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태일무역공유\무역 서류\!2026년도 수입 서류\26 SS, FW 수입 서류\26FW\20260719 해상 FCL 수입\"/>
    </mc:Choice>
  </mc:AlternateContent>
  <xr:revisionPtr revIDLastSave="0" documentId="8_{5171FBE1-687A-4763-88C7-7D02682A16EE}" xr6:coauthVersionLast="47" xr6:coauthVersionMax="47" xr10:uidLastSave="{00000000-0000-0000-0000-000000000000}"/>
  <bookViews>
    <workbookView xWindow="-28920" yWindow="-150" windowWidth="29040" windowHeight="15720" activeTab="3" xr2:uid="{00000000-000D-0000-FFFF-FFFF00000000}"/>
  </bookViews>
  <sheets>
    <sheet name="IV FOB" sheetId="4" r:id="rId1"/>
    <sheet name="IV CMT" sheetId="6" r:id="rId2"/>
    <sheet name="PK" sheetId="5" r:id="rId3"/>
    <sheet name="적재순" sheetId="10" r:id="rId4"/>
    <sheet name="Sheet1" sheetId="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__________________cao1">#REF!</definedName>
    <definedName name="____________________cao2">#REF!</definedName>
    <definedName name="____________________cao3">#REF!</definedName>
    <definedName name="____________________cao4">#REF!</definedName>
    <definedName name="____________________cao5">#REF!</definedName>
    <definedName name="____________________cao6">#REF!</definedName>
    <definedName name="____________________dai1">#REF!</definedName>
    <definedName name="____________________dai2">#REF!</definedName>
    <definedName name="____________________dai3">#REF!</definedName>
    <definedName name="____________________dai4">#REF!</definedName>
    <definedName name="____________________dai5">#REF!</definedName>
    <definedName name="____________________dai6">#REF!</definedName>
    <definedName name="____________________dan1">#REF!</definedName>
    <definedName name="____________________dan2">#REF!</definedName>
    <definedName name="____________________phi10">#REF!</definedName>
    <definedName name="____________________phi12">#REF!</definedName>
    <definedName name="____________________phi14">#REF!</definedName>
    <definedName name="____________________phi16">#REF!</definedName>
    <definedName name="____________________phi18">#REF!</definedName>
    <definedName name="____________________phi20">#REF!</definedName>
    <definedName name="____________________phi22">#REF!</definedName>
    <definedName name="____________________phi25">#REF!</definedName>
    <definedName name="____________________phi28">#REF!</definedName>
    <definedName name="____________________phi6">#REF!</definedName>
    <definedName name="____________________phi8">#REF!</definedName>
    <definedName name="____________________slg1">#REF!</definedName>
    <definedName name="____________________slg2">#REF!</definedName>
    <definedName name="____________________slg3">#REF!</definedName>
    <definedName name="____________________slg4">#REF!</definedName>
    <definedName name="____________________slg5">#REF!</definedName>
    <definedName name="____________________slg6">#REF!</definedName>
    <definedName name="___________________cao1">#REF!</definedName>
    <definedName name="___________________cao2">#REF!</definedName>
    <definedName name="___________________cao3">#REF!</definedName>
    <definedName name="___________________cao4">#REF!</definedName>
    <definedName name="___________________cao5">#REF!</definedName>
    <definedName name="___________________cao6">#REF!</definedName>
    <definedName name="___________________dai1">#REF!</definedName>
    <definedName name="___________________dai2">#REF!</definedName>
    <definedName name="___________________dai3">#REF!</definedName>
    <definedName name="___________________dai4">#REF!</definedName>
    <definedName name="___________________dai5">#REF!</definedName>
    <definedName name="___________________dai6">#REF!</definedName>
    <definedName name="___________________dan1">#REF!</definedName>
    <definedName name="___________________dan2">#REF!</definedName>
    <definedName name="___________________phi10">#REF!</definedName>
    <definedName name="___________________phi12">#REF!</definedName>
    <definedName name="___________________phi14">#REF!</definedName>
    <definedName name="___________________phi16">#REF!</definedName>
    <definedName name="___________________phi18">#REF!</definedName>
    <definedName name="___________________phi20">#REF!</definedName>
    <definedName name="___________________phi22">#REF!</definedName>
    <definedName name="___________________phi25">#REF!</definedName>
    <definedName name="___________________phi28">#REF!</definedName>
    <definedName name="___________________phi6">#REF!</definedName>
    <definedName name="___________________phi8">#REF!</definedName>
    <definedName name="___________________slg1">#REF!</definedName>
    <definedName name="___________________slg2">#REF!</definedName>
    <definedName name="___________________slg3">#REF!</definedName>
    <definedName name="___________________slg4">#REF!</definedName>
    <definedName name="___________________slg5">#REF!</definedName>
    <definedName name="___________________slg6">#REF!</definedName>
    <definedName name="__________________cao1">#REF!</definedName>
    <definedName name="__________________cao2">#REF!</definedName>
    <definedName name="__________________cao3">#REF!</definedName>
    <definedName name="__________________cao4">#REF!</definedName>
    <definedName name="__________________cao5">#REF!</definedName>
    <definedName name="__________________cao6">#REF!</definedName>
    <definedName name="__________________dai1">#REF!</definedName>
    <definedName name="__________________dai2">#REF!</definedName>
    <definedName name="__________________dai3">#REF!</definedName>
    <definedName name="__________________dai4">#REF!</definedName>
    <definedName name="__________________dai5">#REF!</definedName>
    <definedName name="__________________dai6">#REF!</definedName>
    <definedName name="__________________dan1">#REF!</definedName>
    <definedName name="__________________dan2">#REF!</definedName>
    <definedName name="__________________phi10">#REF!</definedName>
    <definedName name="__________________phi12">#REF!</definedName>
    <definedName name="__________________phi14">#REF!</definedName>
    <definedName name="__________________phi16">#REF!</definedName>
    <definedName name="__________________phi18">#REF!</definedName>
    <definedName name="__________________phi20">#REF!</definedName>
    <definedName name="__________________phi22">#REF!</definedName>
    <definedName name="__________________phi25">#REF!</definedName>
    <definedName name="__________________phi28">#REF!</definedName>
    <definedName name="__________________phi6">#REF!</definedName>
    <definedName name="__________________phi8">#REF!</definedName>
    <definedName name="__________________slg1">#REF!</definedName>
    <definedName name="__________________slg2">#REF!</definedName>
    <definedName name="__________________slg3">#REF!</definedName>
    <definedName name="__________________slg4">#REF!</definedName>
    <definedName name="__________________slg5">#REF!</definedName>
    <definedName name="__________________slg6">#REF!</definedName>
    <definedName name="_________________cao1">#REF!</definedName>
    <definedName name="_________________cao2">#REF!</definedName>
    <definedName name="_________________cao3">#REF!</definedName>
    <definedName name="_________________cao4">#REF!</definedName>
    <definedName name="_________________cao5">#REF!</definedName>
    <definedName name="_________________cao6">#REF!</definedName>
    <definedName name="_________________dai1">#REF!</definedName>
    <definedName name="_________________dai2">#REF!</definedName>
    <definedName name="_________________dai3">#REF!</definedName>
    <definedName name="_________________dai4">#REF!</definedName>
    <definedName name="_________________dai5">#REF!</definedName>
    <definedName name="_________________dai6">#REF!</definedName>
    <definedName name="_________________dan1">#REF!</definedName>
    <definedName name="_________________dan2">#REF!</definedName>
    <definedName name="_________________phi10">#REF!</definedName>
    <definedName name="_________________phi12">#REF!</definedName>
    <definedName name="_________________phi14">#REF!</definedName>
    <definedName name="_________________phi16">#REF!</definedName>
    <definedName name="_________________phi18">#REF!</definedName>
    <definedName name="_________________phi20">#REF!</definedName>
    <definedName name="_________________phi22">#REF!</definedName>
    <definedName name="_________________phi25">#REF!</definedName>
    <definedName name="_________________phi28">#REF!</definedName>
    <definedName name="_________________phi6">#REF!</definedName>
    <definedName name="_________________phi8">#REF!</definedName>
    <definedName name="_________________slg1">#REF!</definedName>
    <definedName name="_________________slg2">#REF!</definedName>
    <definedName name="_________________slg3">#REF!</definedName>
    <definedName name="_________________slg4">#REF!</definedName>
    <definedName name="_________________slg5">#REF!</definedName>
    <definedName name="_________________slg6">#REF!</definedName>
    <definedName name="________________cao1">#REF!</definedName>
    <definedName name="________________cao2">#REF!</definedName>
    <definedName name="________________cao3">#REF!</definedName>
    <definedName name="________________cao4">#REF!</definedName>
    <definedName name="________________cao5">#REF!</definedName>
    <definedName name="________________cao6">#REF!</definedName>
    <definedName name="________________dai1">#REF!</definedName>
    <definedName name="________________dai2">#REF!</definedName>
    <definedName name="________________dai3">#REF!</definedName>
    <definedName name="________________dai4">#REF!</definedName>
    <definedName name="________________dai5">#REF!</definedName>
    <definedName name="________________dai6">#REF!</definedName>
    <definedName name="________________dan1">#REF!</definedName>
    <definedName name="________________dan2">#REF!</definedName>
    <definedName name="________________phi10">#REF!</definedName>
    <definedName name="________________phi12">#REF!</definedName>
    <definedName name="________________phi14">#REF!</definedName>
    <definedName name="________________phi16">#REF!</definedName>
    <definedName name="________________phi18">#REF!</definedName>
    <definedName name="________________phi20">#REF!</definedName>
    <definedName name="________________phi22">#REF!</definedName>
    <definedName name="________________phi25">#REF!</definedName>
    <definedName name="________________phi28">#REF!</definedName>
    <definedName name="________________phi6">#REF!</definedName>
    <definedName name="________________phi8">#REF!</definedName>
    <definedName name="________________slg1">#REF!</definedName>
    <definedName name="________________slg2">#REF!</definedName>
    <definedName name="________________slg3">#REF!</definedName>
    <definedName name="________________slg4">#REF!</definedName>
    <definedName name="________________slg5">#REF!</definedName>
    <definedName name="________________slg6">#REF!</definedName>
    <definedName name="_______________cao1">#REF!</definedName>
    <definedName name="_______________cao2">#REF!</definedName>
    <definedName name="_______________cao3">#REF!</definedName>
    <definedName name="_______________cao4">#REF!</definedName>
    <definedName name="_______________cao5">#REF!</definedName>
    <definedName name="_______________cao6">#REF!</definedName>
    <definedName name="_______________dai1">#REF!</definedName>
    <definedName name="_______________dai2">#REF!</definedName>
    <definedName name="_______________dai3">#REF!</definedName>
    <definedName name="_______________dai4">#REF!</definedName>
    <definedName name="_______________dai5">#REF!</definedName>
    <definedName name="_______________dai6">#REF!</definedName>
    <definedName name="_______________dan1">#REF!</definedName>
    <definedName name="_______________dan2">#REF!</definedName>
    <definedName name="_______________phi10">#REF!</definedName>
    <definedName name="_______________phi12">#REF!</definedName>
    <definedName name="_______________phi14">#REF!</definedName>
    <definedName name="_______________phi16">#REF!</definedName>
    <definedName name="_______________phi18">#REF!</definedName>
    <definedName name="_______________phi20">#REF!</definedName>
    <definedName name="_______________phi22">#REF!</definedName>
    <definedName name="_______________phi25">#REF!</definedName>
    <definedName name="_______________phi28">#REF!</definedName>
    <definedName name="_______________phi6">#REF!</definedName>
    <definedName name="_______________phi8">#REF!</definedName>
    <definedName name="_______________sa2">'[1]MTL$-INTER'!#REF!</definedName>
    <definedName name="_______________slg1">#REF!</definedName>
    <definedName name="_______________slg2">#REF!</definedName>
    <definedName name="_______________slg3">#REF!</definedName>
    <definedName name="_______________slg4">#REF!</definedName>
    <definedName name="_______________slg5">#REF!</definedName>
    <definedName name="_______________slg6">#REF!</definedName>
    <definedName name="______________cao1">#REF!</definedName>
    <definedName name="______________cao2">#REF!</definedName>
    <definedName name="______________cao3">#REF!</definedName>
    <definedName name="______________cao4">#REF!</definedName>
    <definedName name="______________cao5">#REF!</definedName>
    <definedName name="______________cao6">#REF!</definedName>
    <definedName name="______________dai1">#REF!</definedName>
    <definedName name="______________dai2">#REF!</definedName>
    <definedName name="______________dai3">#REF!</definedName>
    <definedName name="______________dai4">#REF!</definedName>
    <definedName name="______________dai5">#REF!</definedName>
    <definedName name="______________dai6">#REF!</definedName>
    <definedName name="______________dan1">#REF!</definedName>
    <definedName name="______________dan2">#REF!</definedName>
    <definedName name="______________phi10">#REF!</definedName>
    <definedName name="______________phi12">#REF!</definedName>
    <definedName name="______________phi14">#REF!</definedName>
    <definedName name="______________phi16">#REF!</definedName>
    <definedName name="______________phi18">#REF!</definedName>
    <definedName name="______________phi20">#REF!</definedName>
    <definedName name="______________phi22">#REF!</definedName>
    <definedName name="______________phi25">#REF!</definedName>
    <definedName name="______________phi28">#REF!</definedName>
    <definedName name="______________phi6">#REF!</definedName>
    <definedName name="______________phi8">#REF!</definedName>
    <definedName name="______________sa2">'[1]MTL$-INTER'!#REF!</definedName>
    <definedName name="______________slg1">#REF!</definedName>
    <definedName name="______________slg2">#REF!</definedName>
    <definedName name="______________slg3">#REF!</definedName>
    <definedName name="______________slg4">#REF!</definedName>
    <definedName name="______________slg5">#REF!</definedName>
    <definedName name="______________slg6">#REF!</definedName>
    <definedName name="_____________cao1">#REF!</definedName>
    <definedName name="_____________cao2">#REF!</definedName>
    <definedName name="_____________cao3">#REF!</definedName>
    <definedName name="_____________cao4">#REF!</definedName>
    <definedName name="_____________cao5">#REF!</definedName>
    <definedName name="_____________cao6">#REF!</definedName>
    <definedName name="_____________dai1">#REF!</definedName>
    <definedName name="_____________dai2">#REF!</definedName>
    <definedName name="_____________dai3">#REF!</definedName>
    <definedName name="_____________dai4">#REF!</definedName>
    <definedName name="_____________dai5">#REF!</definedName>
    <definedName name="_____________dai6">#REF!</definedName>
    <definedName name="_____________dan1">#REF!</definedName>
    <definedName name="_____________dan2">#REF!</definedName>
    <definedName name="_____________phi10">#REF!</definedName>
    <definedName name="_____________phi12">#REF!</definedName>
    <definedName name="_____________phi14">#REF!</definedName>
    <definedName name="_____________phi16">#REF!</definedName>
    <definedName name="_____________phi18">#REF!</definedName>
    <definedName name="_____________phi20">#REF!</definedName>
    <definedName name="_____________phi22">#REF!</definedName>
    <definedName name="_____________phi25">#REF!</definedName>
    <definedName name="_____________phi28">#REF!</definedName>
    <definedName name="_____________phi6">#REF!</definedName>
    <definedName name="_____________phi8">#REF!</definedName>
    <definedName name="_____________sa2">'[1]MTL$-INTER'!#REF!</definedName>
    <definedName name="_____________slg1">#REF!</definedName>
    <definedName name="_____________slg2">#REF!</definedName>
    <definedName name="_____________slg3">#REF!</definedName>
    <definedName name="_____________slg4">#REF!</definedName>
    <definedName name="_____________slg5">#REF!</definedName>
    <definedName name="_____________slg6">#REF!</definedName>
    <definedName name="____________cao1">#REF!</definedName>
    <definedName name="____________cao2">#REF!</definedName>
    <definedName name="____________cao3">#REF!</definedName>
    <definedName name="____________cao4">#REF!</definedName>
    <definedName name="____________cao5">#REF!</definedName>
    <definedName name="____________cao6">#REF!</definedName>
    <definedName name="____________dai1">#REF!</definedName>
    <definedName name="____________dai2">#REF!</definedName>
    <definedName name="____________dai3">#REF!</definedName>
    <definedName name="____________dai4">#REF!</definedName>
    <definedName name="____________dai5">#REF!</definedName>
    <definedName name="____________dai6">#REF!</definedName>
    <definedName name="____________dan1">#REF!</definedName>
    <definedName name="____________dan2">#REF!</definedName>
    <definedName name="____________phi10">#REF!</definedName>
    <definedName name="____________phi12">#REF!</definedName>
    <definedName name="____________phi14">#REF!</definedName>
    <definedName name="____________phi16">#REF!</definedName>
    <definedName name="____________phi18">#REF!</definedName>
    <definedName name="____________phi20">#REF!</definedName>
    <definedName name="____________phi22">#REF!</definedName>
    <definedName name="____________phi25">#REF!</definedName>
    <definedName name="____________phi28">#REF!</definedName>
    <definedName name="____________phi6">#REF!</definedName>
    <definedName name="____________phi8">#REF!</definedName>
    <definedName name="____________POI1" localSheetId="1">{"Thuxm2.xls","Sheet1"}</definedName>
    <definedName name="____________POI1">{"Thuxm2.xls","Sheet1"}</definedName>
    <definedName name="____________sa1" localSheetId="1">{"Thuxm2.xls","Sheet1"}</definedName>
    <definedName name="____________sa1">{"Thuxm2.xls","Sheet1"}</definedName>
    <definedName name="____________sa2">'[1]MTL$-INTER'!#REF!</definedName>
    <definedName name="____________sa3" localSheetId="1">{"Thuxm2.xls","Sheet1"}</definedName>
    <definedName name="____________sa3">{"Thuxm2.xls","Sheet1"}</definedName>
    <definedName name="____________slg1">#REF!</definedName>
    <definedName name="____________slg2">#REF!</definedName>
    <definedName name="____________slg3">#REF!</definedName>
    <definedName name="____________slg4">#REF!</definedName>
    <definedName name="____________slg5">#REF!</definedName>
    <definedName name="____________slg6">#REF!</definedName>
    <definedName name="___________cao1">#REF!</definedName>
    <definedName name="___________cao2">#REF!</definedName>
    <definedName name="___________cao3">#REF!</definedName>
    <definedName name="___________cao4">#REF!</definedName>
    <definedName name="___________cao5">#REF!</definedName>
    <definedName name="___________cao6">#REF!</definedName>
    <definedName name="___________dai1">#REF!</definedName>
    <definedName name="___________dai2">#REF!</definedName>
    <definedName name="___________dai3">#REF!</definedName>
    <definedName name="___________dai4">#REF!</definedName>
    <definedName name="___________dai5">#REF!</definedName>
    <definedName name="___________dai6">#REF!</definedName>
    <definedName name="___________dan1">#REF!</definedName>
    <definedName name="___________dan2">#REF!</definedName>
    <definedName name="___________phi10">#REF!</definedName>
    <definedName name="___________phi12">#REF!</definedName>
    <definedName name="___________phi14">#REF!</definedName>
    <definedName name="___________phi16">#REF!</definedName>
    <definedName name="___________phi18">#REF!</definedName>
    <definedName name="___________phi20">#REF!</definedName>
    <definedName name="___________phi22">#REF!</definedName>
    <definedName name="___________phi25">#REF!</definedName>
    <definedName name="___________phi28">#REF!</definedName>
    <definedName name="___________phi6">#REF!</definedName>
    <definedName name="___________phi8">#REF!</definedName>
    <definedName name="___________POI1" localSheetId="1">{"Thuxm2.xls","Sheet1"}</definedName>
    <definedName name="___________POI1">{"Thuxm2.xls","Sheet1"}</definedName>
    <definedName name="___________sa1" localSheetId="1">{"Thuxm2.xls","Sheet1"}</definedName>
    <definedName name="___________sa1">{"Thuxm2.xls","Sheet1"}</definedName>
    <definedName name="___________sa2">'[1]MTL$-INTER'!#REF!</definedName>
    <definedName name="___________sa3" localSheetId="1">{"Thuxm2.xls","Sheet1"}</definedName>
    <definedName name="___________sa3">{"Thuxm2.xls","Sheet1"}</definedName>
    <definedName name="___________slg1">#REF!</definedName>
    <definedName name="___________slg2">#REF!</definedName>
    <definedName name="___________slg3">#REF!</definedName>
    <definedName name="___________slg4">#REF!</definedName>
    <definedName name="___________slg5">#REF!</definedName>
    <definedName name="___________slg6">#REF!</definedName>
    <definedName name="__________cao1">#REF!</definedName>
    <definedName name="__________cao2">#REF!</definedName>
    <definedName name="__________cao3">#REF!</definedName>
    <definedName name="__________cao4">#REF!</definedName>
    <definedName name="__________cao5">#REF!</definedName>
    <definedName name="__________cao6">#REF!</definedName>
    <definedName name="__________dai1">#REF!</definedName>
    <definedName name="__________dai2">#REF!</definedName>
    <definedName name="__________dai3">#REF!</definedName>
    <definedName name="__________dai4">#REF!</definedName>
    <definedName name="__________dai5">#REF!</definedName>
    <definedName name="__________dai6">#REF!</definedName>
    <definedName name="__________dan1">#REF!</definedName>
    <definedName name="__________dan2">#REF!</definedName>
    <definedName name="__________phi10">#REF!</definedName>
    <definedName name="__________phi12">#REF!</definedName>
    <definedName name="__________phi14">#REF!</definedName>
    <definedName name="__________phi16">#REF!</definedName>
    <definedName name="__________phi18">#REF!</definedName>
    <definedName name="__________phi20">#REF!</definedName>
    <definedName name="__________phi22">#REF!</definedName>
    <definedName name="__________phi25">#REF!</definedName>
    <definedName name="__________phi28">#REF!</definedName>
    <definedName name="__________phi6">#REF!</definedName>
    <definedName name="__________phi8">#REF!</definedName>
    <definedName name="__________POI1" localSheetId="1">{"Thuxm2.xls","Sheet1"}</definedName>
    <definedName name="__________POI1">{"Thuxm2.xls","Sheet1"}</definedName>
    <definedName name="__________sa1" localSheetId="1">{"Thuxm2.xls","Sheet1"}</definedName>
    <definedName name="__________sa1">{"Thuxm2.xls","Sheet1"}</definedName>
    <definedName name="__________sa2">'[1]MTL$-INTER'!#REF!</definedName>
    <definedName name="__________sa3" localSheetId="1">{"Thuxm2.xls","Sheet1"}</definedName>
    <definedName name="__________sa3">{"Thuxm2.xls","Sheet1"}</definedName>
    <definedName name="__________slg1">#REF!</definedName>
    <definedName name="__________slg2">#REF!</definedName>
    <definedName name="__________slg3">#REF!</definedName>
    <definedName name="__________slg4">#REF!</definedName>
    <definedName name="__________slg5">#REF!</definedName>
    <definedName name="__________slg6">#REF!</definedName>
    <definedName name="_________cao1">#REF!</definedName>
    <definedName name="_________cao2">#REF!</definedName>
    <definedName name="_________cao3">#REF!</definedName>
    <definedName name="_________cao4">#REF!</definedName>
    <definedName name="_________cao5">#REF!</definedName>
    <definedName name="_________cao6">#REF!</definedName>
    <definedName name="_________dai1">#REF!</definedName>
    <definedName name="_________dai2">#REF!</definedName>
    <definedName name="_________dai3">#REF!</definedName>
    <definedName name="_________dai4">#REF!</definedName>
    <definedName name="_________dai5">#REF!</definedName>
    <definedName name="_________dai6">#REF!</definedName>
    <definedName name="_________dan1">#REF!</definedName>
    <definedName name="_________dan2">#REF!</definedName>
    <definedName name="_________phi10">#REF!</definedName>
    <definedName name="_________phi12">#REF!</definedName>
    <definedName name="_________phi14">#REF!</definedName>
    <definedName name="_________phi16">#REF!</definedName>
    <definedName name="_________phi18">#REF!</definedName>
    <definedName name="_________phi20">#REF!</definedName>
    <definedName name="_________phi22">#REF!</definedName>
    <definedName name="_________phi25">#REF!</definedName>
    <definedName name="_________phi28">#REF!</definedName>
    <definedName name="_________phi6">#REF!</definedName>
    <definedName name="_________phi8">#REF!</definedName>
    <definedName name="_________slg1">#REF!</definedName>
    <definedName name="_________slg2">#REF!</definedName>
    <definedName name="_________slg3">#REF!</definedName>
    <definedName name="_________slg4">#REF!</definedName>
    <definedName name="_________slg5">#REF!</definedName>
    <definedName name="_________slg6">#REF!</definedName>
    <definedName name="________AS1">'[2]LIST 634ok'!$AG$5:$AW$373</definedName>
    <definedName name="________AS2">'[2]LIST 634ok'!$AG$5:$AW$373</definedName>
    <definedName name="________AS3">'[2]LIST 634ok'!$AG$5:$AW$373</definedName>
    <definedName name="________AS4">'[2]LIST 634ok'!$AG$5:$AW$373</definedName>
    <definedName name="________AS5">'[2]LIST 634ok'!$AG$5:$AW$373</definedName>
    <definedName name="________AS56">#REF!</definedName>
    <definedName name="________AS569">#REF!</definedName>
    <definedName name="________AS56987">#REF!</definedName>
    <definedName name="________AS863">#REF!</definedName>
    <definedName name="________C1000WHITE">#REF!</definedName>
    <definedName name="________cao1">#REF!</definedName>
    <definedName name="________cao2">#REF!</definedName>
    <definedName name="________cao3">#REF!</definedName>
    <definedName name="________cao4">#REF!</definedName>
    <definedName name="________cao5">#REF!</definedName>
    <definedName name="________cao6">#REF!</definedName>
    <definedName name="________dai1">#REF!</definedName>
    <definedName name="________dai2">#REF!</definedName>
    <definedName name="________dai3">#REF!</definedName>
    <definedName name="________dai4">#REF!</definedName>
    <definedName name="________dai5">#REF!</definedName>
    <definedName name="________dai6">#REF!</definedName>
    <definedName name="________dan1">#REF!</definedName>
    <definedName name="________dan2">#REF!</definedName>
    <definedName name="________f455">#REF!</definedName>
    <definedName name="________F5662">'[3]PRE PACKING'!$A$5:$Q$323</definedName>
    <definedName name="________phi10">#REF!</definedName>
    <definedName name="________phi12">#REF!</definedName>
    <definedName name="________phi14">#REF!</definedName>
    <definedName name="________phi16">#REF!</definedName>
    <definedName name="________phi18">#REF!</definedName>
    <definedName name="________phi20">#REF!</definedName>
    <definedName name="________phi22">#REF!</definedName>
    <definedName name="________phi25">#REF!</definedName>
    <definedName name="________phi28">#REF!</definedName>
    <definedName name="________phi6">#REF!</definedName>
    <definedName name="________phi8">#REF!</definedName>
    <definedName name="________sa4">[4]ESTI.!$A$1:$U$52</definedName>
    <definedName name="________sa5">'[4]DI-ESTI'!$A$8:$R$489</definedName>
    <definedName name="________slg1">#REF!</definedName>
    <definedName name="________slg2">#REF!</definedName>
    <definedName name="________slg3">#REF!</definedName>
    <definedName name="________slg4">#REF!</definedName>
    <definedName name="________slg5">#REF!</definedName>
    <definedName name="________slg6">#REF!</definedName>
    <definedName name="_______AS1">'[2]LIST 634ok'!$AG$5:$AW$373</definedName>
    <definedName name="_______AS2">'[2]LIST 634ok'!$AG$5:$AW$373</definedName>
    <definedName name="_______AS3">'[2]LIST 634ok'!$AG$5:$AW$373</definedName>
    <definedName name="_______AS4">'[2]LIST 634ok'!$AG$5:$AW$373</definedName>
    <definedName name="_______AS5">'[2]LIST 634ok'!$AG$5:$AW$373</definedName>
    <definedName name="_______AS56">#REF!</definedName>
    <definedName name="_______AS569">#REF!</definedName>
    <definedName name="_______AS56987">#REF!</definedName>
    <definedName name="_______AS863">#REF!</definedName>
    <definedName name="_______C1000WHITE">#REF!</definedName>
    <definedName name="_______cao1">#REF!</definedName>
    <definedName name="_______cao2">#REF!</definedName>
    <definedName name="_______cao3">#REF!</definedName>
    <definedName name="_______cao4">#REF!</definedName>
    <definedName name="_______cao5">#REF!</definedName>
    <definedName name="_______cao6">#REF!</definedName>
    <definedName name="_______dai1">#REF!</definedName>
    <definedName name="_______dai2">#REF!</definedName>
    <definedName name="_______dai3">#REF!</definedName>
    <definedName name="_______dai4">#REF!</definedName>
    <definedName name="_______dai5">#REF!</definedName>
    <definedName name="_______dai6">#REF!</definedName>
    <definedName name="_______dan1">#REF!</definedName>
    <definedName name="_______dan2">#REF!</definedName>
    <definedName name="_______f455">#REF!</definedName>
    <definedName name="_______F5662">'[3]PRE PACKING'!$A$5:$Q$323</definedName>
    <definedName name="_______phi10">#REF!</definedName>
    <definedName name="_______phi12">#REF!</definedName>
    <definedName name="_______phi14">#REF!</definedName>
    <definedName name="_______phi16">#REF!</definedName>
    <definedName name="_______phi18">#REF!</definedName>
    <definedName name="_______phi20">#REF!</definedName>
    <definedName name="_______phi22">#REF!</definedName>
    <definedName name="_______phi25">#REF!</definedName>
    <definedName name="_______phi28">#REF!</definedName>
    <definedName name="_______phi6">#REF!</definedName>
    <definedName name="_______phi8">#REF!</definedName>
    <definedName name="_______sa4">[4]ESTI.!$A$1:$U$52</definedName>
    <definedName name="_______sa5">'[4]DI-ESTI'!$A$8:$R$489</definedName>
    <definedName name="_______slg1">#REF!</definedName>
    <definedName name="_______slg2">#REF!</definedName>
    <definedName name="_______slg3">#REF!</definedName>
    <definedName name="_______slg4">#REF!</definedName>
    <definedName name="_______slg5">#REF!</definedName>
    <definedName name="_______slg6">#REF!</definedName>
    <definedName name="______AS1">'[2]LIST 634ok'!$AG$5:$AW$373</definedName>
    <definedName name="______AS2">'[2]LIST 634ok'!$AG$5:$AW$373</definedName>
    <definedName name="______AS3">'[2]LIST 634ok'!$AG$5:$AW$373</definedName>
    <definedName name="______AS4">'[2]LIST 634ok'!$AG$5:$AW$373</definedName>
    <definedName name="______AS5">'[2]LIST 634ok'!$AG$5:$AW$373</definedName>
    <definedName name="______AS56">#REF!</definedName>
    <definedName name="______AS569">#REF!</definedName>
    <definedName name="______AS56987">#REF!</definedName>
    <definedName name="______AS863">#REF!</definedName>
    <definedName name="______C1000WHITE">#REF!</definedName>
    <definedName name="______cao1">#REF!</definedName>
    <definedName name="______cao2">#REF!</definedName>
    <definedName name="______cao3">#REF!</definedName>
    <definedName name="______cao4">#REF!</definedName>
    <definedName name="______cao5">#REF!</definedName>
    <definedName name="______cao6">#REF!</definedName>
    <definedName name="______dai1">#REF!</definedName>
    <definedName name="______dai2">#REF!</definedName>
    <definedName name="______dai3">#REF!</definedName>
    <definedName name="______dai4">#REF!</definedName>
    <definedName name="______dai5">#REF!</definedName>
    <definedName name="______dai6">#REF!</definedName>
    <definedName name="______dan1">#REF!</definedName>
    <definedName name="______dan2">#REF!</definedName>
    <definedName name="______f455">#REF!</definedName>
    <definedName name="______F5662">'[3]PRE PACKING'!$A$5:$Q$323</definedName>
    <definedName name="______phi10">#REF!</definedName>
    <definedName name="______phi12">#REF!</definedName>
    <definedName name="______phi14">#REF!</definedName>
    <definedName name="______phi16">#REF!</definedName>
    <definedName name="______phi18">#REF!</definedName>
    <definedName name="______phi20">#REF!</definedName>
    <definedName name="______phi22">#REF!</definedName>
    <definedName name="______phi25">#REF!</definedName>
    <definedName name="______phi28">#REF!</definedName>
    <definedName name="______phi6">#REF!</definedName>
    <definedName name="______phi8">#REF!</definedName>
    <definedName name="______sa4">[4]ESTI.!$A$1:$U$52</definedName>
    <definedName name="______sa5">'[4]DI-ESTI'!$A$8:$R$489</definedName>
    <definedName name="______slg1">#REF!</definedName>
    <definedName name="______slg2">#REF!</definedName>
    <definedName name="______slg3">#REF!</definedName>
    <definedName name="______slg4">#REF!</definedName>
    <definedName name="______slg5">#REF!</definedName>
    <definedName name="______slg6">#REF!</definedName>
    <definedName name="_____AS1">'[2]LIST 634ok'!$AG$5:$AW$373</definedName>
    <definedName name="_____AS2">'[2]LIST 634ok'!$AG$5:$AW$373</definedName>
    <definedName name="_____AS3">'[2]LIST 634ok'!$AG$5:$AW$373</definedName>
    <definedName name="_____AS4">'[2]LIST 634ok'!$AG$5:$AW$373</definedName>
    <definedName name="_____AS5">'[2]LIST 634ok'!$AG$5:$AW$373</definedName>
    <definedName name="_____AS56">#REF!</definedName>
    <definedName name="_____AS569">#REF!</definedName>
    <definedName name="_____AS56987">#REF!</definedName>
    <definedName name="_____AS863">#REF!</definedName>
    <definedName name="_____C1000WHITE">#REF!</definedName>
    <definedName name="_____cao1">#REF!</definedName>
    <definedName name="_____cao2">#REF!</definedName>
    <definedName name="_____cao3">#REF!</definedName>
    <definedName name="_____cao4">#REF!</definedName>
    <definedName name="_____cao5">#REF!</definedName>
    <definedName name="_____cao6">#REF!</definedName>
    <definedName name="_____dai1">#REF!</definedName>
    <definedName name="_____dai2">#REF!</definedName>
    <definedName name="_____dai3">#REF!</definedName>
    <definedName name="_____dai4">#REF!</definedName>
    <definedName name="_____dai5">#REF!</definedName>
    <definedName name="_____dai6">#REF!</definedName>
    <definedName name="_____dan1">#REF!</definedName>
    <definedName name="_____dan2">#REF!</definedName>
    <definedName name="_____f455">#REF!</definedName>
    <definedName name="_____F5662">'[3]PRE PACKING'!$A$5:$Q$323</definedName>
    <definedName name="_____phi10">#REF!</definedName>
    <definedName name="_____phi12">#REF!</definedName>
    <definedName name="_____phi14">#REF!</definedName>
    <definedName name="_____phi16">#REF!</definedName>
    <definedName name="_____phi18">#REF!</definedName>
    <definedName name="_____phi20">#REF!</definedName>
    <definedName name="_____phi22">#REF!</definedName>
    <definedName name="_____phi25">#REF!</definedName>
    <definedName name="_____phi28">#REF!</definedName>
    <definedName name="_____phi6">#REF!</definedName>
    <definedName name="_____phi8">#REF!</definedName>
    <definedName name="_____POI1" localSheetId="1">{"Thuxm2.xls","Sheet1"}</definedName>
    <definedName name="_____POI1">{"Thuxm2.xls","Sheet1"}</definedName>
    <definedName name="_____sa1" localSheetId="1">{"Thuxm2.xls","Sheet1"}</definedName>
    <definedName name="_____sa1">{"Thuxm2.xls","Sheet1"}</definedName>
    <definedName name="_____sa3" localSheetId="1">{"Thuxm2.xls","Sheet1"}</definedName>
    <definedName name="_____sa3">{"Thuxm2.xls","Sheet1"}</definedName>
    <definedName name="_____sa4">[4]ESTI.!$A$1:$U$52</definedName>
    <definedName name="_____sa5">'[4]DI-ESTI'!$A$8:$R$489</definedName>
    <definedName name="_____slg1">#REF!</definedName>
    <definedName name="_____slg2">#REF!</definedName>
    <definedName name="_____slg3">#REF!</definedName>
    <definedName name="_____slg4">#REF!</definedName>
    <definedName name="_____slg5">#REF!</definedName>
    <definedName name="_____slg6">#REF!</definedName>
    <definedName name="____AS1">'[2]LIST 634ok'!$AG$5:$AW$373</definedName>
    <definedName name="____AS2">'[2]LIST 634ok'!$AG$5:$AW$373</definedName>
    <definedName name="____AS3">'[2]LIST 634ok'!$AG$5:$AW$373</definedName>
    <definedName name="____AS4">'[2]LIST 634ok'!$AG$5:$AW$373</definedName>
    <definedName name="____AS5">'[2]LIST 634ok'!$AG$5:$AW$373</definedName>
    <definedName name="____AS56">#REF!</definedName>
    <definedName name="____AS569">#REF!</definedName>
    <definedName name="____AS56987">#REF!</definedName>
    <definedName name="____AS863">#REF!</definedName>
    <definedName name="____C1000WHITE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f455">#REF!</definedName>
    <definedName name="____F5662">'[3]PRE PACKING'!$A$5:$Q$323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OI1" localSheetId="1">{"Thuxm2.xls","Sheet1"}</definedName>
    <definedName name="____POI1">{"Thuxm2.xls","Sheet1"}</definedName>
    <definedName name="____sa1" localSheetId="1">{"Thuxm2.xls","Sheet1"}</definedName>
    <definedName name="____sa1">{"Thuxm2.xls","Sheet1"}</definedName>
    <definedName name="____sa3" localSheetId="1">{"Thuxm2.xls","Sheet1"}</definedName>
    <definedName name="____sa3">{"Thuxm2.xls","Sheet1"}</definedName>
    <definedName name="____sa4">[4]ESTI.!$A$1:$U$52</definedName>
    <definedName name="____sa5">'[4]DI-ESTI'!$A$8:$R$489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AS1">'[2]LIST 634ok'!$AG$5:$AW$373</definedName>
    <definedName name="___AS2">'[2]LIST 634ok'!$AG$5:$AW$373</definedName>
    <definedName name="___AS3">'[2]LIST 634ok'!$AG$5:$AW$373</definedName>
    <definedName name="___AS4">'[2]LIST 634ok'!$AG$5:$AW$373</definedName>
    <definedName name="___AS5">'[2]LIST 634ok'!$AG$5:$AW$373</definedName>
    <definedName name="___AS56">#REF!</definedName>
    <definedName name="___AS569">#REF!</definedName>
    <definedName name="___AS56987">#REF!</definedName>
    <definedName name="___AS863">#REF!</definedName>
    <definedName name="___C1000WHITE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1" localSheetId="3">[5]BF!#REF!</definedName>
    <definedName name="___DAT1">[5]BF!#REF!</definedName>
    <definedName name="___DAT10" localSheetId="3">[5]BF!#REF!</definedName>
    <definedName name="___DAT10">[5]BF!#REF!</definedName>
    <definedName name="___DAT11" localSheetId="3">[5]BF!#REF!</definedName>
    <definedName name="___DAT11">[5]BF!#REF!</definedName>
    <definedName name="___DAT12" localSheetId="3">[5]BF!#REF!</definedName>
    <definedName name="___DAT12">[5]BF!#REF!</definedName>
    <definedName name="___DAT13" localSheetId="3">[5]BF!#REF!</definedName>
    <definedName name="___DAT13">[5]BF!#REF!</definedName>
    <definedName name="___DAT14" localSheetId="3">[5]BF!#REF!</definedName>
    <definedName name="___DAT14">[5]BF!#REF!</definedName>
    <definedName name="___DAT2" localSheetId="3">[5]BF!#REF!</definedName>
    <definedName name="___DAT2">[5]BF!#REF!</definedName>
    <definedName name="___DAT3" localSheetId="3">[5]BF!#REF!</definedName>
    <definedName name="___DAT3">[5]BF!#REF!</definedName>
    <definedName name="___DAT4" localSheetId="3">[5]BF!#REF!</definedName>
    <definedName name="___DAT4">[5]BF!#REF!</definedName>
    <definedName name="___DAT5" localSheetId="3">[5]BF!#REF!</definedName>
    <definedName name="___DAT5">[5]BF!#REF!</definedName>
    <definedName name="___DAT6" localSheetId="3">[5]BF!#REF!</definedName>
    <definedName name="___DAT6">[5]BF!#REF!</definedName>
    <definedName name="___DAT7" localSheetId="3">[5]BF!#REF!</definedName>
    <definedName name="___DAT7">[5]BF!#REF!</definedName>
    <definedName name="___DAT8" localSheetId="3">[5]BF!#REF!</definedName>
    <definedName name="___DAT8">[5]BF!#REF!</definedName>
    <definedName name="___DAT9" localSheetId="3">[5]BF!#REF!</definedName>
    <definedName name="___DAT9">[5]BF!#REF!</definedName>
    <definedName name="___f455">#REF!</definedName>
    <definedName name="___F5662">'[3]PRE PACKING'!$A$5:$Q$323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OI1" localSheetId="1">{"Thuxm2.xls","Sheet1"}</definedName>
    <definedName name="___POI1">{"Thuxm2.xls","Sheet1"}</definedName>
    <definedName name="___sa1" localSheetId="1">{"Thuxm2.xls","Sheet1"}</definedName>
    <definedName name="___sa1">{"Thuxm2.xls","Sheet1"}</definedName>
    <definedName name="___sa3" localSheetId="1">{"Thuxm2.xls","Sheet1"}</definedName>
    <definedName name="___sa3">{"Thuxm2.xls","Sheet1"}</definedName>
    <definedName name="___sa4">[4]ESTI.!$A$1:$U$52</definedName>
    <definedName name="___sa5">'[4]DI-ESTI'!$A$8:$R$489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AS1">'[2]LIST 634ok'!$AG$5:$AW$373</definedName>
    <definedName name="__AS2">'[2]LIST 634ok'!$AG$5:$AW$373</definedName>
    <definedName name="__AS3">'[2]LIST 634ok'!$AG$5:$AW$373</definedName>
    <definedName name="__AS4">'[2]LIST 634ok'!$AG$5:$AW$373</definedName>
    <definedName name="__AS5">'[2]LIST 634ok'!$AG$5:$AW$373</definedName>
    <definedName name="__AS56">#REF!</definedName>
    <definedName name="__AS569">#REF!</definedName>
    <definedName name="__AS56987">#REF!</definedName>
    <definedName name="__AS863">#REF!</definedName>
    <definedName name="__C1000WHITE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1" localSheetId="3">[5]BF!#REF!</definedName>
    <definedName name="__DAT1">[5]BF!#REF!</definedName>
    <definedName name="__DAT10" localSheetId="3">[5]BF!#REF!</definedName>
    <definedName name="__DAT10">[5]BF!#REF!</definedName>
    <definedName name="__DAT11" localSheetId="3">[5]BF!#REF!</definedName>
    <definedName name="__DAT11">[5]BF!#REF!</definedName>
    <definedName name="__DAT12" localSheetId="3">[5]BF!#REF!</definedName>
    <definedName name="__DAT12">[5]BF!#REF!</definedName>
    <definedName name="__DAT13" localSheetId="3">[5]BF!#REF!</definedName>
    <definedName name="__DAT13">[5]BF!#REF!</definedName>
    <definedName name="__DAT14" localSheetId="3">[5]BF!#REF!</definedName>
    <definedName name="__DAT14">[5]BF!#REF!</definedName>
    <definedName name="__DAT2" localSheetId="3">[5]BF!#REF!</definedName>
    <definedName name="__DAT2">[5]BF!#REF!</definedName>
    <definedName name="__DAT3" localSheetId="3">[5]BF!#REF!</definedName>
    <definedName name="__DAT3">[5]BF!#REF!</definedName>
    <definedName name="__DAT4" localSheetId="3">[5]BF!#REF!</definedName>
    <definedName name="__DAT4">[5]BF!#REF!</definedName>
    <definedName name="__DAT5" localSheetId="3">[5]BF!#REF!</definedName>
    <definedName name="__DAT5">[5]BF!#REF!</definedName>
    <definedName name="__DAT6" localSheetId="3">[5]BF!#REF!</definedName>
    <definedName name="__DAT6">[5]BF!#REF!</definedName>
    <definedName name="__DAT7" localSheetId="3">[5]BF!#REF!</definedName>
    <definedName name="__DAT7">[5]BF!#REF!</definedName>
    <definedName name="__DAT8" localSheetId="3">[5]BF!#REF!</definedName>
    <definedName name="__DAT8">[5]BF!#REF!</definedName>
    <definedName name="__DAT9" localSheetId="3">[5]BF!#REF!</definedName>
    <definedName name="__DAT9">[5]BF!#REF!</definedName>
    <definedName name="__f455">#REF!</definedName>
    <definedName name="__F5662">'[3]PRE PACKING'!$A$5:$Q$323</definedName>
    <definedName name="__IntlFixup" hidden="1">TRUE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OI1" localSheetId="1">{"Thuxm2.xls","Sheet1"}</definedName>
    <definedName name="__POI1">{"Thuxm2.xls","Sheet1"}</definedName>
    <definedName name="__sa1" localSheetId="1">{"Thuxm2.xls","Sheet1"}</definedName>
    <definedName name="__sa1">{"Thuxm2.xls","Sheet1"}</definedName>
    <definedName name="__sa2">'[1]MTL$-INTER'!#REF!</definedName>
    <definedName name="__sa3" localSheetId="1">{"Thuxm2.xls","Sheet1"}</definedName>
    <definedName name="__sa3">{"Thuxm2.xls","Sheet1"}</definedName>
    <definedName name="__sa4">[4]ESTI.!$A$1:$U$52</definedName>
    <definedName name="__sa5">'[4]DI-ESTI'!$A$8:$R$489</definedName>
    <definedName name="__SHR1" localSheetId="3">#REF!</definedName>
    <definedName name="__SHR1">#REF!</definedName>
    <definedName name="__SHR2" localSheetId="3">#REF!</definedName>
    <definedName name="__SHR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tax1" localSheetId="3">'[6]Packing List'!#REF!</definedName>
    <definedName name="__tax1">'[6]Packing List'!#REF!</definedName>
    <definedName name="__tax2" localSheetId="3">'[6]Packing List'!#REF!</definedName>
    <definedName name="__tax2">'[6]Packing List'!#REF!</definedName>
    <definedName name="__tax3" localSheetId="3">'[6]Packing List'!#REF!</definedName>
    <definedName name="__tax3">'[6]Packing List'!#REF!</definedName>
    <definedName name="__tax4" localSheetId="3">'[6]Packing List'!#REF!</definedName>
    <definedName name="__tax4">'[6]Packing List'!#REF!</definedName>
    <definedName name="__VAN2" localSheetId="3">'[6]Packing List'!#REF!</definedName>
    <definedName name="__VAN2">'[6]Packing List'!#REF!</definedName>
    <definedName name="_111" hidden="1">#REF!</definedName>
    <definedName name="_1Excel_BuiltIn_Print_Area_2_1_1_1_1">"$#REF!.$#REF!$#REF!:$#REF!$#REF!"</definedName>
    <definedName name="_1P10_2004_340A">'[7]IN 209'!$D$5:$D$7</definedName>
    <definedName name="_2">#REF!</definedName>
    <definedName name="_26_34">#REF!</definedName>
    <definedName name="_29_31">'[7]IN 244'!#REF!</definedName>
    <definedName name="_3.대차대조표__대비표">#REF!</definedName>
    <definedName name="_AS1">'[2]LIST 634ok'!$AG$5:$AW$373</definedName>
    <definedName name="_AS2">'[2]LIST 634ok'!$AG$5:$AW$373</definedName>
    <definedName name="_AS3">'[2]LIST 634ok'!$AG$5:$AW$373</definedName>
    <definedName name="_AS4">'[2]LIST 634ok'!$AG$5:$AW$373</definedName>
    <definedName name="_AS5">'[2]LIST 634ok'!$AG$5:$AW$373</definedName>
    <definedName name="_AS56">#REF!</definedName>
    <definedName name="_AS569">#REF!</definedName>
    <definedName name="_AS56987">#REF!</definedName>
    <definedName name="_AS863">#REF!</definedName>
    <definedName name="_C1000WHI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1" localSheetId="3">[5]BF!#REF!</definedName>
    <definedName name="_DAT1">[5]BF!#REF!</definedName>
    <definedName name="_DAT10" localSheetId="3">[5]BF!#REF!</definedName>
    <definedName name="_DAT10">[5]BF!#REF!</definedName>
    <definedName name="_DAT11" localSheetId="3">[5]BF!#REF!</definedName>
    <definedName name="_DAT11">[5]BF!#REF!</definedName>
    <definedName name="_DAT12" localSheetId="3">[5]BF!#REF!</definedName>
    <definedName name="_DAT12">[5]BF!#REF!</definedName>
    <definedName name="_DAT13" localSheetId="3">[5]BF!#REF!</definedName>
    <definedName name="_DAT13">[5]BF!#REF!</definedName>
    <definedName name="_DAT14" localSheetId="3">[5]BF!#REF!</definedName>
    <definedName name="_DAT14">[5]BF!#REF!</definedName>
    <definedName name="_DAT2" localSheetId="3">[5]BF!#REF!</definedName>
    <definedName name="_DAT2">[5]BF!#REF!</definedName>
    <definedName name="_DAT3" localSheetId="3">[5]BF!#REF!</definedName>
    <definedName name="_DAT3">[5]BF!#REF!</definedName>
    <definedName name="_DAT4" localSheetId="3">[5]BF!#REF!</definedName>
    <definedName name="_DAT4">[5]BF!#REF!</definedName>
    <definedName name="_DAT5" localSheetId="3">[5]BF!#REF!</definedName>
    <definedName name="_DAT5">[5]BF!#REF!</definedName>
    <definedName name="_DAT6" localSheetId="3">[5]BF!#REF!</definedName>
    <definedName name="_DAT6">[5]BF!#REF!</definedName>
    <definedName name="_DAT7" localSheetId="3">[5]BF!#REF!</definedName>
    <definedName name="_DAT7">[5]BF!#REF!</definedName>
    <definedName name="_DAT8" localSheetId="3">[5]BF!#REF!</definedName>
    <definedName name="_DAT8">[5]BF!#REF!</definedName>
    <definedName name="_DAT9" localSheetId="3">[5]BF!#REF!</definedName>
    <definedName name="_DAT9">[5]BF!#REF!</definedName>
    <definedName name="_f455">#REF!</definedName>
    <definedName name="_F5662">'[3]PRE PACKING'!$A$5:$Q$323</definedName>
    <definedName name="_Fill" localSheetId="3" hidden="1">#REF!</definedName>
    <definedName name="_Fill" hidden="1">#REF!</definedName>
    <definedName name="_Key1" hidden="1">#REF!</definedName>
    <definedName name="_Order1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OI1" localSheetId="1">{"Thuxm2.xls","Sheet1"}</definedName>
    <definedName name="_POI1">{"Thuxm2.xls","Sheet1"}</definedName>
    <definedName name="_sa1" localSheetId="1">{"Thuxm2.xls","Sheet1"}</definedName>
    <definedName name="_sa1">{"Thuxm2.xls","Sheet1"}</definedName>
    <definedName name="_sa2">'[1]MTL$-INTER'!#REF!</definedName>
    <definedName name="_sa3" localSheetId="1">{"Thuxm2.xls","Sheet1"}</definedName>
    <definedName name="_sa3">{"Thuxm2.xls","Sheet1"}</definedName>
    <definedName name="_sa4">[4]ESTI.!$A$1:$U$52</definedName>
    <definedName name="_sa5">'[4]DI-ESTI'!$A$8:$R$489</definedName>
    <definedName name="_SHR1" localSheetId="3">#REF!</definedName>
    <definedName name="_SHR1">#REF!</definedName>
    <definedName name="_SHR2" localSheetId="3">#REF!</definedName>
    <definedName name="_SHR2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U2" localSheetId="1" hidden="1">{"'10_03일자별'!$A$2:$H$31"}</definedName>
    <definedName name="_SU2" hidden="1">{"'10_03일자별'!$A$2:$H$31"}</definedName>
    <definedName name="_Table1_In1" hidden="1">#REF!</definedName>
    <definedName name="_Table1_Out" hidden="1">#REF!</definedName>
    <definedName name="_tax1" localSheetId="3">'[6]Packing List'!#REF!</definedName>
    <definedName name="_tax1">'[6]Packing List'!#REF!</definedName>
    <definedName name="_tax2" localSheetId="3">'[6]Packing List'!#REF!</definedName>
    <definedName name="_tax2">'[6]Packing List'!#REF!</definedName>
    <definedName name="_tax3" localSheetId="3">'[6]Packing List'!#REF!</definedName>
    <definedName name="_tax3">'[6]Packing List'!#REF!</definedName>
    <definedName name="_tax4" localSheetId="3">'[6]Packing List'!#REF!</definedName>
    <definedName name="_tax4">'[6]Packing List'!#REF!</definedName>
    <definedName name="_VAN2" localSheetId="3">'[6]Packing List'!#REF!</definedName>
    <definedName name="_VAN2">'[6]Packing List'!#REF!</definedName>
    <definedName name="\0">'[8]PNT-QUOT-#3'!#REF!</definedName>
    <definedName name="\p">#REF!</definedName>
    <definedName name="\s">#REF!</definedName>
    <definedName name="\z">'[8]COAT&amp;WRAP-QIOT-#3'!#REF!</definedName>
    <definedName name="a" localSheetId="3">'[9]Packing List'!#REF!</definedName>
    <definedName name="A">'[8]PNT-QUOT-#3'!#REF!</definedName>
    <definedName name="aa" hidden="1">#REF!</definedName>
    <definedName name="AAA">'[1]MTL$-INTER'!#REF!</definedName>
    <definedName name="aasss">#REF!</definedName>
    <definedName name="Access_Button" hidden="1">"Primark_SUMMER_1998_SUMMARY_List"</definedName>
    <definedName name="AccessDatabase" hidden="1">"H:\My Documents\PLAN\Primark.mdb"</definedName>
    <definedName name="Advancesheet">#REF!</definedName>
    <definedName name="Advancesheet1">#REF!</definedName>
    <definedName name="AS">#REF!</definedName>
    <definedName name="ASAS">#REF!</definedName>
    <definedName name="ASM">[10]Sheet1!$A$5:$Q$323</definedName>
    <definedName name="ASOLD">#REF!</definedName>
    <definedName name="ASOLD1">#REF!</definedName>
    <definedName name="ASOLD863">#REF!</definedName>
    <definedName name="ass">#REF!</definedName>
    <definedName name="atun">#REF!</definedName>
    <definedName name="B">'[8]PNT-QUOT-#3'!#REF!</definedName>
    <definedName name="bangchu">#REF!</definedName>
    <definedName name="bangchu_2">#REF!</definedName>
    <definedName name="bengam">#REF!</definedName>
    <definedName name="bengam_2">#REF!</definedName>
    <definedName name="benuoc">#REF!</definedName>
    <definedName name="benuoc_2">#REF!</definedName>
    <definedName name="beta">20</definedName>
    <definedName name="BGLGBAOTRI">#REF!</definedName>
    <definedName name="BGLGBAOTRI_2">#REF!</definedName>
    <definedName name="BGLGHT">#REF!</definedName>
    <definedName name="BGLGHT_2">#REF!</definedName>
    <definedName name="BGLGKHONPL">#REF!</definedName>
    <definedName name="BGLGKHONPL_2">#REF!</definedName>
    <definedName name="BGLGPKT">[11]PKT!$A$7:$Q$14</definedName>
    <definedName name="BGLGTAPVU">#REF!</definedName>
    <definedName name="BGLGTAPVU_2">#REF!</definedName>
    <definedName name="BGLGTOCAT">#REF!</definedName>
    <definedName name="BGLGTOCAT_2">#REF!</definedName>
    <definedName name="BLLGBAOTRI">#REF!</definedName>
    <definedName name="BLLGBAOTRI_2">#REF!</definedName>
    <definedName name="BS1제목">#REF!,#REF!,#REF!,#REF!,#REF!</definedName>
    <definedName name="Bust">[12]XL4Poppy!$C$31</definedName>
    <definedName name="BUTTOAN" localSheetId="3">#REF!</definedName>
    <definedName name="BUTTOAN">#REF!</definedName>
    <definedName name="BUTTOAN1" localSheetId="3">#REF!</definedName>
    <definedName name="BUTTOAN1">#REF!</definedName>
    <definedName name="button_area_1">#REF!</definedName>
    <definedName name="C_">#REF!</definedName>
    <definedName name="cao">#REF!</definedName>
    <definedName name="cao_2">#REF!</definedName>
    <definedName name="cao1_2">#REF!</definedName>
    <definedName name="cao2_2">#REF!</definedName>
    <definedName name="cao3_2">#REF!</definedName>
    <definedName name="cao4_2">#REF!</definedName>
    <definedName name="cao5_2">#REF!</definedName>
    <definedName name="cao6_2">#REF!</definedName>
    <definedName name="carton">#REF!</definedName>
    <definedName name="cc">#REF!</definedName>
    <definedName name="celltips_area">#REF!</definedName>
    <definedName name="chamcong">#REF!</definedName>
    <definedName name="Chamcong1">'[13]Monthly Attendence Record'!$B$7:$AR$364</definedName>
    <definedName name="chamcong5">#REF!</definedName>
    <definedName name="chamcongOCT">#REF!</definedName>
    <definedName name="CMPQ">#REF!</definedName>
    <definedName name="CO">'[14]Dept code'!$B$1:$F$8</definedName>
    <definedName name="COAT">'[8]PNT-QUOT-#3'!#REF!</definedName>
    <definedName name="coc">#REF!</definedName>
    <definedName name="coc_2">#REF!</definedName>
    <definedName name="cocbtct">#REF!</definedName>
    <definedName name="cocbtct_2">#REF!</definedName>
    <definedName name="cocot">#REF!</definedName>
    <definedName name="cocot_2">#REF!</definedName>
    <definedName name="cocott">#REF!</definedName>
    <definedName name="cocott_2">#REF!</definedName>
    <definedName name="COCUOIKY" localSheetId="3">#REF!</definedName>
    <definedName name="COCUOIKY">#REF!</definedName>
    <definedName name="comong">#REF!</definedName>
    <definedName name="comong_2">#REF!</definedName>
    <definedName name="congbengam">#REF!</definedName>
    <definedName name="congbengam_2">#REF!</definedName>
    <definedName name="congbenuoc">#REF!</definedName>
    <definedName name="congbenuoc_2">#REF!</definedName>
    <definedName name="congcoc">#REF!</definedName>
    <definedName name="congcoc_2">#REF!</definedName>
    <definedName name="congcocot">#REF!</definedName>
    <definedName name="congcocot_2">#REF!</definedName>
    <definedName name="congcocott">#REF!</definedName>
    <definedName name="congcocott_2">#REF!</definedName>
    <definedName name="congcomong">#REF!</definedName>
    <definedName name="congcomong_2">#REF!</definedName>
    <definedName name="congcottron">#REF!</definedName>
    <definedName name="congcottron_2">#REF!</definedName>
    <definedName name="congcotvuong">#REF!</definedName>
    <definedName name="congcotvuong_2">#REF!</definedName>
    <definedName name="congdam">#REF!</definedName>
    <definedName name="congdam_2">#REF!</definedName>
    <definedName name="congdan1">#REF!</definedName>
    <definedName name="congdan1_2">#REF!</definedName>
    <definedName name="congdan2">#REF!</definedName>
    <definedName name="congdan2_2">#REF!</definedName>
    <definedName name="congdandusan">#REF!</definedName>
    <definedName name="congdandusan_2">#REF!</definedName>
    <definedName name="conglanhto">#REF!</definedName>
    <definedName name="conglanhto_2">#REF!</definedName>
    <definedName name="congmong">#REF!</definedName>
    <definedName name="congmong_2">#REF!</definedName>
    <definedName name="congmongbang">#REF!</definedName>
    <definedName name="congmongbang_2">#REF!</definedName>
    <definedName name="congmongdon">#REF!</definedName>
    <definedName name="congmongdon_2">#REF!</definedName>
    <definedName name="congpanen">#REF!</definedName>
    <definedName name="congpanen_2">#REF!</definedName>
    <definedName name="congsan">#REF!</definedName>
    <definedName name="congsan_2">#REF!</definedName>
    <definedName name="congthang">#REF!</definedName>
    <definedName name="congthang_2">#REF!</definedName>
    <definedName name="Continue">[12]XL4Poppy!$C$9</definedName>
    <definedName name="COST1">#REF!</definedName>
    <definedName name="COST3">#REF!</definedName>
    <definedName name="cottron">#REF!</definedName>
    <definedName name="cottron_2">#REF!</definedName>
    <definedName name="cotvuong">#REF!</definedName>
    <definedName name="cotvuong_2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v">[15]gvl!$N$17</definedName>
    <definedName name="dai1_2">#REF!</definedName>
    <definedName name="dai2_2">#REF!</definedName>
    <definedName name="dai3_2">#REF!</definedName>
    <definedName name="dai4_2">#REF!</definedName>
    <definedName name="dai5_2">#REF!</definedName>
    <definedName name="dai6_2">#REF!</definedName>
    <definedName name="DAILYTURNOVER">#REF!</definedName>
    <definedName name="dam">#REF!</definedName>
    <definedName name="dam_2">#REF!</definedName>
    <definedName name="dan1_2">#REF!</definedName>
    <definedName name="dan2_2">#REF!</definedName>
    <definedName name="danducsan">#REF!</definedName>
    <definedName name="danducsan_2">#REF!</definedName>
    <definedName name="dark_green">'[7]IN 293'!$E$5:$E$6</definedName>
    <definedName name="DATA00012">#REF!</definedName>
    <definedName name="DATA00016">[16]Sheet1!#REF!</definedName>
    <definedName name="DATA00017">#REF!</definedName>
    <definedName name="DATA00031">#REF!</definedName>
    <definedName name="DATA00035">[16]Sheet1!#REF!</definedName>
    <definedName name="DATA00036">#REF!</definedName>
    <definedName name="DATA00050">#REF!</definedName>
    <definedName name="DATA00055">#REF!</definedName>
    <definedName name="DATA00069">#REF!</definedName>
    <definedName name="DATA00074">#REF!</definedName>
    <definedName name="DATA00145">#REF!</definedName>
    <definedName name="DATA00150">#REF!</definedName>
    <definedName name="DATA00259">[16]Sheet1!#REF!</definedName>
    <definedName name="DATA00264">[16]Sheet1!#REF!</definedName>
    <definedName name="data11">'[17]Invoice 1525'!#REF!</definedName>
    <definedName name="data12">'[6]Packing List'!$F$23</definedName>
    <definedName name="data13">'[17]Invoice 1525'!#REF!</definedName>
    <definedName name="data17">'[17]Invoice 1525'!#REF!</definedName>
    <definedName name="data18">'[17]Invoice 1525'!#REF!</definedName>
    <definedName name="data19">'[17]Invoice 1525'!#REF!</definedName>
    <definedName name="data20">'[17]Invoice 1525'!#REF!</definedName>
    <definedName name="data21">'[17]Invoice 1525'!#REF!</definedName>
    <definedName name="data22">'[17]Invoice 1525'!#REF!</definedName>
    <definedName name="data23">'[17]Invoice 1525'!#REF!</definedName>
    <definedName name="data24">'[17]Invoice 1525'!#REF!</definedName>
    <definedName name="data25">'[17]Invoice 1525'!#REF!</definedName>
    <definedName name="data29">'[17]Invoice 1525'!#REF!</definedName>
    <definedName name="data30">'[17]Invoice 1525'!#REF!</definedName>
    <definedName name="data31">'[17]Invoice 1525'!#REF!</definedName>
    <definedName name="data51">'[17]Invoice 1525'!#REF!</definedName>
    <definedName name="data56" localSheetId="3">'[6]Packing List'!#REF!</definedName>
    <definedName name="data56">'[6]Packing List'!#REF!</definedName>
    <definedName name="data57" localSheetId="3">'[6]Packing List'!#REF!</definedName>
    <definedName name="data57">'[6]Packing List'!#REF!</definedName>
    <definedName name="data58" localSheetId="3">'[6]Packing List'!#REF!</definedName>
    <definedName name="data58">'[6]Packing List'!#REF!</definedName>
    <definedName name="data59" localSheetId="3">'[6]Packing List'!#REF!</definedName>
    <definedName name="data59">'[6]Packing List'!#REF!</definedName>
    <definedName name="data60" localSheetId="3">'[6]Packing List'!#REF!</definedName>
    <definedName name="data60">'[6]Packing List'!#REF!</definedName>
    <definedName name="data61" localSheetId="3">'[6]Packing List'!#REF!</definedName>
    <definedName name="data61">'[6]Packing List'!#REF!</definedName>
    <definedName name="data62" localSheetId="3">'[6]Packing List'!#REF!</definedName>
    <definedName name="data62">'[6]Packing List'!#REF!</definedName>
    <definedName name="data63" localSheetId="3">'[6]Packing List'!#REF!</definedName>
    <definedName name="data63">'[6]Packing List'!#REF!</definedName>
    <definedName name="data64" localSheetId="3">'[6]Packing List'!#REF!</definedName>
    <definedName name="data64">'[6]Packing List'!#REF!</definedName>
    <definedName name="data65" localSheetId="3">'[6]Packing List'!#REF!</definedName>
    <definedName name="data65">'[6]Packing List'!#REF!</definedName>
    <definedName name="data66" localSheetId="3">'[6]Packing List'!#REF!</definedName>
    <definedName name="data66">'[6]Packing List'!#REF!</definedName>
    <definedName name="data67" localSheetId="3">'[6]Packing List'!#REF!</definedName>
    <definedName name="data67">'[6]Packing List'!#REF!</definedName>
    <definedName name="data68" localSheetId="3">'[6]Packing List'!#REF!</definedName>
    <definedName name="data68">'[6]Packing List'!#REF!</definedName>
    <definedName name="data69" localSheetId="3">'[6]Packing List'!#REF!</definedName>
    <definedName name="data69">'[6]Packing List'!#REF!</definedName>
    <definedName name="data70" localSheetId="3">'[6]Packing List'!#REF!</definedName>
    <definedName name="data70">'[6]Packing List'!#REF!</definedName>
    <definedName name="dd" localSheetId="1">{"Thuxm2.xls","Sheet1"}</definedName>
    <definedName name="dd">{"Thuxm2.xls","Sheet1"}</definedName>
    <definedName name="dd1x2">[15]gvl!$N$9</definedName>
    <definedName name="DEPTCODE">#REF!</definedName>
    <definedName name="dfff" localSheetId="1">{"Thuxm2.xls","Sheet1"}</definedName>
    <definedName name="dfff">{"Thuxm2.xls","Sheet1"}</definedName>
    <definedName name="dflt1" localSheetId="3">#REF!</definedName>
    <definedName name="dflt1">#REF!</definedName>
    <definedName name="dflt2" localSheetId="3">#REF!</definedName>
    <definedName name="dflt2">#REF!</definedName>
    <definedName name="dflt3" localSheetId="3">#REF!</definedName>
    <definedName name="dflt3">#REF!</definedName>
    <definedName name="dflt4" localSheetId="3">#REF!</definedName>
    <definedName name="dflt4">#REF!</definedName>
    <definedName name="dflt5">'[17]Customize Your Invoice'!$E$27</definedName>
    <definedName name="dflt6" localSheetId="3">#REF!</definedName>
    <definedName name="dflt6">#REF!</definedName>
    <definedName name="dflt7" localSheetId="3">#REF!</definedName>
    <definedName name="dflt7">#REF!</definedName>
    <definedName name="DFSDFD">'[18]Packing List'!#REF!</definedName>
    <definedName name="dientichck">#REF!</definedName>
    <definedName name="dientichck_2">#REF!</definedName>
    <definedName name="DINHKHOAN" localSheetId="3">#REF!</definedName>
    <definedName name="DINHKHOAN">#REF!</definedName>
    <definedName name="dinhmuc">[19]dm!$E$1:$AN$631</definedName>
    <definedName name="display_area_1" localSheetId="3">#REF!</definedName>
    <definedName name="display_area_1">#REF!</definedName>
    <definedName name="DLCT" localSheetId="3">#REF!</definedName>
    <definedName name="DLCT">#REF!</definedName>
    <definedName name="DLCTG" localSheetId="3">#REF!</definedName>
    <definedName name="DLCTG">#REF!</definedName>
    <definedName name="dm">'[20]Export (2)'!$A$5:$AM$999</definedName>
    <definedName name="doan1">#REF!</definedName>
    <definedName name="doan1_2">#REF!</definedName>
    <definedName name="doan2">#REF!</definedName>
    <definedName name="doan2_2">#REF!</definedName>
    <definedName name="doan3">#REF!</definedName>
    <definedName name="doan3_2">#REF!</definedName>
    <definedName name="doan4">#REF!</definedName>
    <definedName name="doan4_2">#REF!</definedName>
    <definedName name="doan5">#REF!</definedName>
    <definedName name="doan5_2">#REF!</definedName>
    <definedName name="doan6">#REF!</definedName>
    <definedName name="doan6_2">#REF!</definedName>
    <definedName name="DOCKET">[14]docket!$B$1:$F$61</definedName>
    <definedName name="Document_array" localSheetId="1">{"Thuxm2.xls","Sheet1"}</definedName>
    <definedName name="Document_array">{"Thuxm2.xls","Sheet1"}</definedName>
    <definedName name="DSFKLSDFKDS">'[2]LIST 634ok'!$AG$5:$AW$373</definedName>
    <definedName name="DSFKLSDFKSD">'[2]LIST 634ok'!$AG$5:$AW$373</definedName>
    <definedName name="DSFKSJDFSD">'[2]LIST 634ok'!$AG$5:$AW$373</definedName>
    <definedName name="DSFKSLDFKSD">'[2]LIST 634ok'!$AG$5:$AW$373</definedName>
    <definedName name="DSFLDSFKDF">#REF!</definedName>
    <definedName name="DSFLSDFK">#REF!</definedName>
    <definedName name="DSFLSDFKSDF">'[2]LIST 634ok'!$AG$5:$AW$373</definedName>
    <definedName name="DSFLSDFKSDFSD">'[2]LIST 634ok'!$AG$5:$AW$373</definedName>
    <definedName name="DSFLSDKFDS">#REF!</definedName>
    <definedName name="DSFSDFKJDSFSDF">'[2]LIST 634ok'!$AG$5:$AW$373</definedName>
    <definedName name="DSFSJDFSDF">#REF!</definedName>
    <definedName name="dtich1">#REF!</definedName>
    <definedName name="dtich1_2">#REF!</definedName>
    <definedName name="dtich2">#REF!</definedName>
    <definedName name="dtich2_2">#REF!</definedName>
    <definedName name="dtich3">#REF!</definedName>
    <definedName name="dtich3_2">#REF!</definedName>
    <definedName name="dtich4">#REF!</definedName>
    <definedName name="dtich4_2">#REF!</definedName>
    <definedName name="dtich5">#REF!</definedName>
    <definedName name="dtich5_2">#REF!</definedName>
    <definedName name="dtich6">#REF!</definedName>
    <definedName name="dtich6_2">#REF!</definedName>
    <definedName name="dvt">'[21]TONG HOP T5 1998'!$B$62</definedName>
    <definedName name="E">#REF!</definedName>
    <definedName name="EE">'[22]LIST 634ok'!$AG$5:$AW$373</definedName>
    <definedName name="EEE">'[23]LIST 634ok'!$AG$5:$AW$373</definedName>
    <definedName name="EEEE">'[23]LIST 634ok'!$AG$5:$AW$373</definedName>
    <definedName name="EG">'[23]LIST 634ok'!$AG$5:$AW$373</definedName>
    <definedName name="EMPLOYEE">[24]employee!$C$1:$G$89</definedName>
    <definedName name="EMPLOYEE2">[25]employee!$A$2:$S$462</definedName>
    <definedName name="Excel_BuiltIn_Print_Area_1">#REF!</definedName>
    <definedName name="Excel_BuiltIn_Print_Area_10">#REF!</definedName>
    <definedName name="Excel_BuiltIn_Print_Area_2">#REF!</definedName>
    <definedName name="Excel_BuiltIn_Print_Area_2_1">#REF!</definedName>
    <definedName name="Excel_BuiltIn_Print_Area_2_1_1">"$#REF!.$B$3:$P$32"</definedName>
    <definedName name="Excel_BuiltIn_Print_Area_2_1_1_1">'[26]ASSORT 4069059'!#REF!</definedName>
    <definedName name="Excel_BuiltIn_Print_Area_3">#REF!</definedName>
    <definedName name="Excel_BuiltIn_Print_Area_3_1">#REF!</definedName>
    <definedName name="Excel_BuiltIn_Print_Area_3_1_1">'[26]ASSORT 4069059'!#REF!</definedName>
    <definedName name="Excel_BuiltIn_Print_Area_4">"$#REF!.$C$2:$P$30"</definedName>
    <definedName name="Excel_BuiltIn_Print_Area_4_1">"$#REF!.$A$1:$P$33"</definedName>
    <definedName name="Excel_BuiltIn_Print_Area_4_1_1">"$#REF!.$#REF!$#REF!:$#REF!$#REF!"</definedName>
    <definedName name="Excel_BuiltIn_Print_Area_6">"$#REF!.$A$1:$P$65379"</definedName>
    <definedName name="Excel_BuiltIn_Print_Area_7">"$#REF!.$#REF!$#REF!:$#REF!$#REF!"</definedName>
    <definedName name="Excel_BuiltIn_Print_Area_9">#REF!</definedName>
    <definedName name="FGH">'[27]LIST 634ok'!$AG$5:$AW$373</definedName>
    <definedName name="FKLSDFSDFSDF">#REF!</definedName>
    <definedName name="FOB">#REF!</definedName>
    <definedName name="FP">'[8]COAT&amp;WRAP-QIOT-#3'!#REF!</definedName>
    <definedName name="G">#REF!</definedName>
    <definedName name="gg" localSheetId="1">{"Thuxm2.xls","Sheet1"}</definedName>
    <definedName name="gg">{"Thuxm2.xls","Sheet1"}</definedName>
    <definedName name="GH">#REF!</definedName>
    <definedName name="GOOD">#REF!</definedName>
    <definedName name="Grade">#REF!</definedName>
    <definedName name="Gradeofworker">#REF!</definedName>
    <definedName name="h">#REF!</definedName>
    <definedName name="hh" localSheetId="1">{"Thuxm2.xls","Sheet1"}</definedName>
    <definedName name="hh">{"Thuxm2.xls","Sheet1"}</definedName>
    <definedName name="HJ">'[27]LIST 634ok'!$AG$5:$AW$373</definedName>
    <definedName name="HM">#REF!</definedName>
    <definedName name="hsg" localSheetId="1">{"Thuxm2.xls","Sheet1"}</definedName>
    <definedName name="hsg">{"Thuxm2.xls","Sheet1"}</definedName>
    <definedName name="HTML_CodePage" hidden="1">949</definedName>
    <definedName name="HTML_Control" localSheetId="1" hidden="1">{"'10_03일자별'!$A$2:$H$31"}</definedName>
    <definedName name="HTML_Control" hidden="1">{"'10_03일자별'!$A$2:$H$31"}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"D:\sk_caspi\01CCM보고\주간업무보고\02_10_3rd_daily.htm"</definedName>
    <definedName name="HTML_Title" hidden="1">""</definedName>
    <definedName name="huong" localSheetId="1">{"Thuxm2.xls","Sheet1"}</definedName>
    <definedName name="huong">{"Thuxm2.xls","Sheet1"}</definedName>
    <definedName name="IJ1A">#REF!</definedName>
    <definedName name="ImcomeTaxRate">#REF!</definedName>
    <definedName name="IO">'[8]COAT&amp;WRAP-QIOT-#3'!#REF!</definedName>
    <definedName name="J3305B">#REF!</definedName>
    <definedName name="J3321B">'[7]IN 209'!$A$5</definedName>
    <definedName name="k">'[28]TONG HOP T9'!$R$22</definedName>
    <definedName name="ka">2</definedName>
    <definedName name="KHCT" localSheetId="3">#REF!</definedName>
    <definedName name="KHCT">#REF!</definedName>
    <definedName name="KHF">'[27]LIST 634ok'!$AG$5:$AW$373</definedName>
    <definedName name="kk" hidden="1">#REF!</definedName>
    <definedName name="KLL">#REF!</definedName>
    <definedName name="KNIT">#REF!</definedName>
    <definedName name="KT">'[29]DKTSHIPPED 2002'!$W:$W</definedName>
    <definedName name="L">#REF!</definedName>
    <definedName name="lanhto">#REF!</definedName>
    <definedName name="lanhto_2">#REF!</definedName>
    <definedName name="line23">'[30]9cauTV'!#REF!</definedName>
    <definedName name="LINECODE">'[14]Line code'!$A$1:$E$19</definedName>
    <definedName name="Lineturnover">#REF!</definedName>
    <definedName name="List">[31]List!$C$2:$G$65536</definedName>
    <definedName name="LK">'[27]LIST 634ok'!$AG$5:$AW$373</definedName>
    <definedName name="ll">#REF!</definedName>
    <definedName name="LOAICHUNGTU" localSheetId="3">#REF!</definedName>
    <definedName name="LOAICHUNGTU">#REF!</definedName>
    <definedName name="LOAÏI_CHÖÙNG_TÖØ" localSheetId="3">#REF!</definedName>
    <definedName name="LOAÏI_CHÖÙNG_TÖØ">#REF!</definedName>
    <definedName name="LOC" localSheetId="3">#REF!</definedName>
    <definedName name="LOC">#REF!</definedName>
    <definedName name="M">#REF!</definedName>
    <definedName name="MAI" localSheetId="3">'[6]Packing List'!#REF!</definedName>
    <definedName name="MAI">'[6]Packing List'!#REF!</definedName>
    <definedName name="MAKEUPJ895">'[32]J895-PT55'!$A$2:$F$71</definedName>
    <definedName name="Maõ" localSheetId="3">#REF!</definedName>
    <definedName name="Maõ">#REF!</definedName>
    <definedName name="MAT">'[8]COAT&amp;WRAP-QIOT-#3'!#REF!</definedName>
    <definedName name="Meal">#REF!</definedName>
    <definedName name="MF">'[8]COAT&amp;WRAP-QIOT-#3'!#REF!</definedName>
    <definedName name="MIJK22402B">#N/A</definedName>
    <definedName name="MON">'[29]DKTSHIPPED 2002'!$O:$O</definedName>
    <definedName name="mongbang">#REF!</definedName>
    <definedName name="mongbang_2">#REF!</definedName>
    <definedName name="mongdon">#REF!</definedName>
    <definedName name="mongdon_2">#REF!</definedName>
    <definedName name="NHATKY" localSheetId="3">#REF!</definedName>
    <definedName name="NHATKY">#REF!</definedName>
    <definedName name="NLDLCTG" localSheetId="3">#REF!</definedName>
    <definedName name="NLDLCTG">#REF!</definedName>
    <definedName name="NLSCTG" localSheetId="3">#REF!</definedName>
    <definedName name="NLSCTG">#REF!</definedName>
    <definedName name="NS" localSheetId="3">#REF!</definedName>
    <definedName name="NS">#REF!</definedName>
    <definedName name="nuoc">[15]gvl!$N$38</definedName>
    <definedName name="October">#REF!</definedName>
    <definedName name="ooo">#REF!</definedName>
    <definedName name="P">'[8]PNT-QUOT-#3'!#REF!</definedName>
    <definedName name="P03D001.02">#REF!</definedName>
    <definedName name="P03D001.03">#REF!</definedName>
    <definedName name="P03D001.04">#REF!</definedName>
    <definedName name="P03D001.05">#REF!</definedName>
    <definedName name="P4D001.01">#REF!</definedName>
    <definedName name="P4D001.02">#REF!</definedName>
    <definedName name="P4D001.03">#REF!</definedName>
    <definedName name="P4D001.04">#REF!</definedName>
    <definedName name="P4D001.05">#REF!</definedName>
    <definedName name="P4D001.06">#REF!</definedName>
    <definedName name="P4D001.07">#REF!</definedName>
    <definedName name="PACKIN_1_装箱单__21__List">#REF!</definedName>
    <definedName name="page56">#REF!</definedName>
    <definedName name="page60">#REF!</definedName>
    <definedName name="panen">#REF!</definedName>
    <definedName name="panen_2">#REF!</definedName>
    <definedName name="payrollsheetOCT">'[25]Payroll sheet'!$A$2:$V$210</definedName>
    <definedName name="pcs">#REF!</definedName>
    <definedName name="PEJM">'[8]COAT&amp;WRAP-QIOT-#3'!#REF!</definedName>
    <definedName name="PF">'[8]PNT-QUOT-#3'!#REF!</definedName>
    <definedName name="phi10_2">#REF!</definedName>
    <definedName name="phi12_2">#REF!</definedName>
    <definedName name="phi14_2">#REF!</definedName>
    <definedName name="phi16_2">#REF!</definedName>
    <definedName name="phi18_2">#REF!</definedName>
    <definedName name="phi20_2">#REF!</definedName>
    <definedName name="phi22_2">#REF!</definedName>
    <definedName name="phi25_2">#REF!</definedName>
    <definedName name="phi28_2">#REF!</definedName>
    <definedName name="phi6_2">#REF!</definedName>
    <definedName name="phi8_2">#REF!</definedName>
    <definedName name="PIUY">#REF!</definedName>
    <definedName name="PJ">#REF!</definedName>
    <definedName name="PL" localSheetId="1">{"Thuxm2.xls","Sheet1"}</definedName>
    <definedName name="PL">{"Thuxm2.xls","Sheet1"}</definedName>
    <definedName name="PM">[33]IBASE!$AH$16:$AV$110</definedName>
    <definedName name="PO">#REF!</definedName>
    <definedName name="POI" localSheetId="1">{"Thuxm2.xls","Sheet1"}</definedName>
    <definedName name="POI">{"Thuxm2.xls","Sheet1"}</definedName>
    <definedName name="POIK">#REF!</definedName>
    <definedName name="PREPACKING">#REF!</definedName>
    <definedName name="PREPACKING1">[10]Sheet1!$A$5:$T$323</definedName>
    <definedName name="PREPACKING2003">#REF!</definedName>
    <definedName name="PREPACKING863">#REF!</definedName>
    <definedName name="PREPACKING9">#REF!</definedName>
    <definedName name="Primark_SUMMER_1998_SUMMARY_List">#REF!</definedName>
    <definedName name="Primark_SUMMER_1998_SUMMARY_List1">#REF!</definedName>
    <definedName name="_xlnm.Print_Area" localSheetId="1">'IV CMT'!$A$1:$F$58</definedName>
    <definedName name="_xlnm.Print_Area" localSheetId="0">'IV FOB'!$A$1:$F$47</definedName>
    <definedName name="_xlnm.Print_Area" localSheetId="3">적재순!$A$1:$O$39</definedName>
    <definedName name="_xlnm.Print_Area">#N/A</definedName>
    <definedName name="Print_Area_MI">[4]ESTI.!$A$1:$U$52</definedName>
    <definedName name="_xlnm.Print_Titles">#N/A</definedName>
    <definedName name="PTDG">[34]PTDG!$A$8:$G$4086</definedName>
    <definedName name="PV">'[35]tinh luong pv+baove'!$A$6:$P$30</definedName>
    <definedName name="PX">'[35]tinh luong PX (2)'!$A$7:$O$62</definedName>
    <definedName name="qq" localSheetId="1">#REF!</definedName>
    <definedName name="qq">#REF!</definedName>
    <definedName name="QTY">'[29]DKTSHIPPED 2002'!$AG:$AG</definedName>
    <definedName name="qzqzqz10" localSheetId="3">'[6]Packing List'!#REF!</definedName>
    <definedName name="qzqzqz10">'[6]Packing List'!#REF!</definedName>
    <definedName name="qzqzqz11" localSheetId="3">'[6]Packing List'!#REF!</definedName>
    <definedName name="qzqzqz11">'[6]Packing List'!#REF!</definedName>
    <definedName name="qzqzqz12" localSheetId="3">'[6]Packing List'!#REF!</definedName>
    <definedName name="qzqzqz12">'[6]Packing List'!#REF!</definedName>
    <definedName name="qzqzqz14">'[17]Invoice 1525'!#REF!</definedName>
    <definedName name="qzqzqz16">'[17]Invoice 1525'!#REF!</definedName>
    <definedName name="qzqzqz17">'[17]Invoice 1525'!#REF!</definedName>
    <definedName name="qzqzqz18">'[17]Invoice 1525'!#REF!</definedName>
    <definedName name="qzqzqz20">'[17]Invoice 1525'!#REF!</definedName>
    <definedName name="qzqzqz27">'[17]Invoice 1525'!#REF!</definedName>
    <definedName name="qzqzqz29" localSheetId="3">'[6]Packing List'!#REF!</definedName>
    <definedName name="qzqzqz29">'[6]Packing List'!#REF!</definedName>
    <definedName name="qzqzqz30" localSheetId="3">'[6]Packing List'!#REF!</definedName>
    <definedName name="qzqzqz30">'[6]Packing List'!#REF!</definedName>
    <definedName name="qzqzqz31" localSheetId="3">'[6]Packing List'!#REF!</definedName>
    <definedName name="qzqzqz31">'[6]Packing List'!#REF!</definedName>
    <definedName name="qzqzqz32" localSheetId="3">'[6]Packing List'!#REF!</definedName>
    <definedName name="qzqzqz32">'[6]Packing List'!#REF!</definedName>
    <definedName name="qzqzqz9" localSheetId="3">'[6]Packing List'!#REF!</definedName>
    <definedName name="qzqzqz9">'[6]Packing List'!#REF!</definedName>
    <definedName name="_xlnm.Recorder">#REF!</definedName>
    <definedName name="RED">#REF!</definedName>
    <definedName name="rong1">#REF!</definedName>
    <definedName name="rong1_2">#REF!</definedName>
    <definedName name="rong2">#REF!</definedName>
    <definedName name="rong2_2">#REF!</definedName>
    <definedName name="rong3">#REF!</definedName>
    <definedName name="rong3_2">#REF!</definedName>
    <definedName name="rong4">#REF!</definedName>
    <definedName name="rong4_2">#REF!</definedName>
    <definedName name="rong5">#REF!</definedName>
    <definedName name="rong5_2">#REF!</definedName>
    <definedName name="rong6">#REF!</definedName>
    <definedName name="rong6_2">#REF!</definedName>
    <definedName name="RR">'[3]PRE PACKING'!$A$5:$Q$323</definedName>
    <definedName name="RT">'[8]COAT&amp;WRAP-QIOT-#3'!#REF!</definedName>
    <definedName name="S">'[36]mau 08'!#REF!</definedName>
    <definedName name="san" localSheetId="1">#REF!</definedName>
    <definedName name="san">#REF!</definedName>
    <definedName name="san_2" localSheetId="1">#REF!</definedName>
    <definedName name="san_2">#REF!</definedName>
    <definedName name="SB">[33]IBASE!$AH$7:$AL$14</definedName>
    <definedName name="SD">'[23]LIST 634ok'!$AG$5:$AW$373</definedName>
    <definedName name="SDF" localSheetId="3">#REF!</definedName>
    <definedName name="SDF">#REF!</definedName>
    <definedName name="SDFDFKD">#REF!</definedName>
    <definedName name="SDFDSFKDFSJD">#REF!</definedName>
    <definedName name="SDFKSDFJSDLF">'[2]LIST 634ok'!$AG$5:$AW$373</definedName>
    <definedName name="SDFKSDJFSDFLSD">'[2]LIST 634ok'!$AG$5:$AW$373</definedName>
    <definedName name="SDFLFDSSDF">'[2]LIST 634ok'!$AG$5:$AW$373</definedName>
    <definedName name="SDFLFLSDFDSK">#REF!</definedName>
    <definedName name="SDFLSDFKDS">#REF!</definedName>
    <definedName name="SDFLSDFKDSF">#REF!</definedName>
    <definedName name="size">#REF!</definedName>
    <definedName name="slg">#REF!</definedName>
    <definedName name="slg_2">#REF!</definedName>
    <definedName name="slg1_2">#REF!</definedName>
    <definedName name="slg2_2">#REF!</definedName>
    <definedName name="slg3_2">#REF!</definedName>
    <definedName name="slg4_2">#REF!</definedName>
    <definedName name="slg5_2">#REF!</definedName>
    <definedName name="slg6_2">#REF!</definedName>
    <definedName name="SOPHIEU" localSheetId="3">#REF!</definedName>
    <definedName name="SOPHIEU">#REF!</definedName>
    <definedName name="SORT">#REF!</definedName>
    <definedName name="SORT_AREA">'[4]DI-ESTI'!$A$8:$R$489</definedName>
    <definedName name="SP">'[8]PNT-QUOT-#3'!#REF!</definedName>
    <definedName name="SS" localSheetId="3">#REF!</definedName>
    <definedName name="ss">#REF!</definedName>
    <definedName name="SSS" hidden="1">#REF!</definedName>
    <definedName name="STBCCT1" localSheetId="3">#REF!</definedName>
    <definedName name="STBCCT1">#REF!</definedName>
    <definedName name="STBCCT2" localSheetId="3">#REF!</definedName>
    <definedName name="STBCCT2">#REF!</definedName>
    <definedName name="STBCHDUSD1" localSheetId="3">#REF!</definedName>
    <definedName name="STBCHDUSD1">#REF!</definedName>
    <definedName name="STBCHDUSD2" localSheetId="3">#REF!</definedName>
    <definedName name="STBCHDUSD2">#REF!</definedName>
    <definedName name="STBCHDXK1" localSheetId="3">#REF!</definedName>
    <definedName name="STBCHDXK1">#REF!</definedName>
    <definedName name="STBCHDXK2" localSheetId="3">#REF!</definedName>
    <definedName name="STBCHDXK2">#REF!</definedName>
    <definedName name="STBCPC1" localSheetId="3">#REF!</definedName>
    <definedName name="STBCPC1">#REF!</definedName>
    <definedName name="STBCPC2" localSheetId="3">#REF!</definedName>
    <definedName name="STBCPC2">#REF!</definedName>
    <definedName name="STBCPN2" localSheetId="3">[37]TK!#REF!</definedName>
    <definedName name="STBCPN2">[37]TK!#REF!</definedName>
    <definedName name="STBCPT1" localSheetId="3">#REF!</definedName>
    <definedName name="STBCPT1">#REF!</definedName>
    <definedName name="STBCPT2" localSheetId="3">#REF!</definedName>
    <definedName name="STBCPT2">#REF!</definedName>
    <definedName name="STBCPX1" localSheetId="3">#REF!</definedName>
    <definedName name="STBCPX1">#REF!</definedName>
    <definedName name="STBCPX2" localSheetId="3">#REF!</definedName>
    <definedName name="STBCPX2">#REF!</definedName>
    <definedName name="STBCTU1" localSheetId="3">#REF!</definedName>
    <definedName name="STBCTU1">#REF!</definedName>
    <definedName name="STBCTU2" localSheetId="3">#REF!</definedName>
    <definedName name="STBCTU2">#REF!</definedName>
    <definedName name="STT" localSheetId="3">#REF!</definedName>
    <definedName name="STT">#REF!</definedName>
    <definedName name="STTPHIEU" localSheetId="3">#REF!</definedName>
    <definedName name="STTPHIEU">#REF!</definedName>
    <definedName name="STYLE">'[29]DKTSHIPPED 2002'!$J:$J</definedName>
    <definedName name="T">[38]CANDOI_T!$6:$6,[38]CANDOI_T!$10:$10,[38]CANDOI_T!$14:$14,[38]CANDOI_T!$17:$17,[38]CANDOI_T!$33:$33,[38]CANDOI_T!$38:$38,[38]CANDOI_T!$39:$39,[38]CANDOI_T!$43:$43,[38]CANDOI_T!$45:$45,[38]CANDOI_T!$50:$50,[38]CANDOI_T!$53:$53,[38]CANDOI_T!$62:$62,[38]CANDOI_T!$69:$69,[38]CANDOI_T!$73:$73</definedName>
    <definedName name="tenck" localSheetId="1">#REF!</definedName>
    <definedName name="tenck">#REF!</definedName>
    <definedName name="tenck_2" localSheetId="1">#REF!</definedName>
    <definedName name="tenck_2">#REF!</definedName>
    <definedName name="TEST0" localSheetId="3">[5]BF!#REF!</definedName>
    <definedName name="TEST0">[5]BF!#REF!</definedName>
    <definedName name="TESTHKEY" localSheetId="3">[5]BF!#REF!</definedName>
    <definedName name="TESTHKEY">[5]BF!#REF!</definedName>
    <definedName name="TESTKEYS" localSheetId="3">[5]BF!#REF!</definedName>
    <definedName name="TESTKEYS">[5]BF!#REF!</definedName>
    <definedName name="TESTVKEY" localSheetId="3">[5]BF!#REF!</definedName>
    <definedName name="TESTVKEY">[5]BF!#REF!</definedName>
    <definedName name="thang">#REF!</definedName>
    <definedName name="thang_2">#REF!</definedName>
    <definedName name="thanhtien">#REF!</definedName>
    <definedName name="thanhtien_2">#REF!</definedName>
    <definedName name="thepban">#REF!</definedName>
    <definedName name="thepban_2">#REF!</definedName>
    <definedName name="thetichck">#REF!</definedName>
    <definedName name="thetichck_2">#REF!</definedName>
    <definedName name="THK">'[8]COAT&amp;WRAP-QIOT-#3'!#REF!</definedName>
    <definedName name="thtich1">#REF!</definedName>
    <definedName name="thtich1_2">#REF!</definedName>
    <definedName name="thtich2">#REF!</definedName>
    <definedName name="thtich2_2">#REF!</definedName>
    <definedName name="thtich3">#REF!</definedName>
    <definedName name="thtich3_2">#REF!</definedName>
    <definedName name="thtich4">#REF!</definedName>
    <definedName name="thtich4_2">#REF!</definedName>
    <definedName name="thtich5">#REF!</definedName>
    <definedName name="thtich5_2">#REF!</definedName>
    <definedName name="thtich6">#REF!</definedName>
    <definedName name="thtich6_2">#REF!</definedName>
    <definedName name="tieu_khoan">'[38]CAN DOI ke toan'!$H$105:$M$112,'[38]CAN DOI ke toan'!$H$98:$M$103,'[38]CAN DOI ke toan'!$H$90:$M$95,'[38]CAN DOI ke toan'!$H$83:$M$84,'[38]CAN DOI ke toan'!$H$79:$M$80,'[38]CAN DOI ke toan'!$H$77:$M$77,'[38]CAN DOI ke toan'!$H$74:$M$75,'[38]CAN DOI ke toan'!$H$65:$M$69</definedName>
    <definedName name="tongbt" localSheetId="1">#REF!</definedName>
    <definedName name="tongbt">#REF!</definedName>
    <definedName name="tongbt_2" localSheetId="1">#REF!</definedName>
    <definedName name="tongbt_2">#REF!</definedName>
    <definedName name="tongcong">#REF!</definedName>
    <definedName name="tongcong_2">#REF!</definedName>
    <definedName name="tongdientich">#REF!</definedName>
    <definedName name="tongdientich_2">#REF!</definedName>
    <definedName name="tongthep">#REF!</definedName>
    <definedName name="tongthep_2">#REF!</definedName>
    <definedName name="tongthetich">#REF!</definedName>
    <definedName name="tongthetich_2">#REF!</definedName>
    <definedName name="TOT" localSheetId="3">'[6]Packing List'!#REF!</definedName>
    <definedName name="TOT">'[6]Packing List'!#REF!</definedName>
    <definedName name="TrimList">#REF!</definedName>
    <definedName name="TTHBCMTDKQII">[39]TTHBCMT!#REF!</definedName>
    <definedName name="TTHBCMTDKT5">[39]TTHBCMT!#REF!</definedName>
    <definedName name="TTHBCMTQI">[39]TTHBCMT!#REF!</definedName>
    <definedName name="TTHBCMTT4">[39]TTHBCMT!#REF!</definedName>
    <definedName name="ui" localSheetId="1">{"Thuxm2.xls","Sheet1"}</definedName>
    <definedName name="ui">{"Thuxm2.xls","Sheet1"}</definedName>
    <definedName name="UIO" localSheetId="1">{"Thuxm2.xls","Sheet1"}</definedName>
    <definedName name="UIO">{"Thuxm2.xls","Sheet1"}</definedName>
    <definedName name="UJJ">#REF!</definedName>
    <definedName name="Vendor">#REF!</definedName>
    <definedName name="VendorLis">#REF!</definedName>
    <definedName name="VendorList">#REF!</definedName>
    <definedName name="vendors">#REF!</definedName>
    <definedName name="vital1" localSheetId="3">#REF!</definedName>
    <definedName name="vital1">#REF!</definedName>
    <definedName name="vital2" localSheetId="3">#REF!</definedName>
    <definedName name="vital2">#REF!</definedName>
    <definedName name="vital4" localSheetId="3">#REF!</definedName>
    <definedName name="vital4">#REF!</definedName>
    <definedName name="vital5" localSheetId="3">#REF!</definedName>
    <definedName name="vital5">#REF!</definedName>
    <definedName name="vital6" localSheetId="3">#REF!</definedName>
    <definedName name="vital6">#REF!</definedName>
    <definedName name="vital8" localSheetId="3">#REF!</definedName>
    <definedName name="vital8">#REF!</definedName>
    <definedName name="vital9" localSheetId="3">#REF!</definedName>
    <definedName name="vital9">#REF!</definedName>
    <definedName name="VP">'[35]tinh luong VP'!$A$6:$P$18</definedName>
    <definedName name="wrn.RPT1." localSheetId="1" hidden="1">{#N/A,#N/A,FALSE,"Sheet1"}</definedName>
    <definedName name="wrn.RPT1." hidden="1">{#N/A,#N/A,FALSE,"Sheet1"}</definedName>
    <definedName name="wrn.자금계획보고." localSheetId="1" hidden="1">{#N/A,#N/A,FALSE,"재고현황";#N/A,#N/A,FALSE,"어음현황";#N/A,#N/A,FALSE,"생산계획";#N/A,#N/A,FALSE,"판매계획";#N/A,#N/A,FALSE,"수금계획서";#N/A,#N/A,FALSE,"요약손익"}</definedName>
    <definedName name="wrn.자금계획보고." hidden="1">{#N/A,#N/A,FALSE,"재고현황";#N/A,#N/A,FALSE,"어음현황";#N/A,#N/A,FALSE,"생산계획";#N/A,#N/A,FALSE,"판매계획";#N/A,#N/A,FALSE,"수금계획서";#N/A,#N/A,FALSE,"요약손익"}</definedName>
    <definedName name="X">[40]XL4Poppy!$C$9</definedName>
    <definedName name="xm">[15]gvl!$N$16</definedName>
    <definedName name="ZYX">#REF!</definedName>
    <definedName name="ZZZ">#REF!</definedName>
    <definedName name="개정안_07__연계표_06_">#REF!</definedName>
    <definedName name="结汇方式">#REF!</definedName>
    <definedName name="계획" hidden="1">#REF!</definedName>
    <definedName name="기획서" hidden="1">#REF!</definedName>
    <definedName name="대차대조표_집계표">#REF!</definedName>
    <definedName name="대차대조표_집계표1">#REF!</definedName>
    <definedName name="ㅁㅁ" hidden="1">#REF!</definedName>
    <definedName name="마지막날">#N/A</definedName>
    <definedName name="贸易方式">#REF!</definedName>
    <definedName name="报关单">#REF!</definedName>
    <definedName name="商品名称">#REF!</definedName>
    <definedName name="商品编号">#REF!</definedName>
    <definedName name="새" hidden="1">'[41]95감가상각'!$C$37</definedName>
    <definedName name="成交方式">#REF!</definedName>
    <definedName name="손익제목">[42]입력손익!$B:$B,[42]입력손익!$AZ:$AZ,[42]입력손익!$R:$R,[42]입력손익!$J:$J</definedName>
    <definedName name="손익집계" localSheetId="1">#REF!</definedName>
    <definedName name="손익집계">#REF!</definedName>
    <definedName name="数量单位">#REF!</definedName>
    <definedName name="시작요일">WEEKDAY(#REF!)</definedName>
    <definedName name="신성" localSheetId="1">{"Thuxm2.xls","Sheet1"}</definedName>
    <definedName name="신성">{"Thuxm2.xls","Sheet1"}</definedName>
    <definedName name="연도">#REF!</definedName>
    <definedName name="영업개발" localSheetId="1" hidden="1">{#N/A,#N/A,FALSE,"재고현황";#N/A,#N/A,FALSE,"어음현황";#N/A,#N/A,FALSE,"생산계획";#N/A,#N/A,FALSE,"판매계획";#N/A,#N/A,FALSE,"수금계획서";#N/A,#N/A,FALSE,"요약손익"}</definedName>
    <definedName name="영업개발" hidden="1">{#N/A,#N/A,FALSE,"재고현황";#N/A,#N/A,FALSE,"어음현황";#N/A,#N/A,FALSE,"생산계획";#N/A,#N/A,FALSE,"판매계획";#N/A,#N/A,FALSE,"수금계획서";#N/A,#N/A,FALSE,"요약손익"}</definedName>
    <definedName name="运输方式">#REF!</definedName>
    <definedName name="运抵国">#REF!</definedName>
    <definedName name="월">#REF!</definedName>
    <definedName name="위치">(ROW()-4)*7+COLUMN()</definedName>
    <definedName name="币制">#REF!</definedName>
    <definedName name="征免">#REF!</definedName>
    <definedName name="征免性质">#REF!</definedName>
    <definedName name="주소">7*(ROW()-7)+COLUMN()</definedName>
    <definedName name="重量单位">#REF!</definedName>
    <definedName name="指运港">#REF!</definedName>
    <definedName name="직_물__재_고">#REF!</definedName>
    <definedName name="첫날">WEEKDAY(DATE(연도,월,1))</definedName>
    <definedName name="出口口岸">#REF!</definedName>
    <definedName name="판매직">#N/A</definedName>
    <definedName name="包装种类">#REF!</definedName>
    <definedName name="货源地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0" l="1"/>
  <c r="F23" i="10"/>
  <c r="G22" i="10"/>
  <c r="F22" i="10"/>
  <c r="F18" i="10"/>
  <c r="E18" i="10"/>
  <c r="F17" i="10"/>
  <c r="E17" i="10"/>
  <c r="E15" i="10"/>
  <c r="E13" i="10"/>
  <c r="E12" i="10"/>
  <c r="F9" i="10"/>
  <c r="F8" i="10"/>
  <c r="F7" i="10"/>
  <c r="A3" i="10" l="1"/>
  <c r="P39" i="10"/>
  <c r="N40" i="10" s="1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N26" i="10" s="1"/>
  <c r="M25" i="10"/>
  <c r="N25" i="10" s="1"/>
  <c r="M24" i="10"/>
  <c r="N24" i="10" s="1"/>
  <c r="M23" i="10"/>
  <c r="N23" i="10" s="1"/>
  <c r="M22" i="10"/>
  <c r="N22" i="10" s="1"/>
  <c r="M21" i="10"/>
  <c r="M20" i="10"/>
  <c r="M19" i="10"/>
  <c r="M18" i="10"/>
  <c r="M17" i="10"/>
  <c r="N18" i="10" s="1"/>
  <c r="M16" i="10"/>
  <c r="N16" i="10" s="1"/>
  <c r="M15" i="10"/>
  <c r="M14" i="10"/>
  <c r="N15" i="10" s="1"/>
  <c r="M13" i="10"/>
  <c r="M12" i="10"/>
  <c r="M11" i="10"/>
  <c r="M10" i="10"/>
  <c r="M9" i="10"/>
  <c r="N10" i="10" s="1"/>
  <c r="M8" i="10"/>
  <c r="M7" i="10"/>
  <c r="N8" i="10" s="1"/>
  <c r="M6" i="10"/>
  <c r="M5" i="10"/>
  <c r="N6" i="10" s="1"/>
  <c r="N13" i="10" l="1"/>
  <c r="N21" i="10"/>
  <c r="N39" i="10"/>
  <c r="N41" i="10"/>
  <c r="M39" i="10"/>
  <c r="A19" i="6"/>
  <c r="A19" i="5"/>
  <c r="C22" i="5" l="1"/>
  <c r="E22" i="5" s="1"/>
  <c r="C23" i="5"/>
  <c r="E23" i="5" s="1"/>
  <c r="C24" i="5"/>
  <c r="E24" i="5" s="1"/>
  <c r="C25" i="5"/>
  <c r="E25" i="5" s="1"/>
  <c r="C26" i="5"/>
  <c r="E26" i="5" s="1"/>
  <c r="C27" i="5"/>
  <c r="E27" i="5" s="1"/>
  <c r="C28" i="5"/>
  <c r="E28" i="5" s="1"/>
  <c r="C29" i="5"/>
  <c r="E29" i="5" s="1"/>
  <c r="C30" i="5"/>
  <c r="E30" i="5" s="1"/>
  <c r="C31" i="5"/>
  <c r="E31" i="5" s="1"/>
  <c r="C32" i="5"/>
  <c r="C33" i="5"/>
  <c r="E33" i="5" s="1"/>
  <c r="C34" i="4" l="1"/>
  <c r="E32" i="5" l="1"/>
  <c r="B22" i="5"/>
  <c r="B23" i="5"/>
  <c r="B24" i="5"/>
  <c r="B25" i="5"/>
  <c r="B26" i="5"/>
  <c r="B27" i="5"/>
  <c r="B28" i="5"/>
  <c r="B29" i="5"/>
  <c r="B30" i="5"/>
  <c r="B31" i="5"/>
  <c r="B32" i="5"/>
  <c r="B33" i="5"/>
  <c r="A22" i="5"/>
  <c r="A23" i="5"/>
  <c r="A24" i="5"/>
  <c r="A25" i="5"/>
  <c r="A26" i="5"/>
  <c r="A27" i="5"/>
  <c r="A28" i="5"/>
  <c r="A29" i="5"/>
  <c r="A30" i="5"/>
  <c r="A31" i="5"/>
  <c r="A32" i="5"/>
  <c r="A33" i="5"/>
  <c r="C22" i="6"/>
  <c r="E22" i="6" s="1"/>
  <c r="C23" i="6"/>
  <c r="E23" i="6" s="1"/>
  <c r="C24" i="6"/>
  <c r="E24" i="6" s="1"/>
  <c r="C25" i="6"/>
  <c r="E25" i="6" s="1"/>
  <c r="C26" i="6"/>
  <c r="E26" i="6" s="1"/>
  <c r="C27" i="6"/>
  <c r="E27" i="6" s="1"/>
  <c r="C28" i="6"/>
  <c r="E28" i="6" s="1"/>
  <c r="C29" i="6"/>
  <c r="E29" i="6" s="1"/>
  <c r="C30" i="6"/>
  <c r="E30" i="6" s="1"/>
  <c r="C31" i="6"/>
  <c r="E31" i="6" s="1"/>
  <c r="C32" i="6"/>
  <c r="E32" i="6" s="1"/>
  <c r="C33" i="6"/>
  <c r="E33" i="6" s="1"/>
  <c r="A22" i="6"/>
  <c r="A23" i="6"/>
  <c r="A24" i="6"/>
  <c r="A25" i="6"/>
  <c r="A26" i="6"/>
  <c r="A27" i="6"/>
  <c r="A28" i="6"/>
  <c r="A29" i="6"/>
  <c r="A30" i="6"/>
  <c r="A31" i="6"/>
  <c r="A32" i="6"/>
  <c r="A33" i="6"/>
  <c r="B22" i="6"/>
  <c r="B23" i="6"/>
  <c r="B24" i="6"/>
  <c r="B25" i="6"/>
  <c r="B26" i="6"/>
  <c r="B27" i="6"/>
  <c r="B28" i="6"/>
  <c r="B29" i="6"/>
  <c r="B30" i="6"/>
  <c r="B31" i="6"/>
  <c r="B32" i="6"/>
  <c r="B33" i="6"/>
  <c r="F33" i="4"/>
  <c r="F32" i="4"/>
  <c r="F31" i="4"/>
  <c r="F30" i="4"/>
  <c r="F29" i="4"/>
  <c r="C21" i="5" l="1"/>
  <c r="E21" i="5" s="1"/>
  <c r="B21" i="5"/>
  <c r="A21" i="5"/>
  <c r="C21" i="6"/>
  <c r="B21" i="6"/>
  <c r="A21" i="6"/>
  <c r="F26" i="4" l="1"/>
  <c r="F27" i="4"/>
  <c r="F28" i="4"/>
  <c r="F34" i="6" l="1"/>
  <c r="F25" i="4" l="1"/>
  <c r="C34" i="5"/>
  <c r="E34" i="5" l="1"/>
  <c r="C34" i="6"/>
  <c r="F21" i="4"/>
  <c r="F22" i="4"/>
  <c r="F23" i="4"/>
  <c r="F24" i="4"/>
  <c r="F34" i="4" l="1"/>
  <c r="A17" i="5"/>
  <c r="A18" i="6" l="1"/>
  <c r="C17" i="5" l="1"/>
  <c r="C18" i="6"/>
  <c r="F34" i="5" l="1"/>
  <c r="E21" i="6" l="1"/>
  <c r="E34" i="6" l="1"/>
  <c r="F3" i="5"/>
  <c r="F2" i="5"/>
  <c r="F3" i="6"/>
  <c r="F2" i="6"/>
  <c r="A3" i="5" l="1"/>
  <c r="A11" i="5"/>
  <c r="A10" i="5"/>
  <c r="A8" i="5"/>
  <c r="A7" i="5"/>
  <c r="E7" i="5"/>
  <c r="A15" i="5"/>
  <c r="A13" i="5"/>
  <c r="E3" i="5"/>
</calcChain>
</file>

<file path=xl/sharedStrings.xml><?xml version="1.0" encoding="utf-8"?>
<sst xmlns="http://schemas.openxmlformats.org/spreadsheetml/2006/main" count="497" uniqueCount="227">
  <si>
    <t>Description</t>
  </si>
  <si>
    <t>Style No.</t>
  </si>
  <si>
    <t>Unit</t>
  </si>
  <si>
    <t>Amount</t>
  </si>
  <si>
    <t>Signed by:</t>
  </si>
  <si>
    <t>COMMERCIAL INVOICE</t>
  </si>
  <si>
    <t>Invoice No.</t>
  </si>
  <si>
    <t>Date of Invoice</t>
  </si>
  <si>
    <t>Shipper/Exporter</t>
  </si>
  <si>
    <t>Consignee</t>
  </si>
  <si>
    <t>Notify Party/applicant</t>
  </si>
  <si>
    <t>Port of Loading</t>
  </si>
  <si>
    <t>HAIPHONG, VIETNAM</t>
  </si>
  <si>
    <t>Carrier</t>
  </si>
  <si>
    <t xml:space="preserve">Vessel </t>
  </si>
  <si>
    <t>Final Destination</t>
  </si>
  <si>
    <t>INCHEON , KOREA</t>
  </si>
  <si>
    <t>Departure date</t>
  </si>
  <si>
    <t>*MADE IN VIET NAM</t>
  </si>
  <si>
    <t>FOB HAIPHONG</t>
  </si>
  <si>
    <t>TOTAL</t>
  </si>
  <si>
    <t>BY SEA</t>
  </si>
  <si>
    <t>Packages</t>
  </si>
  <si>
    <t>HS CODE</t>
  </si>
  <si>
    <t>Fob /Price</t>
  </si>
  <si>
    <t>PACKING LIST</t>
  </si>
  <si>
    <t>PROCESSING INVOICE</t>
  </si>
  <si>
    <r>
      <t xml:space="preserve">L/C NO&amp;DATE/ PAYMENT:
</t>
    </r>
    <r>
      <rPr>
        <sz val="11"/>
        <color theme="1"/>
        <rFont val="Times New Roman"/>
        <family val="1"/>
      </rPr>
      <t>T/T</t>
    </r>
  </si>
  <si>
    <t>Notify Party:</t>
  </si>
  <si>
    <r>
      <t xml:space="preserve">TERM OF DELIVERY AND PAYMENT :
</t>
    </r>
    <r>
      <rPr>
        <sz val="11"/>
        <color theme="1"/>
        <rFont val="Times New Roman"/>
        <family val="1"/>
      </rPr>
      <t>FOB HAIPHONG, VIETNAM</t>
    </r>
  </si>
  <si>
    <t>SAME AS CONSIGNEE</t>
  </si>
  <si>
    <t>Remark</t>
  </si>
  <si>
    <t>TAE IL VN COMPANY LIMITED</t>
  </si>
  <si>
    <t>PHU TAI II HAMLET, AN THANH COMMUNE, HAI PHONG CITY, VIET NAM</t>
  </si>
  <si>
    <t>TEL: +84.02203950668</t>
  </si>
  <si>
    <t>01</t>
  </si>
  <si>
    <t>02</t>
  </si>
  <si>
    <t>03</t>
  </si>
  <si>
    <t>04</t>
  </si>
  <si>
    <t>05</t>
  </si>
  <si>
    <t>06</t>
  </si>
  <si>
    <t>08</t>
  </si>
  <si>
    <t>TAE IL TRADING CO.,LTD</t>
  </si>
  <si>
    <t>7F 715, DAERYUNG TECHNO TOWN 3 CHA GASAN-DONG GEUMCHEON-GU,SEOUL,KOREA</t>
  </si>
  <si>
    <t>TEL : 02-858-0150/ FAX : 02-858-0152</t>
  </si>
  <si>
    <t>DETAIL PACKING LIST(태일비나)</t>
  </si>
  <si>
    <t>구분</t>
  </si>
  <si>
    <t>STYLE NO</t>
  </si>
  <si>
    <t>COLOR</t>
  </si>
  <si>
    <t>소계</t>
  </si>
  <si>
    <t>계</t>
  </si>
  <si>
    <t>비 고</t>
  </si>
  <si>
    <t>Quantity
(PCS)</t>
  </si>
  <si>
    <t>HANGER</t>
  </si>
  <si>
    <t>Gross Weight
(Kgs)</t>
  </si>
  <si>
    <t>Volume
(Cbm)</t>
  </si>
  <si>
    <t>Invoice No: 
Date :</t>
  </si>
  <si>
    <t>WOMEN'S PANTS</t>
  </si>
  <si>
    <t>PCE</t>
  </si>
  <si>
    <t>WOMEN'S PANTS</t>
    <phoneticPr fontId="1" type="noConversion"/>
  </si>
  <si>
    <t>PCS</t>
  </si>
  <si>
    <t>U/PRICE
(CMT)</t>
  </si>
  <si>
    <t>WOMEN'S BLOUSE</t>
  </si>
  <si>
    <t>WOMEN'S JUMPER</t>
  </si>
  <si>
    <t>WOMEN'S SKIRT</t>
    <phoneticPr fontId="1" type="noConversion"/>
  </si>
  <si>
    <t>POLYESTER 97% , POLYURETHANE 3%</t>
    <phoneticPr fontId="1" type="noConversion"/>
  </si>
  <si>
    <t>WOMEN'S SKIRT</t>
  </si>
  <si>
    <t>6206.40.1000</t>
    <phoneticPr fontId="1" type="noConversion"/>
  </si>
  <si>
    <t>6206.30.0000</t>
    <phoneticPr fontId="1" type="noConversion"/>
  </si>
  <si>
    <t>MB64SKM103Z</t>
  </si>
  <si>
    <t>6204.53.0000</t>
    <phoneticPr fontId="1" type="noConversion"/>
  </si>
  <si>
    <t>MB64SLM123Z</t>
  </si>
  <si>
    <t>6204.63.0000</t>
    <phoneticPr fontId="1" type="noConversion"/>
  </si>
  <si>
    <t xml:space="preserve">VB65BLM108Z </t>
  </si>
  <si>
    <t>WOMEN'S BLOUSE</t>
    <phoneticPr fontId="1" type="noConversion"/>
  </si>
  <si>
    <t>POLYESTER 79% , RAYON 21%</t>
    <phoneticPr fontId="1" type="noConversion"/>
  </si>
  <si>
    <t xml:space="preserve">LB65BLM108Z </t>
  </si>
  <si>
    <t>6211.43.1000</t>
    <phoneticPr fontId="1" type="noConversion"/>
  </si>
  <si>
    <t>26STP05</t>
  </si>
  <si>
    <t>26STP06</t>
  </si>
  <si>
    <t>26SBT13</t>
  </si>
  <si>
    <t>RAYON 65% , NYLON 29% , POLYURETHANE 6%</t>
    <phoneticPr fontId="1" type="noConversion"/>
  </si>
  <si>
    <t>6204.69.9000</t>
    <phoneticPr fontId="1" type="noConversion"/>
  </si>
  <si>
    <t>26SBT12</t>
  </si>
  <si>
    <t>26SOT14</t>
  </si>
  <si>
    <t>07</t>
  </si>
  <si>
    <t>POLYESTER 97% , POLYURETHANE 3%</t>
  </si>
  <si>
    <t>POLYESTER 79% , RAYON 21%</t>
  </si>
  <si>
    <t>NYLON 100%</t>
  </si>
  <si>
    <t>COTTON 43% , POLYESTER 44% , NYLON 13%</t>
  </si>
  <si>
    <t>COTTON 70% , POLYESTER 30%</t>
  </si>
  <si>
    <t>VB65BLM192Z</t>
  </si>
  <si>
    <t>LB65BLM192Z</t>
  </si>
  <si>
    <t>VB65SKM192Z</t>
  </si>
  <si>
    <t>BF6421C33</t>
  </si>
  <si>
    <t>09</t>
  </si>
  <si>
    <t>10</t>
  </si>
  <si>
    <t>366</t>
  </si>
  <si>
    <t>POLYESTER 100%</t>
    <phoneticPr fontId="1" type="noConversion"/>
  </si>
  <si>
    <t>367</t>
  </si>
  <si>
    <t>368</t>
  </si>
  <si>
    <t>POLYESTER 91% , POLYURETHANE 9%</t>
  </si>
  <si>
    <t>MB66SLM131Z</t>
  </si>
  <si>
    <t>MB66SLM127Z</t>
  </si>
  <si>
    <t>MB66BLM127Z</t>
  </si>
  <si>
    <t>LB66SLM101A</t>
  </si>
  <si>
    <t>LB66OPM101Z</t>
  </si>
  <si>
    <t>BF6525C32</t>
  </si>
  <si>
    <t>26SBT27</t>
  </si>
  <si>
    <t>26STP19</t>
  </si>
  <si>
    <t>26STP20</t>
  </si>
  <si>
    <t>26STP21</t>
  </si>
  <si>
    <t>11</t>
  </si>
  <si>
    <t>RAYON 64% , NYLON 36%</t>
    <phoneticPr fontId="1" type="noConversion"/>
  </si>
  <si>
    <t>6204.43.0000</t>
    <phoneticPr fontId="1" type="noConversion"/>
  </si>
  <si>
    <t>WOMEN'S DRESS</t>
  </si>
  <si>
    <t>COTTON 100%</t>
    <phoneticPr fontId="1" type="noConversion"/>
  </si>
  <si>
    <t>6204.62.9000</t>
    <phoneticPr fontId="1" type="noConversion"/>
  </si>
  <si>
    <t xml:space="preserve"> COTTON 65% , NYLON 35%</t>
    <phoneticPr fontId="1" type="noConversion"/>
  </si>
  <si>
    <t>RAYON 67% , NYLON 30% , POLYESTER 3%</t>
  </si>
  <si>
    <t>POLYESTER 100%</t>
  </si>
  <si>
    <t>NYLON 51% , COTTON 49%</t>
  </si>
  <si>
    <t>COTTON 100%</t>
  </si>
  <si>
    <t>BF6725C22</t>
  </si>
  <si>
    <t>BF6727C23</t>
  </si>
  <si>
    <t>MB68SLM107A</t>
  </si>
  <si>
    <t>MB68SLM101A</t>
  </si>
  <si>
    <t>438</t>
  </si>
  <si>
    <t>WOMEN'S PANTS</t>
    <phoneticPr fontId="1" type="noConversion"/>
  </si>
  <si>
    <t xml:space="preserve"> COTTON 70% , NYLON 30%</t>
    <phoneticPr fontId="1" type="noConversion"/>
  </si>
  <si>
    <t>6204.62.9000</t>
    <phoneticPr fontId="1" type="noConversion"/>
  </si>
  <si>
    <t>26</t>
  </si>
  <si>
    <t>quần sooc</t>
  </si>
  <si>
    <t>pk đăng ký nhầm</t>
  </si>
  <si>
    <t>439</t>
  </si>
  <si>
    <t>WOMEN'S SKIRT</t>
    <phoneticPr fontId="1" type="noConversion"/>
  </si>
  <si>
    <t xml:space="preserve"> COTTON 71% , NYLON 29%</t>
    <phoneticPr fontId="1" type="noConversion"/>
  </si>
  <si>
    <t>6204.52.0000</t>
    <phoneticPr fontId="1" type="noConversion"/>
  </si>
  <si>
    <t>27</t>
  </si>
  <si>
    <t>425</t>
  </si>
  <si>
    <t>POLYESTER 100%</t>
    <phoneticPr fontId="1" type="noConversion"/>
  </si>
  <si>
    <t>6204.63.0000</t>
  </si>
  <si>
    <t>14</t>
  </si>
  <si>
    <t>424</t>
  </si>
  <si>
    <t>6204.63.0000</t>
    <phoneticPr fontId="1" type="noConversion"/>
  </si>
  <si>
    <t>13</t>
  </si>
  <si>
    <t>20.00 CBM</t>
  </si>
  <si>
    <t>LB68SLM101A</t>
  </si>
  <si>
    <t>LB68SLM102Z</t>
  </si>
  <si>
    <t>LB68SKM101Z</t>
  </si>
  <si>
    <t>MB68SKM102Z</t>
  </si>
  <si>
    <t>431</t>
  </si>
  <si>
    <t>20</t>
  </si>
  <si>
    <t>430</t>
  </si>
  <si>
    <t>19</t>
  </si>
  <si>
    <t>429</t>
  </si>
  <si>
    <t>POLYESTER 97% , POLYURETHANE 3%</t>
    <phoneticPr fontId="1" type="noConversion"/>
  </si>
  <si>
    <t>6204.53.0000</t>
  </si>
  <si>
    <t>18</t>
  </si>
  <si>
    <t>427</t>
  </si>
  <si>
    <t>16</t>
  </si>
  <si>
    <t>BF6625C38</t>
  </si>
  <si>
    <t xml:space="preserve">POLYESTER 100% </t>
  </si>
  <si>
    <t>428</t>
  </si>
  <si>
    <t>đky 26.05</t>
  </si>
  <si>
    <t>POLYESTER 96% , POLYURETHANE 4%</t>
  </si>
  <si>
    <t>POLYESTER 91% , RAYON 5% , POLYURETHANE 4%</t>
  </si>
  <si>
    <t>15</t>
  </si>
  <si>
    <t>17</t>
  </si>
  <si>
    <t>MB68SKM103Z</t>
  </si>
  <si>
    <t>POLYESTER 74% , RAYON 22% , POLYURETHANE 4%</t>
    <phoneticPr fontId="1" type="noConversion"/>
  </si>
  <si>
    <t>426</t>
  </si>
  <si>
    <t>MB68SKM101Z</t>
  </si>
  <si>
    <t>POLYESTER 91% , RAYON 5% , POLYURETHANE 4%</t>
    <phoneticPr fontId="1" type="noConversion"/>
  </si>
  <si>
    <t>TYVN2026-21</t>
  </si>
  <si>
    <t>16/07/2026</t>
  </si>
  <si>
    <t>STARSHIP TAURUS 2613N</t>
  </si>
  <si>
    <t>LB69SLM102Z</t>
  </si>
  <si>
    <t>LB69SLM104Z</t>
  </si>
  <si>
    <t>LB69SLM105Z</t>
  </si>
  <si>
    <t>VB69SLM103Z</t>
  </si>
  <si>
    <t>LB69SLM101A</t>
  </si>
  <si>
    <t>LB69SKM101Z</t>
  </si>
  <si>
    <t>MB6YHMP104Z</t>
  </si>
  <si>
    <t>DR0G6D02</t>
  </si>
  <si>
    <t>DR0H6D01</t>
  </si>
  <si>
    <t>SK0H3D01</t>
  </si>
  <si>
    <t>BF6821C54</t>
  </si>
  <si>
    <t>12</t>
  </si>
  <si>
    <t>BF6821C52</t>
  </si>
  <si>
    <t>WOMEN'S JACKET</t>
  </si>
  <si>
    <t>CONTAIER/SEAL: SEGU2499984/KMB707772/20"DC</t>
  </si>
  <si>
    <t>19/07/2026</t>
  </si>
  <si>
    <t xml:space="preserve">LB69BLM102Z </t>
  </si>
  <si>
    <t>BOX/
HANGER</t>
    <phoneticPr fontId="133" type="noConversion"/>
  </si>
  <si>
    <t>XS
55
0
25</t>
    <phoneticPr fontId="133" type="noConversion"/>
  </si>
  <si>
    <t>S
66
2
26</t>
    <phoneticPr fontId="133" type="noConversion"/>
  </si>
  <si>
    <t>M
77
4
27</t>
    <phoneticPr fontId="133" type="noConversion"/>
  </si>
  <si>
    <t>L
88
6
28</t>
    <phoneticPr fontId="133" type="noConversion"/>
  </si>
  <si>
    <t>XL
29
8</t>
    <phoneticPr fontId="133" type="noConversion"/>
  </si>
  <si>
    <t xml:space="preserve">
8</t>
    <phoneticPr fontId="133" type="noConversion"/>
  </si>
  <si>
    <t>Free</t>
    <phoneticPr fontId="133" type="noConversion"/>
  </si>
  <si>
    <t>SPL</t>
    <phoneticPr fontId="133" type="noConversion"/>
  </si>
  <si>
    <t>1*20"DC</t>
    <phoneticPr fontId="133" type="noConversion"/>
  </si>
  <si>
    <t>BK</t>
  </si>
  <si>
    <t>FCL</t>
    <phoneticPr fontId="133" type="noConversion"/>
  </si>
  <si>
    <t>계</t>
    <phoneticPr fontId="133" type="noConversion"/>
  </si>
  <si>
    <t>ETD:2026.07.19</t>
    <phoneticPr fontId="133" type="noConversion"/>
  </si>
  <si>
    <t>MG</t>
  </si>
  <si>
    <t>DG</t>
  </si>
  <si>
    <t>BR</t>
  </si>
  <si>
    <t>종결</t>
    <phoneticPr fontId="133" type="noConversion"/>
  </si>
  <si>
    <t>BE</t>
  </si>
  <si>
    <t>GR</t>
  </si>
  <si>
    <t>CA</t>
  </si>
  <si>
    <t>LB69BLM102Z</t>
  </si>
  <si>
    <t>WH</t>
  </si>
  <si>
    <t>LU</t>
  </si>
  <si>
    <t>BL</t>
  </si>
  <si>
    <t>SK0H3D01</t>
    <phoneticPr fontId="133" type="noConversion"/>
  </si>
  <si>
    <t>DR0G6D02</t>
    <phoneticPr fontId="133" type="noConversion"/>
  </si>
  <si>
    <t>ASH</t>
    <phoneticPr fontId="133" type="noConversion"/>
  </si>
  <si>
    <t>작은싸이즈부터 컨테이너 싣음</t>
    <phoneticPr fontId="133" type="noConversion"/>
  </si>
  <si>
    <t>MB6YHMP104Z</t>
    <phoneticPr fontId="133" type="noConversion"/>
  </si>
  <si>
    <t>ETD:7/19 20"FCL 26TY21</t>
  </si>
  <si>
    <t>BF6821C52</t>
    <phoneticPr fontId="133" type="noConversion"/>
  </si>
  <si>
    <t>BF6821C54</t>
    <phoneticPr fontId="1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</si>
</sst>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6" formatCode="&quot;₩&quot;#,##0;[Red]\-&quot;₩&quot;#,##0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[$-409]d\-mmm\-yy;@"/>
    <numFmt numFmtId="181" formatCode="0_ "/>
    <numFmt numFmtId="182" formatCode="#,##0\ &quot;₫&quot;;[Red]\-#,##0\ &quot;₫&quot;"/>
    <numFmt numFmtId="183" formatCode="\$#,##0\ ;\(\$#,##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0.000"/>
    <numFmt numFmtId="187" formatCode="&quot;?&quot;#,##0;&quot;?&quot;\-#,##0"/>
    <numFmt numFmtId="188" formatCode="[$-409]d/mmm/yy;@"/>
    <numFmt numFmtId="189" formatCode="&quot;C&quot;#,##0.00_);\(&quot;C&quot;#,##0.00\)"/>
    <numFmt numFmtId="190" formatCode="&quot;£&quot;#,##0.00;\-&quot;£&quot;#,##0.00"/>
    <numFmt numFmtId="191" formatCode="_(&quot;HK$&quot;* #,##0.00_);_(&quot;HK$&quot;* \(#,##0.00\);_(&quot;HK$&quot;* &quot;-&quot;??_);_(@_)"/>
    <numFmt numFmtId="192" formatCode="_-* #,##0.00\ [$€-1]_-;\-* #,##0.00\ [$€-1]_-;_-* &quot;-&quot;??\ [$€-1]_-"/>
    <numFmt numFmtId="193" formatCode="#,##0.00000000000;[Red]\-#,##0.00000000000"/>
    <numFmt numFmtId="194" formatCode="###0.0;[Red]\-###0.0"/>
    <numFmt numFmtId="195" formatCode="&quot;£&quot;#,##0;\-&quot;£&quot;#,##0"/>
    <numFmt numFmtId="196" formatCode="\$#,##0.00"/>
    <numFmt numFmtId="197" formatCode="mm&quot;/&quot;dd&quot;/&quot;yy"/>
    <numFmt numFmtId="198" formatCode="_ * #,##0.00_ ;_ * &quot;₩&quot;\!\-#,##0.00_ ;_ * &quot;-&quot;??_ ;_ @_ "/>
    <numFmt numFmtId="199" formatCode="0.000"/>
    <numFmt numFmtId="200" formatCode="_(* #,##0_);_(* \(#,##0\);_(* &quot;-&quot;??_);_(@_)"/>
    <numFmt numFmtId="201" formatCode="#,##0_ "/>
  </numFmts>
  <fonts count="143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맑은 고딕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10"/>
      <name val="Arial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0"/>
      <name val="맑은 고딕"/>
      <family val="2"/>
      <charset val="129"/>
    </font>
    <font>
      <sz val="11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17"/>
      <name val="宋体"/>
      <family val="3"/>
      <charset val="134"/>
    </font>
    <font>
      <sz val="11"/>
      <color indexed="17"/>
      <name val="ＭＳ Ｐゴシック"/>
      <family val="2"/>
      <charset val="128"/>
    </font>
    <font>
      <sz val="11"/>
      <color indexed="20"/>
      <name val="宋体"/>
      <family val="3"/>
      <charset val="134"/>
    </font>
    <font>
      <sz val="11"/>
      <color indexed="20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name val=".VnTime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name val="Times New Roman"/>
      <family val="1"/>
    </font>
    <font>
      <sz val="12"/>
      <name val="宋体"/>
      <charset val="134"/>
    </font>
    <font>
      <sz val="11"/>
      <color theme="1"/>
      <name val="맑은 고딕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2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맑은 고딕"/>
      <family val="3"/>
      <charset val="129"/>
    </font>
    <font>
      <sz val="10"/>
      <name val="Arial"/>
      <family val="2"/>
      <charset val="16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b/>
      <sz val="12"/>
      <name val="Arial"/>
      <family val="2"/>
    </font>
    <font>
      <sz val="14"/>
      <name val=".VnArial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宋体"/>
      <charset val="134"/>
    </font>
    <font>
      <sz val="11"/>
      <color indexed="8"/>
      <name val="宋体"/>
      <charset val="134"/>
    </font>
    <font>
      <b/>
      <sz val="8"/>
      <name val="Arial"/>
      <family val="2"/>
    </font>
    <font>
      <b/>
      <sz val="11"/>
      <color indexed="8"/>
      <name val="Calibri"/>
      <family val="2"/>
    </font>
    <font>
      <sz val="10"/>
      <name val="宋体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0"/>
      <name val="VNI-Centur"/>
      <family val="2"/>
    </font>
    <font>
      <sz val="11"/>
      <color indexed="60"/>
      <name val="Calibri"/>
      <family val="2"/>
    </font>
    <font>
      <sz val="10"/>
      <name val="Courier New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1"/>
      <name val="바탕"/>
      <family val="1"/>
      <charset val="129"/>
    </font>
    <font>
      <b/>
      <i/>
      <u/>
      <sz val="14"/>
      <name val="돋움"/>
      <family val="3"/>
      <charset val="129"/>
    </font>
    <font>
      <sz val="10"/>
      <name val="바탕"/>
      <family val="1"/>
      <charset val="129"/>
    </font>
    <font>
      <b/>
      <i/>
      <u/>
      <sz val="11"/>
      <name val="돋움"/>
      <family val="3"/>
      <charset val="129"/>
    </font>
    <font>
      <sz val="10"/>
      <name val="명조"/>
      <family val="3"/>
      <charset val="129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16"/>
      <name val="바탕"/>
      <family val="1"/>
      <charset val="129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Times New Roman"/>
      <family val="1"/>
    </font>
    <font>
      <sz val="11"/>
      <name val="돋움"/>
      <family val="3"/>
    </font>
    <font>
      <sz val="10"/>
      <name val=".VnTime"/>
      <family val="2"/>
    </font>
    <font>
      <sz val="10"/>
      <name val="Times New Roman"/>
      <family val="1"/>
    </font>
    <font>
      <sz val="11"/>
      <color rgb="FFFF0000"/>
      <name val="Times New Roman"/>
      <family val="1"/>
    </font>
    <font>
      <b/>
      <sz val="18"/>
      <name val="돋움"/>
      <family val="2"/>
      <charset val="129"/>
    </font>
    <font>
      <b/>
      <sz val="11"/>
      <name val="돋움"/>
      <family val="2"/>
      <charset val="129"/>
    </font>
    <font>
      <b/>
      <i/>
      <sz val="11"/>
      <name val="돋움"/>
      <family val="2"/>
      <charset val="129"/>
    </font>
    <font>
      <sz val="10"/>
      <name val="돋움"/>
      <family val="2"/>
      <charset val="129"/>
    </font>
    <font>
      <sz val="11"/>
      <name val="돋움"/>
      <family val="2"/>
      <charset val="129"/>
    </font>
    <font>
      <b/>
      <sz val="20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2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8"/>
      <name val="맑은 고딕"/>
      <family val="3"/>
      <charset val="129"/>
      <scheme val="minor"/>
    </font>
    <font>
      <sz val="18"/>
      <name val="돋움"/>
      <family val="2"/>
      <charset val="129"/>
    </font>
    <font>
      <sz val="11"/>
      <color rgb="FFFF0000"/>
      <name val="돋움"/>
      <family val="2"/>
      <charset val="129"/>
    </font>
    <font>
      <b/>
      <sz val="11"/>
      <color rgb="FFFF0000"/>
      <name val="돋움"/>
      <family val="2"/>
      <charset val="129"/>
    </font>
    <font>
      <sz val="10"/>
      <color rgb="FFFF0000"/>
      <name val="돋움"/>
      <family val="2"/>
      <charset val="129"/>
    </font>
    <font>
      <sz val="18"/>
      <color rgb="FFFF0000"/>
      <name val="돋움"/>
      <family val="2"/>
      <charset val="129"/>
    </font>
    <font>
      <sz val="12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2"/>
      <color rgb="FFFF0000"/>
      <name val="돋움"/>
      <family val="2"/>
      <charset val="129"/>
    </font>
    <font>
      <b/>
      <sz val="10"/>
      <color rgb="FFFF0000"/>
      <name val="돋움"/>
      <family val="2"/>
      <charset val="129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75">
    <xf numFmtId="0" fontId="0" fillId="0" borderId="0"/>
    <xf numFmtId="180" fontId="6" fillId="0" borderId="0">
      <alignment vertical="center"/>
    </xf>
    <xf numFmtId="180" fontId="7" fillId="0" borderId="0">
      <alignment vertical="center"/>
    </xf>
    <xf numFmtId="180" fontId="8" fillId="2" borderId="0" applyNumberFormat="0" applyBorder="0" applyAlignment="0" applyProtection="0">
      <alignment vertical="center"/>
    </xf>
    <xf numFmtId="180" fontId="8" fillId="3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5" borderId="0" applyNumberFormat="0" applyBorder="0" applyAlignment="0" applyProtection="0">
      <alignment vertical="center"/>
    </xf>
    <xf numFmtId="180" fontId="8" fillId="6" borderId="0" applyNumberFormat="0" applyBorder="0" applyAlignment="0" applyProtection="0">
      <alignment vertical="center"/>
    </xf>
    <xf numFmtId="180" fontId="8" fillId="7" borderId="0" applyNumberFormat="0" applyBorder="0" applyAlignment="0" applyProtection="0">
      <alignment vertical="center"/>
    </xf>
    <xf numFmtId="180" fontId="8" fillId="8" borderId="0" applyNumberFormat="0" applyBorder="0" applyAlignment="0" applyProtection="0">
      <alignment vertical="center"/>
    </xf>
    <xf numFmtId="180" fontId="8" fillId="9" borderId="0" applyNumberFormat="0" applyBorder="0" applyAlignment="0" applyProtection="0">
      <alignment vertical="center"/>
    </xf>
    <xf numFmtId="180" fontId="8" fillId="10" borderId="0" applyNumberFormat="0" applyBorder="0" applyAlignment="0" applyProtection="0">
      <alignment vertical="center"/>
    </xf>
    <xf numFmtId="180" fontId="8" fillId="5" borderId="0" applyNumberFormat="0" applyBorder="0" applyAlignment="0" applyProtection="0">
      <alignment vertical="center"/>
    </xf>
    <xf numFmtId="180" fontId="8" fillId="8" borderId="0" applyNumberFormat="0" applyBorder="0" applyAlignment="0" applyProtection="0">
      <alignment vertical="center"/>
    </xf>
    <xf numFmtId="180" fontId="8" fillId="11" borderId="0" applyNumberFormat="0" applyBorder="0" applyAlignment="0" applyProtection="0">
      <alignment vertical="center"/>
    </xf>
    <xf numFmtId="180" fontId="9" fillId="12" borderId="0" applyNumberFormat="0" applyBorder="0" applyAlignment="0" applyProtection="0">
      <alignment vertical="center"/>
    </xf>
    <xf numFmtId="180" fontId="9" fillId="9" borderId="0" applyNumberFormat="0" applyBorder="0" applyAlignment="0" applyProtection="0">
      <alignment vertical="center"/>
    </xf>
    <xf numFmtId="180" fontId="9" fillId="10" borderId="0" applyNumberFormat="0" applyBorder="0" applyAlignment="0" applyProtection="0">
      <alignment vertical="center"/>
    </xf>
    <xf numFmtId="180" fontId="9" fillId="13" borderId="0" applyNumberFormat="0" applyBorder="0" applyAlignment="0" applyProtection="0">
      <alignment vertical="center"/>
    </xf>
    <xf numFmtId="180" fontId="9" fillId="14" borderId="0" applyNumberFormat="0" applyBorder="0" applyAlignment="0" applyProtection="0">
      <alignment vertical="center"/>
    </xf>
    <xf numFmtId="180" fontId="9" fillId="15" borderId="0" applyNumberFormat="0" applyBorder="0" applyAlignment="0" applyProtection="0">
      <alignment vertical="center"/>
    </xf>
    <xf numFmtId="180" fontId="9" fillId="16" borderId="0" applyNumberFormat="0" applyBorder="0" applyAlignment="0" applyProtection="0">
      <alignment vertical="center"/>
    </xf>
    <xf numFmtId="180" fontId="9" fillId="17" borderId="0" applyNumberFormat="0" applyBorder="0" applyAlignment="0" applyProtection="0">
      <alignment vertical="center"/>
    </xf>
    <xf numFmtId="180" fontId="9" fillId="18" borderId="0" applyNumberFormat="0" applyBorder="0" applyAlignment="0" applyProtection="0">
      <alignment vertical="center"/>
    </xf>
    <xf numFmtId="180" fontId="9" fillId="13" borderId="0" applyNumberFormat="0" applyBorder="0" applyAlignment="0" applyProtection="0">
      <alignment vertical="center"/>
    </xf>
    <xf numFmtId="180" fontId="9" fillId="14" borderId="0" applyNumberFormat="0" applyBorder="0" applyAlignment="0" applyProtection="0">
      <alignment vertical="center"/>
    </xf>
    <xf numFmtId="180" fontId="9" fillId="19" borderId="0" applyNumberFormat="0" applyBorder="0" applyAlignment="0" applyProtection="0">
      <alignment vertical="center"/>
    </xf>
    <xf numFmtId="180" fontId="11" fillId="0" borderId="0" applyNumberFormat="0" applyFill="0" applyBorder="0" applyAlignment="0" applyProtection="0">
      <alignment vertical="center"/>
    </xf>
    <xf numFmtId="180" fontId="12" fillId="20" borderId="13" applyNumberFormat="0" applyAlignment="0" applyProtection="0">
      <alignment vertical="center"/>
    </xf>
    <xf numFmtId="180" fontId="13" fillId="21" borderId="0" applyNumberFormat="0" applyBorder="0" applyAlignment="0" applyProtection="0">
      <alignment vertical="center"/>
    </xf>
    <xf numFmtId="180" fontId="7" fillId="22" borderId="14" applyNumberFormat="0" applyFont="0" applyAlignment="0" applyProtection="0">
      <alignment vertical="center"/>
    </xf>
    <xf numFmtId="180" fontId="14" fillId="0" borderId="15" applyNumberFormat="0" applyFill="0" applyAlignment="0" applyProtection="0">
      <alignment vertical="center"/>
    </xf>
    <xf numFmtId="180" fontId="15" fillId="21" borderId="0" applyNumberFormat="0" applyBorder="0" applyAlignment="0" applyProtection="0">
      <alignment vertical="center"/>
    </xf>
    <xf numFmtId="180" fontId="16" fillId="0" borderId="0"/>
    <xf numFmtId="180" fontId="16" fillId="0" borderId="0">
      <alignment vertical="center"/>
    </xf>
    <xf numFmtId="180" fontId="17" fillId="7" borderId="16" applyNumberFormat="0" applyAlignment="0" applyProtection="0">
      <alignment vertical="center"/>
    </xf>
    <xf numFmtId="180" fontId="18" fillId="23" borderId="17" applyNumberFormat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20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2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7" fillId="0" borderId="0">
      <alignment vertical="center"/>
    </xf>
    <xf numFmtId="180" fontId="7" fillId="0" borderId="0">
      <alignment vertical="center"/>
    </xf>
    <xf numFmtId="180" fontId="7" fillId="0" borderId="0">
      <alignment vertical="center"/>
    </xf>
    <xf numFmtId="180" fontId="16" fillId="0" borderId="0">
      <alignment vertical="center"/>
    </xf>
    <xf numFmtId="180" fontId="7" fillId="0" borderId="0">
      <alignment vertical="center"/>
    </xf>
    <xf numFmtId="180" fontId="22" fillId="3" borderId="0" applyNumberFormat="0" applyBorder="0" applyAlignment="0" applyProtection="0">
      <alignment vertical="center"/>
    </xf>
    <xf numFmtId="180" fontId="7" fillId="0" borderId="0">
      <alignment vertical="center"/>
    </xf>
    <xf numFmtId="180" fontId="20" fillId="4" borderId="0" applyNumberFormat="0" applyBorder="0" applyAlignment="0" applyProtection="0">
      <alignment vertical="center"/>
    </xf>
    <xf numFmtId="180" fontId="23" fillId="0" borderId="18" applyNumberFormat="0" applyFill="0" applyAlignment="0" applyProtection="0">
      <alignment vertical="center"/>
    </xf>
    <xf numFmtId="180" fontId="24" fillId="0" borderId="19" applyNumberFormat="0" applyFill="0" applyAlignment="0" applyProtection="0">
      <alignment vertical="center"/>
    </xf>
    <xf numFmtId="180" fontId="25" fillId="0" borderId="20" applyNumberFormat="0" applyFill="0" applyAlignment="0" applyProtection="0">
      <alignment vertical="center"/>
    </xf>
    <xf numFmtId="180" fontId="25" fillId="0" borderId="0" applyNumberFormat="0" applyFill="0" applyBorder="0" applyAlignment="0" applyProtection="0">
      <alignment vertical="center"/>
    </xf>
    <xf numFmtId="180" fontId="26" fillId="23" borderId="16" applyNumberFormat="0" applyAlignment="0" applyProtection="0">
      <alignment vertical="center"/>
    </xf>
    <xf numFmtId="180" fontId="27" fillId="0" borderId="0" applyNumberFormat="0" applyFill="0" applyBorder="0" applyAlignment="0" applyProtection="0">
      <alignment vertical="center"/>
    </xf>
    <xf numFmtId="180" fontId="28" fillId="0" borderId="0" applyNumberFormat="0" applyFill="0" applyBorder="0" applyAlignment="0" applyProtection="0">
      <alignment vertical="center"/>
    </xf>
    <xf numFmtId="180" fontId="29" fillId="0" borderId="21" applyNumberFormat="0" applyFill="0" applyAlignment="0" applyProtection="0">
      <alignment vertical="center"/>
    </xf>
    <xf numFmtId="180" fontId="10" fillId="0" borderId="0"/>
    <xf numFmtId="179" fontId="6" fillId="0" borderId="0" applyFont="0" applyFill="0" applyBorder="0" applyAlignment="0" applyProtection="0"/>
    <xf numFmtId="180" fontId="30" fillId="0" borderId="0"/>
    <xf numFmtId="178" fontId="6" fillId="0" borderId="0" applyFont="0" applyFill="0" applyBorder="0" applyAlignment="0" applyProtection="0"/>
    <xf numFmtId="180" fontId="1" fillId="0" borderId="0"/>
    <xf numFmtId="180" fontId="1" fillId="0" borderId="0"/>
    <xf numFmtId="180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80" fontId="1" fillId="0" borderId="0"/>
    <xf numFmtId="180" fontId="1" fillId="0" borderId="0"/>
    <xf numFmtId="180" fontId="32" fillId="0" borderId="0">
      <alignment vertical="center"/>
    </xf>
    <xf numFmtId="180" fontId="30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35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/>
    <xf numFmtId="0" fontId="37" fillId="0" borderId="0"/>
    <xf numFmtId="0" fontId="10" fillId="0" borderId="0"/>
    <xf numFmtId="0" fontId="38" fillId="0" borderId="0"/>
    <xf numFmtId="9" fontId="40" fillId="0" borderId="0" applyFont="0" applyFill="0" applyBorder="0" applyAlignment="0" applyProtection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0" fontId="1" fillId="0" borderId="0"/>
    <xf numFmtId="0" fontId="1" fillId="0" borderId="0"/>
    <xf numFmtId="181" fontId="38" fillId="0" borderId="0" applyFont="0" applyFill="0" applyBorder="0" applyAlignment="0" applyProtection="0"/>
    <xf numFmtId="0" fontId="1" fillId="0" borderId="0"/>
    <xf numFmtId="186" fontId="58" fillId="0" borderId="0" applyFont="0" applyFill="0" applyBorder="0" applyAlignment="0" applyProtection="0"/>
    <xf numFmtId="0" fontId="59" fillId="0" borderId="0" applyFont="0" applyFill="0" applyBorder="0" applyAlignment="0" applyProtection="0"/>
    <xf numFmtId="187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41" fontId="60" fillId="0" borderId="0" applyFont="0" applyFill="0" applyBorder="0" applyAlignment="0" applyProtection="0"/>
    <xf numFmtId="9" fontId="61" fillId="0" borderId="0" applyFont="0" applyFill="0" applyBorder="0" applyAlignment="0" applyProtection="0"/>
    <xf numFmtId="0" fontId="62" fillId="0" borderId="0"/>
    <xf numFmtId="0" fontId="36" fillId="0" borderId="0"/>
    <xf numFmtId="0" fontId="36" fillId="0" borderId="0"/>
    <xf numFmtId="0" fontId="63" fillId="25" borderId="0"/>
    <xf numFmtId="0" fontId="64" fillId="25" borderId="0"/>
    <xf numFmtId="0" fontId="32" fillId="2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65" fillId="25" borderId="0"/>
    <xf numFmtId="0" fontId="66" fillId="0" borderId="0">
      <alignment wrapText="1"/>
    </xf>
    <xf numFmtId="0" fontId="32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/>
    <xf numFmtId="179" fontId="1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183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" fontId="10" fillId="0" borderId="0" applyFont="0" applyFill="0" applyBorder="0" applyAlignment="0" applyProtection="0"/>
    <xf numFmtId="0" fontId="68" fillId="0" borderId="22" applyNumberFormat="0" applyAlignment="0" applyProtection="0">
      <alignment horizontal="left" vertical="center"/>
    </xf>
    <xf numFmtId="0" fontId="68" fillId="0" borderId="10">
      <alignment horizontal="left" vertical="center"/>
    </xf>
    <xf numFmtId="0" fontId="10" fillId="0" borderId="0"/>
    <xf numFmtId="0" fontId="69" fillId="0" borderId="0" applyNumberFormat="0" applyFill="0" applyBorder="0" applyAlignment="0" applyProtection="0"/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40" fontId="70" fillId="0" borderId="0" applyFont="0" applyFill="0" applyBorder="0" applyAlignment="0" applyProtection="0"/>
    <xf numFmtId="38" fontId="70" fillId="0" borderId="0" applyFont="0" applyFill="0" applyBorder="0" applyAlignment="0" applyProtection="0"/>
    <xf numFmtId="0" fontId="42" fillId="22" borderId="14" applyNumberFormat="0" applyFont="0" applyAlignment="0" applyProtection="0">
      <alignment vertical="center"/>
    </xf>
    <xf numFmtId="0" fontId="70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46" fillId="21" borderId="0" applyNumberFormat="0" applyBorder="0" applyAlignment="0" applyProtection="0">
      <alignment vertical="center"/>
    </xf>
    <xf numFmtId="0" fontId="71" fillId="0" borderId="0"/>
    <xf numFmtId="0" fontId="47" fillId="0" borderId="0" applyNumberFormat="0" applyFill="0" applyBorder="0" applyAlignment="0" applyProtection="0">
      <alignment vertical="center"/>
    </xf>
    <xf numFmtId="0" fontId="48" fillId="20" borderId="13" applyNumberFormat="0" applyAlignment="0" applyProtection="0">
      <alignment vertical="center"/>
    </xf>
    <xf numFmtId="182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0" fontId="49" fillId="0" borderId="15" applyNumberFormat="0" applyFill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7" borderId="1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5" fillId="0" borderId="20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23" borderId="17" applyNumberFormat="0" applyAlignment="0" applyProtection="0">
      <alignment vertical="center"/>
    </xf>
    <xf numFmtId="0" fontId="34" fillId="0" borderId="0"/>
    <xf numFmtId="0" fontId="72" fillId="0" borderId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3" fillId="0" borderId="0"/>
    <xf numFmtId="179" fontId="33" fillId="0" borderId="0" applyFont="0" applyFill="0" applyBorder="0" applyAlignment="0" applyProtection="0"/>
    <xf numFmtId="0" fontId="31" fillId="0" borderId="0">
      <alignment vertical="center"/>
    </xf>
    <xf numFmtId="0" fontId="1" fillId="0" borderId="0"/>
    <xf numFmtId="0" fontId="10" fillId="0" borderId="0"/>
    <xf numFmtId="0" fontId="36" fillId="0" borderId="0"/>
    <xf numFmtId="0" fontId="36" fillId="0" borderId="0"/>
    <xf numFmtId="1" fontId="89" fillId="0" borderId="0"/>
    <xf numFmtId="0" fontId="40" fillId="26" borderId="0" applyNumberFormat="0" applyBorder="0" applyAlignment="0" applyProtection="0"/>
    <xf numFmtId="0" fontId="40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76" fillId="0" borderId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24" borderId="0" applyNumberFormat="0" applyBorder="0" applyAlignment="0" applyProtection="0"/>
    <xf numFmtId="0" fontId="40" fillId="29" borderId="0" applyNumberFormat="0" applyBorder="0" applyAlignment="0" applyProtection="0"/>
    <xf numFmtId="0" fontId="40" fillId="32" borderId="0" applyNumberFormat="0" applyBorder="0" applyAlignment="0" applyProtection="0"/>
    <xf numFmtId="0" fontId="40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3" borderId="0" applyNumberFormat="0" applyBorder="0" applyAlignment="0" applyProtection="0"/>
    <xf numFmtId="0" fontId="77" fillId="24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0" borderId="0" applyNumberFormat="0" applyBorder="0" applyAlignment="0" applyProtection="0"/>
    <xf numFmtId="0" fontId="77" fillId="41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42" borderId="0" applyNumberFormat="0" applyBorder="0" applyAlignment="0" applyProtection="0"/>
    <xf numFmtId="0" fontId="78" fillId="27" borderId="0" applyNumberFormat="0" applyBorder="0" applyAlignment="0" applyProtection="0"/>
    <xf numFmtId="0" fontId="31" fillId="0" borderId="0" applyFill="0" applyBorder="0" applyAlignment="0"/>
    <xf numFmtId="0" fontId="79" fillId="25" borderId="16" applyNumberFormat="0" applyAlignment="0" applyProtection="0"/>
    <xf numFmtId="0" fontId="80" fillId="43" borderId="13" applyNumberFormat="0" applyAlignment="0" applyProtection="0"/>
    <xf numFmtId="0" fontId="74" fillId="0" borderId="8">
      <alignment horizontal="center"/>
    </xf>
    <xf numFmtId="179" fontId="10" fillId="0" borderId="0" applyProtection="0"/>
    <xf numFmtId="192" fontId="10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82" fillId="28" borderId="0" applyNumberFormat="0" applyBorder="0" applyAlignment="0" applyProtection="0"/>
    <xf numFmtId="38" fontId="83" fillId="25" borderId="0" applyNumberFormat="0" applyBorder="0" applyAlignment="0" applyProtection="0"/>
    <xf numFmtId="0" fontId="84" fillId="0" borderId="18" applyNumberFormat="0" applyFill="0" applyAlignment="0" applyProtection="0"/>
    <xf numFmtId="0" fontId="85" fillId="0" borderId="19" applyNumberFormat="0" applyFill="0" applyAlignment="0" applyProtection="0"/>
    <xf numFmtId="0" fontId="86" fillId="0" borderId="20" applyNumberFormat="0" applyFill="0" applyAlignment="0" applyProtection="0"/>
    <xf numFmtId="0" fontId="86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87" fillId="31" borderId="16" applyNumberFormat="0" applyAlignment="0" applyProtection="0"/>
    <xf numFmtId="10" fontId="83" fillId="44" borderId="1" applyNumberFormat="0" applyBorder="0" applyAlignment="0" applyProtection="0"/>
    <xf numFmtId="0" fontId="88" fillId="0" borderId="15" applyNumberFormat="0" applyFill="0" applyAlignment="0" applyProtection="0"/>
    <xf numFmtId="38" fontId="89" fillId="0" borderId="0" applyFont="0" applyFill="0" applyBorder="0" applyAlignment="0" applyProtection="0"/>
    <xf numFmtId="40" fontId="89" fillId="0" borderId="0" applyFont="0" applyFill="0" applyBorder="0" applyAlignment="0" applyProtection="0"/>
    <xf numFmtId="193" fontId="10" fillId="0" borderId="0" applyFont="0" applyFill="0" applyBorder="0" applyAlignment="0" applyProtection="0"/>
    <xf numFmtId="194" fontId="10" fillId="0" borderId="0" applyFont="0" applyFill="0" applyBorder="0" applyAlignment="0" applyProtection="0"/>
    <xf numFmtId="189" fontId="90" fillId="0" borderId="0" applyFont="0" applyFill="0" applyBorder="0" applyAlignment="0" applyProtection="0"/>
    <xf numFmtId="189" fontId="90" fillId="0" borderId="0" applyFont="0" applyFill="0" applyBorder="0" applyAlignment="0" applyProtection="0"/>
    <xf numFmtId="0" fontId="91" fillId="45" borderId="0" applyNumberFormat="0" applyBorder="0" applyAlignment="0" applyProtection="0"/>
    <xf numFmtId="190" fontId="92" fillId="0" borderId="0"/>
    <xf numFmtId="0" fontId="34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36" fillId="44" borderId="14" applyNumberFormat="0" applyFont="0" applyAlignment="0" applyProtection="0"/>
    <xf numFmtId="0" fontId="93" fillId="25" borderId="17" applyNumberFormat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9" fontId="89" fillId="0" borderId="23" applyNumberFormat="0" applyBorder="0"/>
    <xf numFmtId="195" fontId="10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36" fillId="0" borderId="0"/>
    <xf numFmtId="0" fontId="94" fillId="0" borderId="0" applyNumberFormat="0" applyFill="0" applyBorder="0" applyAlignment="0" applyProtection="0"/>
    <xf numFmtId="0" fontId="75" fillId="0" borderId="21" applyNumberFormat="0" applyFill="0" applyAlignment="0" applyProtection="0"/>
    <xf numFmtId="196" fontId="99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31" fillId="0" borderId="24" applyNumberFormat="0" applyFont="0" applyFill="0" applyAlignment="0" applyProtection="0"/>
    <xf numFmtId="197" fontId="99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31" fillId="0" borderId="25"/>
    <xf numFmtId="0" fontId="99" fillId="0" borderId="0" applyBorder="0"/>
    <xf numFmtId="196" fontId="101" fillId="0" borderId="0"/>
    <xf numFmtId="196" fontId="99" fillId="0" borderId="0"/>
    <xf numFmtId="9" fontId="32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96" fillId="0" borderId="0" applyFont="0" applyFill="0" applyBorder="0" applyAlignment="0" applyProtection="0"/>
    <xf numFmtId="43" fontId="31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/>
    <xf numFmtId="0" fontId="36" fillId="0" borderId="0"/>
    <xf numFmtId="0" fontId="103" fillId="0" borderId="25"/>
    <xf numFmtId="41" fontId="31" fillId="0" borderId="0" applyFont="0" applyFill="0" applyBorder="0" applyAlignment="0" applyProtection="0"/>
    <xf numFmtId="198" fontId="104" fillId="0" borderId="0" applyFont="0" applyFill="0" applyBorder="0" applyAlignment="0" applyProtection="0"/>
    <xf numFmtId="191" fontId="96" fillId="0" borderId="0" applyFont="0" applyFill="0" applyBorder="0" applyAlignment="0" applyProtection="0"/>
    <xf numFmtId="44" fontId="40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6" fontId="31" fillId="44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>
      <alignment vertical="center"/>
    </xf>
    <xf numFmtId="0" fontId="10" fillId="0" borderId="0"/>
    <xf numFmtId="0" fontId="31" fillId="0" borderId="0"/>
    <xf numFmtId="0" fontId="31" fillId="0" borderId="0">
      <alignment vertical="center"/>
    </xf>
    <xf numFmtId="0" fontId="4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40" fillId="0" borderId="0"/>
    <xf numFmtId="0" fontId="38" fillId="0" borderId="0"/>
    <xf numFmtId="0" fontId="34" fillId="0" borderId="0">
      <alignment vertical="center"/>
    </xf>
    <xf numFmtId="0" fontId="10" fillId="0" borderId="0"/>
    <xf numFmtId="0" fontId="31" fillId="0" borderId="0">
      <alignment vertical="center"/>
    </xf>
    <xf numFmtId="0" fontId="40" fillId="0" borderId="0"/>
    <xf numFmtId="0" fontId="31" fillId="0" borderId="0">
      <alignment vertical="center"/>
    </xf>
    <xf numFmtId="0" fontId="96" fillId="0" borderId="0"/>
    <xf numFmtId="0" fontId="4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0" fillId="0" borderId="0">
      <alignment vertical="center"/>
    </xf>
    <xf numFmtId="0" fontId="10" fillId="0" borderId="0"/>
    <xf numFmtId="0" fontId="10" fillId="0" borderId="0"/>
    <xf numFmtId="37" fontId="105" fillId="0" borderId="0"/>
    <xf numFmtId="0" fontId="106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34" fillId="0" borderId="0">
      <alignment vertical="center"/>
    </xf>
    <xf numFmtId="176" fontId="36" fillId="0" borderId="0" applyFont="0" applyFill="0" applyBorder="0" applyAlignment="0" applyProtection="0"/>
    <xf numFmtId="0" fontId="31" fillId="0" borderId="0"/>
    <xf numFmtId="0" fontId="10" fillId="0" borderId="0"/>
    <xf numFmtId="0" fontId="87" fillId="31" borderId="16" applyNumberFormat="0" applyAlignment="0" applyProtection="0"/>
    <xf numFmtId="0" fontId="36" fillId="44" borderId="14" applyNumberFormat="0" applyFont="0" applyAlignment="0" applyProtection="0"/>
    <xf numFmtId="180" fontId="7" fillId="22" borderId="14" applyNumberFormat="0" applyFont="0" applyAlignment="0" applyProtection="0">
      <alignment vertical="center"/>
    </xf>
    <xf numFmtId="180" fontId="17" fillId="7" borderId="16" applyNumberFormat="0" applyAlignment="0" applyProtection="0">
      <alignment vertical="center"/>
    </xf>
    <xf numFmtId="180" fontId="18" fillId="23" borderId="17" applyNumberFormat="0" applyAlignment="0" applyProtection="0">
      <alignment vertical="center"/>
    </xf>
    <xf numFmtId="180" fontId="17" fillId="7" borderId="16" applyNumberFormat="0" applyAlignment="0" applyProtection="0">
      <alignment vertical="center"/>
    </xf>
    <xf numFmtId="180" fontId="7" fillId="22" borderId="14" applyNumberFormat="0" applyFont="0" applyAlignment="0" applyProtection="0">
      <alignment vertical="center"/>
    </xf>
    <xf numFmtId="180" fontId="26" fillId="23" borderId="16" applyNumberFormat="0" applyAlignment="0" applyProtection="0">
      <alignment vertical="center"/>
    </xf>
    <xf numFmtId="180" fontId="29" fillId="0" borderId="21" applyNumberFormat="0" applyFill="0" applyAlignment="0" applyProtection="0">
      <alignment vertical="center"/>
    </xf>
    <xf numFmtId="0" fontId="42" fillId="22" borderId="14" applyNumberFormat="0" applyFont="0" applyAlignment="0" applyProtection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44" borderId="14" applyNumberFormat="0" applyFont="0" applyAlignment="0" applyProtection="0"/>
    <xf numFmtId="0" fontId="79" fillId="25" borderId="16" applyNumberFormat="0" applyAlignment="0" applyProtection="0"/>
    <xf numFmtId="179" fontId="1" fillId="0" borderId="0" applyFont="0" applyFill="0" applyBorder="0" applyAlignment="0" applyProtection="0"/>
    <xf numFmtId="0" fontId="44" fillId="23" borderId="16" applyNumberFormat="0" applyAlignment="0" applyProtection="0">
      <alignment vertical="center"/>
    </xf>
    <xf numFmtId="0" fontId="42" fillId="22" borderId="14" applyNumberFormat="0" applyFont="0" applyAlignment="0" applyProtection="0">
      <alignment vertical="center"/>
    </xf>
    <xf numFmtId="0" fontId="50" fillId="0" borderId="21" applyNumberFormat="0" applyFill="0" applyAlignment="0" applyProtection="0">
      <alignment vertical="center"/>
    </xf>
    <xf numFmtId="0" fontId="51" fillId="7" borderId="16" applyNumberFormat="0" applyAlignment="0" applyProtection="0">
      <alignment vertical="center"/>
    </xf>
    <xf numFmtId="0" fontId="57" fillId="23" borderId="17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4" fillId="23" borderId="16" applyNumberFormat="0" applyAlignment="0" applyProtection="0">
      <alignment vertical="center"/>
    </xf>
    <xf numFmtId="0" fontId="1" fillId="0" borderId="0"/>
    <xf numFmtId="0" fontId="87" fillId="31" borderId="16" applyNumberFormat="0" applyAlignment="0" applyProtection="0"/>
    <xf numFmtId="0" fontId="79" fillId="25" borderId="16" applyNumberFormat="0" applyAlignment="0" applyProtection="0"/>
    <xf numFmtId="0" fontId="87" fillId="31" borderId="16" applyNumberFormat="0" applyAlignment="0" applyProtection="0"/>
    <xf numFmtId="0" fontId="51" fillId="7" borderId="16" applyNumberFormat="0" applyAlignment="0" applyProtection="0">
      <alignment vertical="center"/>
    </xf>
    <xf numFmtId="0" fontId="93" fillId="25" borderId="17" applyNumberFormat="0" applyAlignment="0" applyProtection="0"/>
    <xf numFmtId="0" fontId="75" fillId="0" borderId="21" applyNumberFormat="0" applyFill="0" applyAlignment="0" applyProtection="0"/>
    <xf numFmtId="180" fontId="26" fillId="23" borderId="16" applyNumberFormat="0" applyAlignment="0" applyProtection="0">
      <alignment vertical="center"/>
    </xf>
    <xf numFmtId="0" fontId="87" fillId="31" borderId="16" applyNumberFormat="0" applyAlignment="0" applyProtection="0"/>
    <xf numFmtId="0" fontId="36" fillId="44" borderId="14" applyNumberFormat="0" applyFont="0" applyAlignment="0" applyProtection="0"/>
    <xf numFmtId="0" fontId="87" fillId="31" borderId="16" applyNumberFormat="0" applyAlignment="0" applyProtection="0"/>
    <xf numFmtId="0" fontId="36" fillId="44" borderId="14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80" fontId="6" fillId="0" borderId="0">
      <alignment vertical="center"/>
    </xf>
    <xf numFmtId="179" fontId="1" fillId="0" borderId="0" applyFont="0" applyFill="0" applyBorder="0" applyAlignment="0" applyProtection="0"/>
    <xf numFmtId="0" fontId="1" fillId="0" borderId="0"/>
    <xf numFmtId="0" fontId="110" fillId="0" borderId="0">
      <alignment vertical="center"/>
    </xf>
    <xf numFmtId="199" fontId="30" fillId="0" borderId="0"/>
    <xf numFmtId="0" fontId="112" fillId="0" borderId="0">
      <alignment vertical="center"/>
    </xf>
    <xf numFmtId="0" fontId="113" fillId="0" borderId="0"/>
    <xf numFmtId="0" fontId="40" fillId="0" borderId="0"/>
    <xf numFmtId="179" fontId="1" fillId="0" borderId="0" applyFont="0" applyFill="0" applyBorder="0" applyAlignment="0" applyProtection="0"/>
    <xf numFmtId="0" fontId="30" fillId="0" borderId="0"/>
    <xf numFmtId="0" fontId="104" fillId="0" borderId="0"/>
    <xf numFmtId="0" fontId="30" fillId="0" borderId="0"/>
    <xf numFmtId="179" fontId="30" fillId="0" borderId="0" applyFont="0" applyFill="0" applyBorder="0" applyAlignment="0" applyProtection="0"/>
    <xf numFmtId="0" fontId="140" fillId="0" borderId="0">
      <alignment vertical="center"/>
    </xf>
    <xf numFmtId="179" fontId="140" fillId="0" borderId="0" applyFont="0" applyFill="0" applyBorder="0" applyAlignment="0" applyProtection="0"/>
  </cellStyleXfs>
  <cellXfs count="28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/>
    <xf numFmtId="0" fontId="3" fillId="0" borderId="12" xfId="0" applyFont="1" applyBorder="1"/>
    <xf numFmtId="0" fontId="3" fillId="0" borderId="11" xfId="0" applyFont="1" applyBorder="1"/>
    <xf numFmtId="0" fontId="5" fillId="0" borderId="2" xfId="0" applyFont="1" applyBorder="1" applyAlignment="1">
      <alignment wrapText="1"/>
    </xf>
    <xf numFmtId="178" fontId="36" fillId="0" borderId="1" xfId="242" applyFont="1" applyFill="1" applyBorder="1" applyAlignment="1">
      <alignment vertical="center"/>
    </xf>
    <xf numFmtId="2" fontId="3" fillId="0" borderId="0" xfId="0" applyNumberFormat="1" applyFont="1"/>
    <xf numFmtId="178" fontId="36" fillId="46" borderId="1" xfId="242" applyFont="1" applyFill="1" applyBorder="1" applyAlignment="1">
      <alignment vertical="center"/>
    </xf>
    <xf numFmtId="0" fontId="109" fillId="0" borderId="0" xfId="0" applyFont="1"/>
    <xf numFmtId="180" fontId="109" fillId="0" borderId="0" xfId="0" applyNumberFormat="1" applyFont="1" applyAlignment="1">
      <alignment horizontal="center"/>
    </xf>
    <xf numFmtId="0" fontId="108" fillId="0" borderId="1" xfId="0" applyFont="1" applyBorder="1" applyAlignment="1">
      <alignment horizontal="center" vertical="center"/>
    </xf>
    <xf numFmtId="1" fontId="3" fillId="0" borderId="0" xfId="0" applyNumberFormat="1" applyFont="1"/>
    <xf numFmtId="0" fontId="109" fillId="0" borderId="12" xfId="0" applyFont="1" applyBorder="1"/>
    <xf numFmtId="0" fontId="109" fillId="0" borderId="11" xfId="0" applyFont="1" applyBorder="1"/>
    <xf numFmtId="0" fontId="109" fillId="0" borderId="7" xfId="0" applyFont="1" applyBorder="1"/>
    <xf numFmtId="0" fontId="109" fillId="0" borderId="5" xfId="0" applyFont="1" applyBorder="1"/>
    <xf numFmtId="0" fontId="109" fillId="0" borderId="4" xfId="0" applyFont="1" applyBorder="1"/>
    <xf numFmtId="0" fontId="114" fillId="0" borderId="2" xfId="0" applyFont="1" applyBorder="1" applyAlignment="1">
      <alignment wrapText="1"/>
    </xf>
    <xf numFmtId="0" fontId="109" fillId="46" borderId="11" xfId="0" applyFont="1" applyFill="1" applyBorder="1"/>
    <xf numFmtId="0" fontId="109" fillId="0" borderId="6" xfId="0" applyFont="1" applyBorder="1"/>
    <xf numFmtId="0" fontId="108" fillId="46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46" borderId="1" xfId="0" applyFont="1" applyFill="1" applyBorder="1" applyAlignment="1">
      <alignment horizontal="center" vertical="center" wrapText="1"/>
    </xf>
    <xf numFmtId="1" fontId="115" fillId="0" borderId="0" xfId="0" applyNumberFormat="1" applyFont="1"/>
    <xf numFmtId="179" fontId="3" fillId="0" borderId="0" xfId="668" applyFont="1"/>
    <xf numFmtId="0" fontId="3" fillId="0" borderId="0" xfId="0" quotePrefix="1" applyFont="1"/>
    <xf numFmtId="0" fontId="3" fillId="0" borderId="0" xfId="0" quotePrefix="1" applyFont="1" applyAlignment="1">
      <alignment horizontal="left"/>
    </xf>
    <xf numFmtId="0" fontId="3" fillId="0" borderId="23" xfId="0" applyFont="1" applyBorder="1"/>
    <xf numFmtId="0" fontId="3" fillId="0" borderId="28" xfId="0" applyFont="1" applyBorder="1"/>
    <xf numFmtId="0" fontId="2" fillId="0" borderId="29" xfId="0" applyFont="1" applyBorder="1" applyAlignment="1">
      <alignment vertical="top" wrapText="1"/>
    </xf>
    <xf numFmtId="0" fontId="2" fillId="0" borderId="31" xfId="0" applyFont="1" applyBorder="1"/>
    <xf numFmtId="0" fontId="3" fillId="0" borderId="31" xfId="0" applyFont="1" applyBorder="1"/>
    <xf numFmtId="0" fontId="2" fillId="0" borderId="32" xfId="0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4" fillId="0" borderId="36" xfId="0" applyFont="1" applyBorder="1"/>
    <xf numFmtId="0" fontId="2" fillId="0" borderId="34" xfId="0" applyFont="1" applyBorder="1"/>
    <xf numFmtId="0" fontId="3" fillId="0" borderId="36" xfId="0" applyFont="1" applyBorder="1"/>
    <xf numFmtId="0" fontId="3" fillId="0" borderId="32" xfId="0" applyFont="1" applyBorder="1"/>
    <xf numFmtId="0" fontId="2" fillId="0" borderId="3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46" borderId="37" xfId="0" applyFont="1" applyFill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178" fontId="39" fillId="0" borderId="39" xfId="242" applyFont="1" applyFill="1" applyBorder="1" applyAlignment="1">
      <alignment vertical="center"/>
    </xf>
    <xf numFmtId="178" fontId="39" fillId="0" borderId="40" xfId="242" applyFont="1" applyFill="1" applyBorder="1" applyAlignment="1">
      <alignment vertical="center"/>
    </xf>
    <xf numFmtId="178" fontId="3" fillId="0" borderId="0" xfId="0" quotePrefix="1" applyNumberFormat="1" applyFont="1"/>
    <xf numFmtId="0" fontId="2" fillId="0" borderId="1" xfId="0" applyFont="1" applyBorder="1" applyAlignment="1">
      <alignment horizontal="center" vertical="center" wrapText="1"/>
    </xf>
    <xf numFmtId="0" fontId="109" fillId="0" borderId="0" xfId="0" quotePrefix="1" applyFont="1" applyAlignment="1">
      <alignment horizontal="left" vertical="center"/>
    </xf>
    <xf numFmtId="0" fontId="2" fillId="0" borderId="48" xfId="0" applyFont="1" applyBorder="1"/>
    <xf numFmtId="180" fontId="3" fillId="0" borderId="32" xfId="0" applyNumberFormat="1" applyFont="1" applyBorder="1" applyAlignment="1">
      <alignment horizontal="center"/>
    </xf>
    <xf numFmtId="0" fontId="4" fillId="0" borderId="31" xfId="0" applyFont="1" applyBorder="1"/>
    <xf numFmtId="0" fontId="109" fillId="0" borderId="32" xfId="0" applyFont="1" applyBorder="1"/>
    <xf numFmtId="0" fontId="109" fillId="0" borderId="33" xfId="0" applyFont="1" applyBorder="1"/>
    <xf numFmtId="0" fontId="109" fillId="0" borderId="48" xfId="0" applyFont="1" applyBorder="1"/>
    <xf numFmtId="0" fontId="3" fillId="46" borderId="1" xfId="0" applyFont="1" applyFill="1" applyBorder="1" applyAlignment="1">
      <alignment horizontal="left" vertical="center"/>
    </xf>
    <xf numFmtId="200" fontId="3" fillId="46" borderId="1" xfId="668" applyNumberFormat="1" applyFont="1" applyFill="1" applyBorder="1" applyAlignment="1">
      <alignment horizontal="center" vertical="center"/>
    </xf>
    <xf numFmtId="200" fontId="107" fillId="0" borderId="39" xfId="668" applyNumberFormat="1" applyFont="1" applyBorder="1" applyAlignment="1">
      <alignment horizontal="center" vertical="center"/>
    </xf>
    <xf numFmtId="200" fontId="107" fillId="0" borderId="39" xfId="668" applyNumberFormat="1" applyFont="1" applyBorder="1" applyAlignment="1">
      <alignment vertical="center"/>
    </xf>
    <xf numFmtId="0" fontId="109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center" vertical="center" wrapText="1"/>
    </xf>
    <xf numFmtId="179" fontId="109" fillId="0" borderId="1" xfId="668" applyFont="1" applyBorder="1" applyAlignment="1">
      <alignment horizontal="center" vertical="center"/>
    </xf>
    <xf numFmtId="200" fontId="109" fillId="0" borderId="1" xfId="668" applyNumberFormat="1" applyFont="1" applyBorder="1" applyAlignment="1">
      <alignment horizontal="center" vertical="center"/>
    </xf>
    <xf numFmtId="200" fontId="109" fillId="0" borderId="1" xfId="0" applyNumberFormat="1" applyFont="1" applyBorder="1" applyAlignment="1">
      <alignment horizontal="center" vertical="center"/>
    </xf>
    <xf numFmtId="0" fontId="3" fillId="0" borderId="33" xfId="0" applyFont="1" applyBorder="1"/>
    <xf numFmtId="0" fontId="3" fillId="0" borderId="48" xfId="0" applyFont="1" applyBorder="1"/>
    <xf numFmtId="0" fontId="108" fillId="0" borderId="31" xfId="0" quotePrefix="1" applyFont="1" applyBorder="1"/>
    <xf numFmtId="0" fontId="108" fillId="0" borderId="37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109" fillId="0" borderId="37" xfId="0" applyFont="1" applyBorder="1" applyAlignment="1">
      <alignment vertical="center"/>
    </xf>
    <xf numFmtId="200" fontId="2" fillId="0" borderId="39" xfId="668" applyNumberFormat="1" applyFont="1" applyBorder="1" applyAlignment="1">
      <alignment horizontal="center" vertical="center"/>
    </xf>
    <xf numFmtId="200" fontId="2" fillId="0" borderId="39" xfId="0" applyNumberFormat="1" applyFont="1" applyBorder="1" applyAlignment="1">
      <alignment horizontal="center" vertical="center"/>
    </xf>
    <xf numFmtId="2" fontId="2" fillId="0" borderId="40" xfId="0" applyNumberFormat="1" applyFont="1" applyBorder="1" applyAlignment="1">
      <alignment horizontal="center" vertical="center"/>
    </xf>
    <xf numFmtId="179" fontId="2" fillId="0" borderId="39" xfId="668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top"/>
    </xf>
    <xf numFmtId="0" fontId="2" fillId="0" borderId="11" xfId="0" applyFont="1" applyBorder="1"/>
    <xf numFmtId="180" fontId="3" fillId="0" borderId="32" xfId="668" applyNumberFormat="1" applyFont="1" applyBorder="1" applyAlignment="1">
      <alignment horizontal="center"/>
    </xf>
    <xf numFmtId="0" fontId="122" fillId="0" borderId="31" xfId="0" applyFont="1" applyBorder="1"/>
    <xf numFmtId="0" fontId="2" fillId="0" borderId="27" xfId="0" applyFont="1" applyBorder="1"/>
    <xf numFmtId="0" fontId="108" fillId="0" borderId="0" xfId="0" applyFont="1"/>
    <xf numFmtId="0" fontId="108" fillId="0" borderId="32" xfId="0" applyFont="1" applyBorder="1"/>
    <xf numFmtId="0" fontId="2" fillId="0" borderId="0" xfId="0" applyFont="1" applyAlignment="1">
      <alignment vertical="center"/>
    </xf>
    <xf numFmtId="0" fontId="2" fillId="0" borderId="32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38" xfId="0" applyFont="1" applyBorder="1" applyAlignment="1">
      <alignment horizontal="center" vertical="center"/>
    </xf>
    <xf numFmtId="0" fontId="123" fillId="0" borderId="31" xfId="0" applyFont="1" applyBorder="1" applyAlignment="1">
      <alignment vertical="center"/>
    </xf>
    <xf numFmtId="178" fontId="109" fillId="46" borderId="35" xfId="242" applyFont="1" applyFill="1" applyBorder="1" applyAlignment="1">
      <alignment vertical="center"/>
    </xf>
    <xf numFmtId="1" fontId="109" fillId="46" borderId="0" xfId="0" quotePrefix="1" applyNumberFormat="1" applyFont="1" applyFill="1" applyAlignment="1">
      <alignment horizontal="left" vertical="center"/>
    </xf>
    <xf numFmtId="49" fontId="124" fillId="46" borderId="1" xfId="0" applyNumberFormat="1" applyFont="1" applyFill="1" applyBorder="1" applyAlignment="1">
      <alignment horizontal="left"/>
    </xf>
    <xf numFmtId="0" fontId="3" fillId="46" borderId="0" xfId="0" quotePrefix="1" applyFont="1" applyFill="1" applyAlignment="1">
      <alignment horizontal="left" vertical="center"/>
    </xf>
    <xf numFmtId="1" fontId="3" fillId="46" borderId="0" xfId="0" applyNumberFormat="1" applyFont="1" applyFill="1" applyAlignment="1">
      <alignment vertical="center"/>
    </xf>
    <xf numFmtId="0" fontId="3" fillId="46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0" borderId="43" xfId="0" applyFont="1" applyBorder="1"/>
    <xf numFmtId="0" fontId="3" fillId="0" borderId="42" xfId="0" applyFont="1" applyBorder="1"/>
    <xf numFmtId="0" fontId="3" fillId="0" borderId="51" xfId="0" applyFont="1" applyBorder="1"/>
    <xf numFmtId="0" fontId="2" fillId="46" borderId="37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/>
    </xf>
    <xf numFmtId="0" fontId="108" fillId="46" borderId="35" xfId="0" applyFont="1" applyFill="1" applyBorder="1" applyAlignment="1">
      <alignment horizontal="center" vertical="center"/>
    </xf>
    <xf numFmtId="0" fontId="111" fillId="46" borderId="0" xfId="0" applyFont="1" applyFill="1" applyAlignment="1">
      <alignment horizontal="left" wrapText="1"/>
    </xf>
    <xf numFmtId="0" fontId="125" fillId="46" borderId="1" xfId="0" applyFont="1" applyFill="1" applyBorder="1" applyAlignment="1">
      <alignment horizontal="center" vertical="center"/>
    </xf>
    <xf numFmtId="0" fontId="125" fillId="46" borderId="0" xfId="0" applyFont="1" applyFill="1" applyAlignment="1">
      <alignment horizontal="center" vertical="center"/>
    </xf>
    <xf numFmtId="38" fontId="125" fillId="46" borderId="1" xfId="0" applyNumberFormat="1" applyFont="1" applyFill="1" applyBorder="1" applyAlignment="1">
      <alignment horizontal="center" vertical="center"/>
    </xf>
    <xf numFmtId="0" fontId="126" fillId="46" borderId="1" xfId="0" applyFont="1" applyFill="1" applyBorder="1" applyAlignment="1">
      <alignment horizontal="center" vertical="center"/>
    </xf>
    <xf numFmtId="49" fontId="127" fillId="46" borderId="1" xfId="0" applyNumberFormat="1" applyFont="1" applyFill="1" applyBorder="1" applyAlignment="1">
      <alignment horizontal="left"/>
    </xf>
    <xf numFmtId="0" fontId="125" fillId="46" borderId="9" xfId="0" quotePrefix="1" applyFont="1" applyFill="1" applyBorder="1" applyAlignment="1">
      <alignment horizontal="center" vertical="center" wrapText="1"/>
    </xf>
    <xf numFmtId="0" fontId="2" fillId="0" borderId="31" xfId="0" applyFont="1" applyBorder="1" applyAlignment="1">
      <alignment vertical="center"/>
    </xf>
    <xf numFmtId="0" fontId="3" fillId="0" borderId="0" xfId="0" applyFont="1" applyAlignment="1">
      <alignment vertical="center"/>
    </xf>
    <xf numFmtId="200" fontId="107" fillId="0" borderId="0" xfId="668" applyNumberFormat="1" applyFont="1" applyBorder="1" applyAlignment="1">
      <alignment vertical="center"/>
    </xf>
    <xf numFmtId="178" fontId="39" fillId="0" borderId="32" xfId="242" applyFont="1" applyFill="1" applyBorder="1" applyAlignment="1">
      <alignment vertical="center"/>
    </xf>
    <xf numFmtId="200" fontId="107" fillId="0" borderId="0" xfId="668" applyNumberFormat="1" applyFont="1" applyBorder="1" applyAlignment="1">
      <alignment horizontal="center" vertical="center"/>
    </xf>
    <xf numFmtId="178" fontId="39" fillId="0" borderId="0" xfId="242" applyFont="1" applyFill="1" applyBorder="1" applyAlignment="1">
      <alignment vertical="center"/>
    </xf>
    <xf numFmtId="0" fontId="2" fillId="0" borderId="42" xfId="0" applyFont="1" applyBorder="1"/>
    <xf numFmtId="0" fontId="125" fillId="46" borderId="8" xfId="0" applyFont="1" applyFill="1" applyBorder="1" applyAlignment="1">
      <alignment horizontal="center" vertical="center"/>
    </xf>
    <xf numFmtId="49" fontId="124" fillId="46" borderId="8" xfId="0" applyNumberFormat="1" applyFont="1" applyFill="1" applyBorder="1" applyAlignment="1">
      <alignment horizontal="left"/>
    </xf>
    <xf numFmtId="0" fontId="126" fillId="46" borderId="8" xfId="0" applyFont="1" applyFill="1" applyBorder="1" applyAlignment="1">
      <alignment horizontal="center" vertical="center"/>
    </xf>
    <xf numFmtId="0" fontId="125" fillId="46" borderId="9" xfId="0" applyFont="1" applyFill="1" applyBorder="1" applyAlignment="1">
      <alignment horizontal="center" vertical="center" wrapText="1"/>
    </xf>
    <xf numFmtId="0" fontId="125" fillId="46" borderId="1" xfId="0" applyFont="1" applyFill="1" applyBorder="1" applyAlignment="1">
      <alignment horizontal="left" vertical="center"/>
    </xf>
    <xf numFmtId="0" fontId="125" fillId="46" borderId="8" xfId="0" applyFont="1" applyFill="1" applyBorder="1" applyAlignment="1">
      <alignment horizontal="left" vertical="center"/>
    </xf>
    <xf numFmtId="0" fontId="2" fillId="0" borderId="38" xfId="0" applyFont="1" applyBorder="1" applyAlignment="1">
      <alignment horizontal="right" vertical="center"/>
    </xf>
    <xf numFmtId="0" fontId="2" fillId="0" borderId="4" xfId="0" applyFont="1" applyBorder="1"/>
    <xf numFmtId="49" fontId="128" fillId="49" borderId="1" xfId="0" quotePrefix="1" applyNumberFormat="1" applyFont="1" applyFill="1" applyBorder="1" applyAlignment="1">
      <alignment horizontal="center" vertical="center"/>
    </xf>
    <xf numFmtId="0" fontId="128" fillId="49" borderId="1" xfId="0" applyFont="1" applyFill="1" applyBorder="1" applyAlignment="1">
      <alignment horizontal="left" vertical="center"/>
    </xf>
    <xf numFmtId="0" fontId="128" fillId="49" borderId="1" xfId="0" applyFont="1" applyFill="1" applyBorder="1" applyAlignment="1">
      <alignment horizontal="center" vertical="center"/>
    </xf>
    <xf numFmtId="49" fontId="129" fillId="49" borderId="1" xfId="0" applyNumberFormat="1" applyFont="1" applyFill="1" applyBorder="1" applyAlignment="1">
      <alignment horizontal="left"/>
    </xf>
    <xf numFmtId="0" fontId="128" fillId="49" borderId="0" xfId="0" applyFont="1" applyFill="1"/>
    <xf numFmtId="38" fontId="128" fillId="49" borderId="1" xfId="0" applyNumberFormat="1" applyFont="1" applyFill="1" applyBorder="1" applyAlignment="1">
      <alignment horizontal="center" vertical="center"/>
    </xf>
    <xf numFmtId="49" fontId="128" fillId="46" borderId="1" xfId="0" quotePrefix="1" applyNumberFormat="1" applyFont="1" applyFill="1" applyBorder="1" applyAlignment="1">
      <alignment horizontal="center" vertical="center"/>
    </xf>
    <xf numFmtId="0" fontId="128" fillId="46" borderId="1" xfId="0" applyFont="1" applyFill="1" applyBorder="1" applyAlignment="1">
      <alignment horizontal="left" vertical="center"/>
    </xf>
    <xf numFmtId="0" fontId="128" fillId="46" borderId="1" xfId="0" applyFont="1" applyFill="1" applyBorder="1" applyAlignment="1">
      <alignment horizontal="center" vertical="center"/>
    </xf>
    <xf numFmtId="49" fontId="129" fillId="46" borderId="1" xfId="0" applyNumberFormat="1" applyFont="1" applyFill="1" applyBorder="1" applyAlignment="1">
      <alignment horizontal="left"/>
    </xf>
    <xf numFmtId="0" fontId="128" fillId="46" borderId="0" xfId="0" applyFont="1" applyFill="1"/>
    <xf numFmtId="0" fontId="125" fillId="46" borderId="9" xfId="0" applyFont="1" applyFill="1" applyBorder="1" applyAlignment="1">
      <alignment horizontal="center" vertical="center"/>
    </xf>
    <xf numFmtId="0" fontId="0" fillId="46" borderId="0" xfId="0" applyFill="1"/>
    <xf numFmtId="0" fontId="125" fillId="46" borderId="1" xfId="0" applyFont="1" applyFill="1" applyBorder="1" applyAlignment="1">
      <alignment vertical="center"/>
    </xf>
    <xf numFmtId="0" fontId="125" fillId="46" borderId="8" xfId="0" applyFont="1" applyFill="1" applyBorder="1" applyAlignment="1">
      <alignment vertical="center"/>
    </xf>
    <xf numFmtId="0" fontId="128" fillId="49" borderId="1" xfId="0" applyFont="1" applyFill="1" applyBorder="1" applyAlignment="1">
      <alignment vertical="center"/>
    </xf>
    <xf numFmtId="0" fontId="128" fillId="46" borderId="1" xfId="0" applyFont="1" applyFill="1" applyBorder="1" applyAlignment="1">
      <alignment vertical="center"/>
    </xf>
    <xf numFmtId="0" fontId="125" fillId="46" borderId="9" xfId="0" applyFont="1" applyFill="1" applyBorder="1" applyAlignment="1">
      <alignment vertical="center"/>
    </xf>
    <xf numFmtId="49" fontId="0" fillId="50" borderId="1" xfId="0" quotePrefix="1" applyNumberFormat="1" applyFill="1" applyBorder="1" applyAlignment="1">
      <alignment horizontal="center" vertical="center"/>
    </xf>
    <xf numFmtId="0" fontId="125" fillId="51" borderId="1" xfId="0" applyFont="1" applyFill="1" applyBorder="1" applyAlignment="1">
      <alignment horizontal="left" vertical="center"/>
    </xf>
    <xf numFmtId="0" fontId="125" fillId="50" borderId="1" xfId="0" applyFont="1" applyFill="1" applyBorder="1" applyAlignment="1">
      <alignment horizontal="left" vertical="center"/>
    </xf>
    <xf numFmtId="49" fontId="127" fillId="51" borderId="1" xfId="0" applyNumberFormat="1" applyFont="1" applyFill="1" applyBorder="1" applyAlignment="1">
      <alignment horizontal="left"/>
    </xf>
    <xf numFmtId="0" fontId="125" fillId="50" borderId="1" xfId="0" applyFont="1" applyFill="1" applyBorder="1" applyAlignment="1">
      <alignment horizontal="center" vertical="center"/>
    </xf>
    <xf numFmtId="0" fontId="130" fillId="50" borderId="0" xfId="0" quotePrefix="1" applyFont="1" applyFill="1"/>
    <xf numFmtId="0" fontId="0" fillId="50" borderId="0" xfId="0" applyFill="1"/>
    <xf numFmtId="49" fontId="127" fillId="50" borderId="1" xfId="0" applyNumberFormat="1" applyFont="1" applyFill="1" applyBorder="1" applyAlignment="1">
      <alignment horizontal="left"/>
    </xf>
    <xf numFmtId="0" fontId="126" fillId="50" borderId="1" xfId="0" applyFont="1" applyFill="1" applyBorder="1" applyAlignment="1">
      <alignment horizontal="center" vertical="center"/>
    </xf>
    <xf numFmtId="0" fontId="125" fillId="50" borderId="52" xfId="0" applyFont="1" applyFill="1" applyBorder="1" applyAlignment="1">
      <alignment horizontal="left" vertical="center"/>
    </xf>
    <xf numFmtId="0" fontId="130" fillId="50" borderId="0" xfId="0" applyFont="1" applyFill="1"/>
    <xf numFmtId="0" fontId="0" fillId="0" borderId="0" xfId="0" applyAlignment="1">
      <alignment vertical="center" wrapText="1"/>
    </xf>
    <xf numFmtId="0" fontId="131" fillId="52" borderId="26" xfId="0" applyFont="1" applyFill="1" applyBorder="1" applyAlignment="1">
      <alignment horizontal="center" vertical="center" wrapText="1"/>
    </xf>
    <xf numFmtId="0" fontId="131" fillId="52" borderId="53" xfId="0" applyFont="1" applyFill="1" applyBorder="1" applyAlignment="1">
      <alignment horizontal="center" vertical="center" wrapText="1"/>
    </xf>
    <xf numFmtId="0" fontId="132" fillId="0" borderId="54" xfId="0" applyFont="1" applyBorder="1" applyAlignment="1">
      <alignment horizontal="center" vertical="center"/>
    </xf>
    <xf numFmtId="0" fontId="132" fillId="0" borderId="55" xfId="0" applyFont="1" applyBorder="1" applyAlignment="1">
      <alignment horizontal="center" vertical="center"/>
    </xf>
    <xf numFmtId="0" fontId="132" fillId="0" borderId="55" xfId="0" applyFont="1" applyBorder="1" applyAlignment="1">
      <alignment vertical="center"/>
    </xf>
    <xf numFmtId="15" fontId="132" fillId="0" borderId="55" xfId="0" applyNumberFormat="1" applyFont="1" applyBorder="1" applyAlignment="1">
      <alignment horizontal="center" vertical="center"/>
    </xf>
    <xf numFmtId="0" fontId="130" fillId="0" borderId="0" xfId="0" applyFont="1"/>
    <xf numFmtId="0" fontId="109" fillId="0" borderId="1" xfId="0" applyFont="1" applyBorder="1" applyAlignment="1">
      <alignment vertical="center"/>
    </xf>
    <xf numFmtId="200" fontId="109" fillId="0" borderId="1" xfId="668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8" fontId="109" fillId="0" borderId="1" xfId="242" applyFont="1" applyFill="1" applyBorder="1" applyAlignment="1">
      <alignment vertical="center"/>
    </xf>
    <xf numFmtId="0" fontId="109" fillId="0" borderId="41" xfId="0" applyFont="1" applyBorder="1" applyAlignment="1">
      <alignment vertical="center"/>
    </xf>
    <xf numFmtId="0" fontId="109" fillId="0" borderId="8" xfId="0" applyFont="1" applyBorder="1" applyAlignment="1">
      <alignment vertical="center"/>
    </xf>
    <xf numFmtId="200" fontId="109" fillId="0" borderId="8" xfId="668" applyNumberFormat="1" applyFont="1" applyFill="1" applyBorder="1" applyAlignment="1">
      <alignment vertical="center"/>
    </xf>
    <xf numFmtId="180" fontId="3" fillId="0" borderId="32" xfId="668" quotePrefix="1" applyNumberFormat="1" applyFont="1" applyBorder="1" applyAlignment="1">
      <alignment horizontal="center"/>
    </xf>
    <xf numFmtId="178" fontId="109" fillId="0" borderId="35" xfId="242" applyFont="1" applyFill="1" applyBorder="1" applyAlignment="1">
      <alignment vertical="center"/>
    </xf>
    <xf numFmtId="1" fontId="109" fillId="0" borderId="0" xfId="0" quotePrefix="1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109" fillId="51" borderId="0" xfId="0" quotePrefix="1" applyNumberFormat="1" applyFont="1" applyFill="1" applyAlignment="1">
      <alignment horizontal="left" vertical="center"/>
    </xf>
    <xf numFmtId="0" fontId="116" fillId="46" borderId="0" xfId="669" applyFont="1" applyFill="1" applyAlignment="1">
      <alignment horizontal="centerContinuous"/>
    </xf>
    <xf numFmtId="0" fontId="116" fillId="0" borderId="0" xfId="669" applyFont="1" applyAlignment="1">
      <alignment horizontal="centerContinuous"/>
    </xf>
    <xf numFmtId="0" fontId="119" fillId="46" borderId="0" xfId="669" applyFont="1" applyFill="1"/>
    <xf numFmtId="0" fontId="119" fillId="46" borderId="0" xfId="669" applyFont="1" applyFill="1" applyAlignment="1">
      <alignment horizontal="center" vertical="center"/>
    </xf>
    <xf numFmtId="0" fontId="134" fillId="46" borderId="0" xfId="669" applyFont="1" applyFill="1"/>
    <xf numFmtId="0" fontId="117" fillId="46" borderId="0" xfId="669" applyFont="1" applyFill="1" applyAlignment="1">
      <alignment horizontal="center"/>
    </xf>
    <xf numFmtId="0" fontId="117" fillId="46" borderId="0" xfId="669" applyFont="1" applyFill="1"/>
    <xf numFmtId="0" fontId="117" fillId="0" borderId="0" xfId="669" applyFont="1" applyAlignment="1">
      <alignment horizontal="center"/>
    </xf>
    <xf numFmtId="0" fontId="135" fillId="46" borderId="0" xfId="669" applyFont="1" applyFill="1" applyAlignment="1">
      <alignment vertical="top"/>
    </xf>
    <xf numFmtId="0" fontId="123" fillId="46" borderId="0" xfId="670" applyFont="1" applyFill="1" applyAlignment="1">
      <alignment vertical="center"/>
    </xf>
    <xf numFmtId="0" fontId="136" fillId="46" borderId="0" xfId="669" applyFont="1" applyFill="1" applyAlignment="1">
      <alignment vertical="center" wrapText="1"/>
    </xf>
    <xf numFmtId="0" fontId="135" fillId="0" borderId="0" xfId="669" applyFont="1" applyAlignment="1">
      <alignment horizontal="center" vertical="top"/>
    </xf>
    <xf numFmtId="0" fontId="135" fillId="46" borderId="0" xfId="669" applyFont="1" applyFill="1" applyAlignment="1">
      <alignment horizontal="center" vertical="top"/>
    </xf>
    <xf numFmtId="0" fontId="0" fillId="46" borderId="0" xfId="671" applyFont="1" applyFill="1" applyAlignment="1">
      <alignment horizontal="right" vertical="center"/>
    </xf>
    <xf numFmtId="0" fontId="137" fillId="46" borderId="0" xfId="669" applyFont="1" applyFill="1" applyAlignment="1">
      <alignment vertical="top"/>
    </xf>
    <xf numFmtId="0" fontId="137" fillId="46" borderId="0" xfId="669" applyFont="1" applyFill="1"/>
    <xf numFmtId="0" fontId="137" fillId="46" borderId="0" xfId="669" applyFont="1" applyFill="1" applyAlignment="1">
      <alignment horizontal="center" vertical="center"/>
    </xf>
    <xf numFmtId="0" fontId="138" fillId="46" borderId="0" xfId="669" applyFont="1" applyFill="1"/>
    <xf numFmtId="0" fontId="119" fillId="47" borderId="44" xfId="669" applyFont="1" applyFill="1" applyBorder="1" applyAlignment="1">
      <alignment horizontal="center" vertical="center"/>
    </xf>
    <xf numFmtId="0" fontId="119" fillId="47" borderId="45" xfId="669" applyFont="1" applyFill="1" applyBorder="1" applyAlignment="1">
      <alignment horizontal="center" vertical="center"/>
    </xf>
    <xf numFmtId="0" fontId="119" fillId="47" borderId="45" xfId="669" applyFont="1" applyFill="1" applyBorder="1" applyAlignment="1">
      <alignment horizontal="center" vertical="center" wrapText="1"/>
    </xf>
    <xf numFmtId="0" fontId="119" fillId="47" borderId="45" xfId="669" quotePrefix="1" applyFont="1" applyFill="1" applyBorder="1" applyAlignment="1">
      <alignment horizontal="center" vertical="center" wrapText="1"/>
    </xf>
    <xf numFmtId="200" fontId="119" fillId="47" borderId="45" xfId="672" applyNumberFormat="1" applyFont="1" applyFill="1" applyBorder="1" applyAlignment="1">
      <alignment horizontal="center" vertical="center"/>
    </xf>
    <xf numFmtId="0" fontId="119" fillId="47" borderId="46" xfId="669" applyFont="1" applyFill="1" applyBorder="1" applyAlignment="1">
      <alignment horizontal="center" vertical="center"/>
    </xf>
    <xf numFmtId="0" fontId="139" fillId="46" borderId="0" xfId="669" applyFont="1" applyFill="1" applyAlignment="1">
      <alignment horizontal="center" vertical="center"/>
    </xf>
    <xf numFmtId="0" fontId="119" fillId="0" borderId="41" xfId="669" applyFont="1" applyBorder="1" applyAlignment="1">
      <alignment horizontal="center" vertical="center"/>
    </xf>
    <xf numFmtId="0" fontId="119" fillId="0" borderId="56" xfId="673" applyFont="1" applyBorder="1" applyAlignment="1">
      <alignment horizontal="center" vertical="center"/>
    </xf>
    <xf numFmtId="200" fontId="119" fillId="0" borderId="56" xfId="674" applyNumberFormat="1" applyFont="1" applyFill="1" applyBorder="1" applyAlignment="1">
      <alignment horizontal="center" vertical="center"/>
    </xf>
    <xf numFmtId="200" fontId="119" fillId="0" borderId="56" xfId="672" applyNumberFormat="1" applyFont="1" applyFill="1" applyBorder="1" applyAlignment="1">
      <alignment horizontal="center" vertical="center"/>
    </xf>
    <xf numFmtId="0" fontId="119" fillId="0" borderId="57" xfId="669" applyFont="1" applyBorder="1" applyAlignment="1">
      <alignment horizontal="center" vertical="center"/>
    </xf>
    <xf numFmtId="0" fontId="119" fillId="0" borderId="0" xfId="669" applyFont="1" applyAlignment="1">
      <alignment horizontal="center" vertical="center"/>
    </xf>
    <xf numFmtId="0" fontId="119" fillId="0" borderId="0" xfId="669" applyFont="1" applyAlignment="1">
      <alignment horizontal="left" vertical="center"/>
    </xf>
    <xf numFmtId="0" fontId="119" fillId="0" borderId="0" xfId="669" applyFont="1"/>
    <xf numFmtId="0" fontId="139" fillId="0" borderId="0" xfId="669" applyFont="1" applyAlignment="1">
      <alignment horizontal="center" vertical="center"/>
    </xf>
    <xf numFmtId="0" fontId="134" fillId="0" borderId="0" xfId="669" applyFont="1"/>
    <xf numFmtId="0" fontId="120" fillId="46" borderId="0" xfId="669" applyFont="1" applyFill="1"/>
    <xf numFmtId="0" fontId="119" fillId="0" borderId="47" xfId="669" applyFont="1" applyBorder="1" applyAlignment="1">
      <alignment horizontal="center" vertical="center"/>
    </xf>
    <xf numFmtId="0" fontId="139" fillId="0" borderId="0" xfId="669" applyFont="1" applyAlignment="1">
      <alignment vertical="center"/>
    </xf>
    <xf numFmtId="0" fontId="119" fillId="0" borderId="47" xfId="669" applyFont="1" applyBorder="1" applyAlignment="1">
      <alignment vertical="center"/>
    </xf>
    <xf numFmtId="0" fontId="139" fillId="0" borderId="0" xfId="669" applyFont="1"/>
    <xf numFmtId="200" fontId="119" fillId="0" borderId="57" xfId="669" applyNumberFormat="1" applyFont="1" applyBorder="1" applyAlignment="1">
      <alignment horizontal="center" vertical="center"/>
    </xf>
    <xf numFmtId="0" fontId="119" fillId="0" borderId="57" xfId="669" applyFont="1" applyBorder="1" applyAlignment="1">
      <alignment horizontal="left" vertical="center" wrapText="1"/>
    </xf>
    <xf numFmtId="0" fontId="141" fillId="46" borderId="0" xfId="669" applyFont="1" applyFill="1" applyAlignment="1">
      <alignment horizontal="center" vertical="center"/>
    </xf>
    <xf numFmtId="0" fontId="135" fillId="46" borderId="0" xfId="669" applyFont="1" applyFill="1"/>
    <xf numFmtId="200" fontId="142" fillId="0" borderId="56" xfId="672" applyNumberFormat="1" applyFont="1" applyFill="1" applyBorder="1" applyAlignment="1">
      <alignment horizontal="center" vertical="center"/>
    </xf>
    <xf numFmtId="0" fontId="142" fillId="0" borderId="57" xfId="669" applyFont="1" applyBorder="1" applyAlignment="1">
      <alignment horizontal="left" vertical="center" wrapText="1"/>
    </xf>
    <xf numFmtId="0" fontId="119" fillId="0" borderId="57" xfId="669" applyFont="1" applyBorder="1" applyAlignment="1">
      <alignment horizontal="left" vertical="center"/>
    </xf>
    <xf numFmtId="0" fontId="119" fillId="46" borderId="0" xfId="669" applyFont="1" applyFill="1" applyAlignment="1">
      <alignment horizontal="left" vertical="center"/>
    </xf>
    <xf numFmtId="0" fontId="119" fillId="46" borderId="0" xfId="669" applyFont="1" applyFill="1" applyAlignment="1">
      <alignment vertical="center"/>
    </xf>
    <xf numFmtId="200" fontId="119" fillId="46" borderId="56" xfId="672" applyNumberFormat="1" applyFont="1" applyFill="1" applyBorder="1" applyAlignment="1">
      <alignment horizontal="center" vertical="center"/>
    </xf>
    <xf numFmtId="0" fontId="119" fillId="46" borderId="57" xfId="669" applyFont="1" applyFill="1" applyBorder="1" applyAlignment="1">
      <alignment horizontal="center" vertical="center"/>
    </xf>
    <xf numFmtId="0" fontId="119" fillId="48" borderId="58" xfId="669" applyFont="1" applyFill="1" applyBorder="1" applyAlignment="1">
      <alignment horizontal="centerContinuous" vertical="center"/>
    </xf>
    <xf numFmtId="0" fontId="119" fillId="48" borderId="59" xfId="669" applyFont="1" applyFill="1" applyBorder="1" applyAlignment="1">
      <alignment horizontal="centerContinuous" vertical="center"/>
    </xf>
    <xf numFmtId="0" fontId="119" fillId="48" borderId="60" xfId="669" applyFont="1" applyFill="1" applyBorder="1" applyAlignment="1">
      <alignment horizontal="centerContinuous" vertical="center"/>
    </xf>
    <xf numFmtId="0" fontId="119" fillId="48" borderId="39" xfId="669" applyFont="1" applyFill="1" applyBorder="1" applyAlignment="1">
      <alignment horizontal="centerContinuous" vertical="center"/>
    </xf>
    <xf numFmtId="0" fontId="119" fillId="48" borderId="39" xfId="669" applyFont="1" applyFill="1" applyBorder="1" applyAlignment="1">
      <alignment horizontal="center" vertical="center"/>
    </xf>
    <xf numFmtId="0" fontId="119" fillId="48" borderId="60" xfId="669" applyFont="1" applyFill="1" applyBorder="1" applyAlignment="1">
      <alignment horizontal="center" vertical="center"/>
    </xf>
    <xf numFmtId="201" fontId="119" fillId="48" borderId="39" xfId="669" applyNumberFormat="1" applyFont="1" applyFill="1" applyBorder="1" applyAlignment="1">
      <alignment horizontal="center" vertical="center"/>
    </xf>
    <xf numFmtId="0" fontId="119" fillId="48" borderId="40" xfId="669" applyFont="1" applyFill="1" applyBorder="1" applyAlignment="1">
      <alignment vertical="center"/>
    </xf>
    <xf numFmtId="0" fontId="120" fillId="0" borderId="0" xfId="669" applyFont="1" applyAlignment="1">
      <alignment horizontal="center"/>
    </xf>
    <xf numFmtId="0" fontId="120" fillId="46" borderId="0" xfId="669" applyFont="1" applyFill="1" applyAlignment="1">
      <alignment horizontal="center"/>
    </xf>
    <xf numFmtId="200" fontId="119" fillId="46" borderId="0" xfId="672" applyNumberFormat="1" applyFont="1" applyFill="1" applyAlignment="1">
      <alignment horizontal="center" vertical="center"/>
    </xf>
    <xf numFmtId="200" fontId="117" fillId="46" borderId="0" xfId="672" applyNumberFormat="1" applyFont="1" applyFill="1" applyAlignment="1">
      <alignment horizontal="center" vertical="center"/>
    </xf>
    <xf numFmtId="0" fontId="119" fillId="46" borderId="0" xfId="669" applyFont="1" applyFill="1" applyAlignment="1">
      <alignment horizontal="left"/>
    </xf>
    <xf numFmtId="0" fontId="137" fillId="46" borderId="0" xfId="669" applyFont="1" applyFill="1" applyAlignment="1">
      <alignment horizontal="left" vertical="top"/>
    </xf>
    <xf numFmtId="0" fontId="121" fillId="0" borderId="44" xfId="0" applyFont="1" applyBorder="1" applyAlignment="1">
      <alignment horizontal="center" vertical="center"/>
    </xf>
    <xf numFmtId="0" fontId="121" fillId="0" borderId="45" xfId="0" applyFont="1" applyBorder="1" applyAlignment="1">
      <alignment horizontal="center" vertical="center"/>
    </xf>
    <xf numFmtId="0" fontId="121" fillId="0" borderId="46" xfId="0" applyFont="1" applyBorder="1" applyAlignment="1">
      <alignment horizontal="center" vertical="center"/>
    </xf>
    <xf numFmtId="0" fontId="108" fillId="0" borderId="2" xfId="0" applyFont="1" applyBorder="1" applyAlignment="1">
      <alignment horizontal="left"/>
    </xf>
    <xf numFmtId="0" fontId="108" fillId="0" borderId="4" xfId="0" applyFont="1" applyBorder="1" applyAlignment="1">
      <alignment horizontal="left"/>
    </xf>
    <xf numFmtId="0" fontId="109" fillId="0" borderId="5" xfId="0" applyFont="1" applyBorder="1" applyAlignment="1">
      <alignment horizontal="left"/>
    </xf>
    <xf numFmtId="0" fontId="109" fillId="0" borderId="7" xfId="0" applyFont="1" applyBorder="1" applyAlignment="1">
      <alignment horizontal="left"/>
    </xf>
    <xf numFmtId="0" fontId="108" fillId="0" borderId="3" xfId="0" applyFont="1" applyBorder="1" applyAlignment="1">
      <alignment horizontal="left"/>
    </xf>
    <xf numFmtId="180" fontId="109" fillId="0" borderId="6" xfId="0" quotePrefix="1" applyNumberFormat="1" applyFont="1" applyBorder="1" applyAlignment="1">
      <alignment horizontal="left"/>
    </xf>
    <xf numFmtId="180" fontId="109" fillId="0" borderId="7" xfId="0" applyNumberFormat="1" applyFont="1" applyBorder="1" applyAlignment="1">
      <alignment horizontal="left"/>
    </xf>
    <xf numFmtId="178" fontId="36" fillId="0" borderId="49" xfId="242" applyFont="1" applyFill="1" applyBorder="1" applyAlignment="1">
      <alignment horizontal="center" vertical="center"/>
    </xf>
    <xf numFmtId="178" fontId="36" fillId="0" borderId="50" xfId="242" applyFont="1" applyFill="1" applyBorder="1" applyAlignment="1">
      <alignment horizontal="center" vertical="center"/>
    </xf>
    <xf numFmtId="0" fontId="121" fillId="0" borderId="27" xfId="0" applyFont="1" applyBorder="1" applyAlignment="1">
      <alignment horizontal="center" vertical="center"/>
    </xf>
    <xf numFmtId="0" fontId="121" fillId="0" borderId="23" xfId="0" applyFont="1" applyBorder="1" applyAlignment="1">
      <alignment horizontal="center" vertical="center"/>
    </xf>
    <xf numFmtId="0" fontId="121" fillId="0" borderId="30" xfId="0" applyFont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top" wrapText="1"/>
    </xf>
    <xf numFmtId="0" fontId="2" fillId="46" borderId="35" xfId="0" applyFont="1" applyFill="1" applyBorder="1" applyAlignment="1">
      <alignment horizontal="left" vertical="top"/>
    </xf>
    <xf numFmtId="0" fontId="2" fillId="46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3" fillId="0" borderId="3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80" fontId="3" fillId="0" borderId="6" xfId="0" applyNumberFormat="1" applyFont="1" applyBorder="1" applyAlignment="1">
      <alignment horizontal="left"/>
    </xf>
    <xf numFmtId="180" fontId="3" fillId="0" borderId="7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180" fontId="3" fillId="0" borderId="5" xfId="0" applyNumberFormat="1" applyFont="1" applyBorder="1" applyAlignment="1">
      <alignment horizontal="left"/>
    </xf>
    <xf numFmtId="2" fontId="109" fillId="46" borderId="49" xfId="0" applyNumberFormat="1" applyFont="1" applyFill="1" applyBorder="1" applyAlignment="1">
      <alignment horizontal="center" vertical="center"/>
    </xf>
    <xf numFmtId="2" fontId="109" fillId="46" borderId="50" xfId="0" applyNumberFormat="1" applyFont="1" applyFill="1" applyBorder="1" applyAlignment="1">
      <alignment horizontal="center" vertical="center"/>
    </xf>
    <xf numFmtId="0" fontId="118" fillId="46" borderId="0" xfId="669" applyFont="1" applyFill="1" applyAlignment="1">
      <alignment horizontal="center"/>
    </xf>
  </cellXfs>
  <cellStyles count="675">
    <cellStyle name=" 1" xfId="410" xr:uid="{00000000-0005-0000-0000-000000000000}"/>
    <cellStyle name="??" xfId="285" xr:uid="{00000000-0005-0000-0000-000001000000}"/>
    <cellStyle name="?? [0.00]_PRODUCT DETAIL Q1" xfId="286" xr:uid="{00000000-0005-0000-0000-000002000000}"/>
    <cellStyle name="?? [0]" xfId="287" xr:uid="{00000000-0005-0000-0000-000003000000}"/>
    <cellStyle name="???? [0.00]_PRODUCT DETAIL Q1" xfId="288" xr:uid="{00000000-0005-0000-0000-000004000000}"/>
    <cellStyle name="????_PRODUCT DETAIL Q1" xfId="289" xr:uid="{00000000-0005-0000-0000-000005000000}"/>
    <cellStyle name="???[0]_ÿÿÿÿÿ" xfId="290" xr:uid="{00000000-0005-0000-0000-000006000000}"/>
    <cellStyle name="???_95" xfId="291" xr:uid="{00000000-0005-0000-0000-000007000000}"/>
    <cellStyle name="??_(????)??????" xfId="292" xr:uid="{00000000-0005-0000-0000-000008000000}"/>
    <cellStyle name="?} 2" xfId="265" xr:uid="{00000000-0005-0000-0000-000009000000}"/>
    <cellStyle name="_ET_STYLE_NoName_00_" xfId="411" xr:uid="{00000000-0005-0000-0000-00000A000000}"/>
    <cellStyle name="_shipping MS" xfId="293" xr:uid="{00000000-0005-0000-0000-00000B000000}"/>
    <cellStyle name="0" xfId="412" xr:uid="{00000000-0005-0000-0000-00000C000000}"/>
    <cellStyle name="0,0_x000d__x000a_NA_x000d__x000a_" xfId="294" xr:uid="{00000000-0005-0000-0000-00000D000000}"/>
    <cellStyle name="0,0_x000d__x000a_NA_x000d__x000a_ 2" xfId="549" xr:uid="{00000000-0005-0000-0000-00000E000000}"/>
    <cellStyle name="1" xfId="295" xr:uid="{00000000-0005-0000-0000-00000F000000}"/>
    <cellStyle name="2" xfId="296" xr:uid="{00000000-0005-0000-0000-000010000000}"/>
    <cellStyle name="20% - Accent1 2" xfId="413" xr:uid="{00000000-0005-0000-0000-000011000000}"/>
    <cellStyle name="20% - Accent2 2" xfId="414" xr:uid="{00000000-0005-0000-0000-000012000000}"/>
    <cellStyle name="20% - Accent3 2" xfId="415" xr:uid="{00000000-0005-0000-0000-000013000000}"/>
    <cellStyle name="20% - Accent4 2" xfId="416" xr:uid="{00000000-0005-0000-0000-000014000000}"/>
    <cellStyle name="20% - Accent5 2" xfId="417" xr:uid="{00000000-0005-0000-0000-000015000000}"/>
    <cellStyle name="20% - Accent6 2" xfId="418" xr:uid="{00000000-0005-0000-0000-000016000000}"/>
    <cellStyle name="20% - アクセント 1" xfId="3" xr:uid="{00000000-0005-0000-0000-000017000000}"/>
    <cellStyle name="20% - アクセント 2" xfId="4" xr:uid="{00000000-0005-0000-0000-000018000000}"/>
    <cellStyle name="20% - アクセント 3" xfId="5" xr:uid="{00000000-0005-0000-0000-000019000000}"/>
    <cellStyle name="20% - アクセント 4" xfId="6" xr:uid="{00000000-0005-0000-0000-00001A000000}"/>
    <cellStyle name="20% - アクセント 5" xfId="7" xr:uid="{00000000-0005-0000-0000-00001B000000}"/>
    <cellStyle name="20% - アクセント 6" xfId="8" xr:uid="{00000000-0005-0000-0000-00001C000000}"/>
    <cellStyle name="20% - 강조색1" xfId="297" xr:uid="{00000000-0005-0000-0000-00001D000000}"/>
    <cellStyle name="20% - 강조색2" xfId="298" xr:uid="{00000000-0005-0000-0000-00001E000000}"/>
    <cellStyle name="20% - 강조색3" xfId="299" xr:uid="{00000000-0005-0000-0000-00001F000000}"/>
    <cellStyle name="20% - 강조색4" xfId="300" xr:uid="{00000000-0005-0000-0000-000020000000}"/>
    <cellStyle name="20% - 강조색5" xfId="301" xr:uid="{00000000-0005-0000-0000-000021000000}"/>
    <cellStyle name="20% - 강조색6" xfId="302" xr:uid="{00000000-0005-0000-0000-000022000000}"/>
    <cellStyle name="3" xfId="303" xr:uid="{00000000-0005-0000-0000-000023000000}"/>
    <cellStyle name="32B12" xfId="419" xr:uid="{00000000-0005-0000-0000-000024000000}"/>
    <cellStyle name="4" xfId="304" xr:uid="{00000000-0005-0000-0000-000025000000}"/>
    <cellStyle name="40% - Accent1 2" xfId="420" xr:uid="{00000000-0005-0000-0000-000026000000}"/>
    <cellStyle name="40% - Accent2 2" xfId="421" xr:uid="{00000000-0005-0000-0000-000027000000}"/>
    <cellStyle name="40% - Accent3 2" xfId="422" xr:uid="{00000000-0005-0000-0000-000028000000}"/>
    <cellStyle name="40% - Accent4 2" xfId="423" xr:uid="{00000000-0005-0000-0000-000029000000}"/>
    <cellStyle name="40% - Accent5 2" xfId="424" xr:uid="{00000000-0005-0000-0000-00002A000000}"/>
    <cellStyle name="40% - Accent6 2" xfId="425" xr:uid="{00000000-0005-0000-0000-00002B000000}"/>
    <cellStyle name="40% - アクセント 1" xfId="9" xr:uid="{00000000-0005-0000-0000-00002C000000}"/>
    <cellStyle name="40% - アクセント 2" xfId="10" xr:uid="{00000000-0005-0000-0000-00002D000000}"/>
    <cellStyle name="40% - アクセント 3" xfId="11" xr:uid="{00000000-0005-0000-0000-00002E000000}"/>
    <cellStyle name="40% - アクセント 4" xfId="12" xr:uid="{00000000-0005-0000-0000-00002F000000}"/>
    <cellStyle name="40% - アクセント 5" xfId="13" xr:uid="{00000000-0005-0000-0000-000030000000}"/>
    <cellStyle name="40% - アクセント 6" xfId="14" xr:uid="{00000000-0005-0000-0000-000031000000}"/>
    <cellStyle name="40% - 강조색1" xfId="305" xr:uid="{00000000-0005-0000-0000-000032000000}"/>
    <cellStyle name="40% - 강조색2" xfId="306" xr:uid="{00000000-0005-0000-0000-000033000000}"/>
    <cellStyle name="40% - 강조색3" xfId="307" xr:uid="{00000000-0005-0000-0000-000034000000}"/>
    <cellStyle name="40% - 강조색4" xfId="308" xr:uid="{00000000-0005-0000-0000-000035000000}"/>
    <cellStyle name="40% - 강조색5" xfId="309" xr:uid="{00000000-0005-0000-0000-000036000000}"/>
    <cellStyle name="40% - 강조색6" xfId="310" xr:uid="{00000000-0005-0000-0000-000037000000}"/>
    <cellStyle name="60% - Accent1 2" xfId="426" xr:uid="{00000000-0005-0000-0000-000038000000}"/>
    <cellStyle name="60% - Accent2 2" xfId="427" xr:uid="{00000000-0005-0000-0000-000039000000}"/>
    <cellStyle name="60% - Accent3 2" xfId="428" xr:uid="{00000000-0005-0000-0000-00003A000000}"/>
    <cellStyle name="60% - Accent4 2" xfId="429" xr:uid="{00000000-0005-0000-0000-00003B000000}"/>
    <cellStyle name="60% - Accent5 2" xfId="430" xr:uid="{00000000-0005-0000-0000-00003C000000}"/>
    <cellStyle name="60% - Accent6 2" xfId="431" xr:uid="{00000000-0005-0000-0000-00003D000000}"/>
    <cellStyle name="60% - アクセント 1" xfId="15" xr:uid="{00000000-0005-0000-0000-00003E000000}"/>
    <cellStyle name="60% - アクセント 2" xfId="16" xr:uid="{00000000-0005-0000-0000-00003F000000}"/>
    <cellStyle name="60% - アクセント 3" xfId="17" xr:uid="{00000000-0005-0000-0000-000040000000}"/>
    <cellStyle name="60% - アクセント 4" xfId="18" xr:uid="{00000000-0005-0000-0000-000041000000}"/>
    <cellStyle name="60% - アクセント 5" xfId="19" xr:uid="{00000000-0005-0000-0000-000042000000}"/>
    <cellStyle name="60% - アクセント 6" xfId="20" xr:uid="{00000000-0005-0000-0000-000043000000}"/>
    <cellStyle name="60% - 강조색1" xfId="311" xr:uid="{00000000-0005-0000-0000-000044000000}"/>
    <cellStyle name="60% - 강조색2" xfId="312" xr:uid="{00000000-0005-0000-0000-000045000000}"/>
    <cellStyle name="60% - 강조색3" xfId="313" xr:uid="{00000000-0005-0000-0000-000046000000}"/>
    <cellStyle name="60% - 강조색4" xfId="314" xr:uid="{00000000-0005-0000-0000-000047000000}"/>
    <cellStyle name="60% - 강조색5" xfId="315" xr:uid="{00000000-0005-0000-0000-000048000000}"/>
    <cellStyle name="60% - 강조색6" xfId="316" xr:uid="{00000000-0005-0000-0000-000049000000}"/>
    <cellStyle name="Accent1 2" xfId="432" xr:uid="{00000000-0005-0000-0000-00004A000000}"/>
    <cellStyle name="Accent2 2" xfId="433" xr:uid="{00000000-0005-0000-0000-00004B000000}"/>
    <cellStyle name="Accent3 2" xfId="434" xr:uid="{00000000-0005-0000-0000-00004C000000}"/>
    <cellStyle name="Accent4 2" xfId="435" xr:uid="{00000000-0005-0000-0000-00004D000000}"/>
    <cellStyle name="Accent5 2" xfId="436" xr:uid="{00000000-0005-0000-0000-00004E000000}"/>
    <cellStyle name="Accent6 2" xfId="437" xr:uid="{00000000-0005-0000-0000-00004F000000}"/>
    <cellStyle name="AeE­ [0]_INQUIRY ¿μ¾÷AßAø " xfId="317" xr:uid="{00000000-0005-0000-0000-000050000000}"/>
    <cellStyle name="AeE­_INQUIRY ¿μ¾÷AßAø " xfId="318" xr:uid="{00000000-0005-0000-0000-000051000000}"/>
    <cellStyle name="AÞ¸¶ [0]_INQUIRY ¿μ¾÷AßAø " xfId="319" xr:uid="{00000000-0005-0000-0000-000052000000}"/>
    <cellStyle name="AÞ¸¶_INQUIRY ¿μ¾÷AßAø " xfId="320" xr:uid="{00000000-0005-0000-0000-000053000000}"/>
    <cellStyle name="Bad 2" xfId="438" xr:uid="{00000000-0005-0000-0000-000054000000}"/>
    <cellStyle name="C￥AØ_¿μ¾÷CoE² " xfId="321" xr:uid="{00000000-0005-0000-0000-000055000000}"/>
    <cellStyle name="Calc Currency (0)" xfId="439" xr:uid="{00000000-0005-0000-0000-000056000000}"/>
    <cellStyle name="Calculation 2" xfId="440" xr:uid="{00000000-0005-0000-0000-000057000000}"/>
    <cellStyle name="Calculation 2 2" xfId="633" xr:uid="{00000000-0005-0000-0000-000058000000}"/>
    <cellStyle name="Calculation 2 3" xfId="590" xr:uid="{00000000-0005-0000-0000-000059000000}"/>
    <cellStyle name="Check Cell 2" xfId="441" xr:uid="{00000000-0005-0000-0000-00005A000000}"/>
    <cellStyle name="Column_Title" xfId="442" xr:uid="{00000000-0005-0000-0000-00005B000000}"/>
    <cellStyle name="Comma 2" xfId="323" xr:uid="{00000000-0005-0000-0000-00005D000000}"/>
    <cellStyle name="Comma 2 2" xfId="443" xr:uid="{00000000-0005-0000-0000-00005E000000}"/>
    <cellStyle name="Comma 2 3" xfId="404" xr:uid="{00000000-0005-0000-0000-00005F000000}"/>
    <cellStyle name="Comma 2 3 2" xfId="629" xr:uid="{00000000-0005-0000-0000-000060000000}"/>
    <cellStyle name="Comma 2 7 3" xfId="283" xr:uid="{00000000-0005-0000-0000-000061000000}"/>
    <cellStyle name="Comma 26" xfId="406" xr:uid="{00000000-0005-0000-0000-000062000000}"/>
    <cellStyle name="Comma 3" xfId="324" xr:uid="{00000000-0005-0000-0000-000063000000}"/>
    <cellStyle name="Comma 4" xfId="325" xr:uid="{00000000-0005-0000-0000-000064000000}"/>
    <cellStyle name="Comma 5" xfId="322" xr:uid="{00000000-0005-0000-0000-000065000000}"/>
    <cellStyle name="Comma 5 2" xfId="591" xr:uid="{00000000-0005-0000-0000-000066000000}"/>
    <cellStyle name="Comma 5 3" xfId="658" xr:uid="{00000000-0005-0000-0000-000067000000}"/>
    <cellStyle name="Comma 6" xfId="656" xr:uid="{00000000-0005-0000-0000-000068000000}"/>
    <cellStyle name="Comma 6 3" xfId="661" xr:uid="{00000000-0005-0000-0000-000069000000}"/>
    <cellStyle name="Comma 7" xfId="240" xr:uid="{00000000-0005-0000-0000-00006A000000}"/>
    <cellStyle name="Comma0" xfId="326" xr:uid="{00000000-0005-0000-0000-00006B000000}"/>
    <cellStyle name="Currency 2" xfId="403" xr:uid="{00000000-0005-0000-0000-00006C000000}"/>
    <cellStyle name="Currency 2 2" xfId="628" xr:uid="{00000000-0005-0000-0000-00006D000000}"/>
    <cellStyle name="Currency 3" xfId="242" xr:uid="{00000000-0005-0000-0000-00006E000000}"/>
    <cellStyle name="Currency0" xfId="327" xr:uid="{00000000-0005-0000-0000-00006F000000}"/>
    <cellStyle name="Date" xfId="328" xr:uid="{00000000-0005-0000-0000-000070000000}"/>
    <cellStyle name="Euro" xfId="444" xr:uid="{00000000-0005-0000-0000-000071000000}"/>
    <cellStyle name="Explanatory Text 2" xfId="445" xr:uid="{00000000-0005-0000-0000-000072000000}"/>
    <cellStyle name="Fixed" xfId="329" xr:uid="{00000000-0005-0000-0000-000073000000}"/>
    <cellStyle name="Good 2" xfId="446" xr:uid="{00000000-0005-0000-0000-000074000000}"/>
    <cellStyle name="Grey" xfId="447" xr:uid="{00000000-0005-0000-0000-000075000000}"/>
    <cellStyle name="Header1" xfId="330" xr:uid="{00000000-0005-0000-0000-000076000000}"/>
    <cellStyle name="Header2" xfId="331" xr:uid="{00000000-0005-0000-0000-000077000000}"/>
    <cellStyle name="Heading 1 2" xfId="448" xr:uid="{00000000-0005-0000-0000-000078000000}"/>
    <cellStyle name="Heading 2 2" xfId="449" xr:uid="{00000000-0005-0000-0000-000079000000}"/>
    <cellStyle name="Heading 3 2" xfId="450" xr:uid="{00000000-0005-0000-0000-00007A000000}"/>
    <cellStyle name="Heading 4 2" xfId="451" xr:uid="{00000000-0005-0000-0000-00007B000000}"/>
    <cellStyle name="Hyperlink seguido" xfId="452" xr:uid="{00000000-0005-0000-0000-00007C000000}"/>
    <cellStyle name="Input [yellow]" xfId="454" xr:uid="{00000000-0005-0000-0000-00007D000000}"/>
    <cellStyle name="Input 2" xfId="453" xr:uid="{00000000-0005-0000-0000-00007E000000}"/>
    <cellStyle name="Input 2 2" xfId="634" xr:uid="{00000000-0005-0000-0000-00007F000000}"/>
    <cellStyle name="Input 2 3" xfId="632" xr:uid="{00000000-0005-0000-0000-000080000000}"/>
    <cellStyle name="Input 3" xfId="551" xr:uid="{00000000-0005-0000-0000-000081000000}"/>
    <cellStyle name="Input 3 2" xfId="639" xr:uid="{00000000-0005-0000-0000-000082000000}"/>
    <cellStyle name="Input 3 3" xfId="641" xr:uid="{00000000-0005-0000-0000-000083000000}"/>
    <cellStyle name="Linked Cell 2" xfId="455" xr:uid="{00000000-0005-0000-0000-000084000000}"/>
    <cellStyle name="Milliers [0]_AR1194" xfId="456" xr:uid="{00000000-0005-0000-0000-000085000000}"/>
    <cellStyle name="Milliers_AR1194" xfId="457" xr:uid="{00000000-0005-0000-0000-000086000000}"/>
    <cellStyle name="Moeda [0]_aola" xfId="458" xr:uid="{00000000-0005-0000-0000-000087000000}"/>
    <cellStyle name="Moeda_aola" xfId="459" xr:uid="{00000000-0005-0000-0000-000088000000}"/>
    <cellStyle name="Monétaire [0]_AR1194" xfId="460" xr:uid="{00000000-0005-0000-0000-000089000000}"/>
    <cellStyle name="Monétaire_AR1194" xfId="461" xr:uid="{00000000-0005-0000-0000-00008A000000}"/>
    <cellStyle name="Neutral 2" xfId="462" xr:uid="{00000000-0005-0000-0000-00008B000000}"/>
    <cellStyle name="Normal - Style1" xfId="463" xr:uid="{00000000-0005-0000-0000-00008D000000}"/>
    <cellStyle name="Normal 10" xfId="260" xr:uid="{00000000-0005-0000-0000-00008E000000}"/>
    <cellStyle name="Normal 10 2" xfId="278" xr:uid="{00000000-0005-0000-0000-00008F000000}"/>
    <cellStyle name="Normal 10 2 2" xfId="398" xr:uid="{00000000-0005-0000-0000-000090000000}"/>
    <cellStyle name="Normal 10 2 2 2" xfId="623" xr:uid="{00000000-0005-0000-0000-000091000000}"/>
    <cellStyle name="Normal 10 2 3" xfId="584" xr:uid="{00000000-0005-0000-0000-000092000000}"/>
    <cellStyle name="Normal 10 3" xfId="385" xr:uid="{00000000-0005-0000-0000-000093000000}"/>
    <cellStyle name="Normal 10 3 2" xfId="610" xr:uid="{00000000-0005-0000-0000-000094000000}"/>
    <cellStyle name="Normal 10 4" xfId="571" xr:uid="{00000000-0005-0000-0000-000095000000}"/>
    <cellStyle name="Normal 11" xfId="262" xr:uid="{00000000-0005-0000-0000-000096000000}"/>
    <cellStyle name="Normal 11 2" xfId="279" xr:uid="{00000000-0005-0000-0000-000097000000}"/>
    <cellStyle name="Normal 11 2 2" xfId="399" xr:uid="{00000000-0005-0000-0000-000098000000}"/>
    <cellStyle name="Normal 11 2 2 2" xfId="624" xr:uid="{00000000-0005-0000-0000-000099000000}"/>
    <cellStyle name="Normal 11 2 3" xfId="585" xr:uid="{00000000-0005-0000-0000-00009A000000}"/>
    <cellStyle name="Normal 12" xfId="281" xr:uid="{00000000-0005-0000-0000-00009B000000}"/>
    <cellStyle name="Normal 12 2" xfId="400" xr:uid="{00000000-0005-0000-0000-00009C000000}"/>
    <cellStyle name="Normal 12 2 2" xfId="625" xr:uid="{00000000-0005-0000-0000-00009D000000}"/>
    <cellStyle name="Normal 12 3" xfId="586" xr:uid="{00000000-0005-0000-0000-00009E000000}"/>
    <cellStyle name="Normal 13" xfId="282" xr:uid="{00000000-0005-0000-0000-00009F000000}"/>
    <cellStyle name="Normal 13 2" xfId="401" xr:uid="{00000000-0005-0000-0000-0000A0000000}"/>
    <cellStyle name="Normal 13 2 2" xfId="626" xr:uid="{00000000-0005-0000-0000-0000A1000000}"/>
    <cellStyle name="Normal 13 3" xfId="587" xr:uid="{00000000-0005-0000-0000-0000A2000000}"/>
    <cellStyle name="Normal 14" xfId="284" xr:uid="{00000000-0005-0000-0000-0000A3000000}"/>
    <cellStyle name="Normal 14 2" xfId="402" xr:uid="{00000000-0005-0000-0000-0000A4000000}"/>
    <cellStyle name="Normal 14 2 2" xfId="627" xr:uid="{00000000-0005-0000-0000-0000A5000000}"/>
    <cellStyle name="Normal 14 3" xfId="588" xr:uid="{00000000-0005-0000-0000-0000A6000000}"/>
    <cellStyle name="Normal 14 4" xfId="659" xr:uid="{00000000-0005-0000-0000-0000A7000000}"/>
    <cellStyle name="Normal 15" xfId="370" xr:uid="{00000000-0005-0000-0000-0000A8000000}"/>
    <cellStyle name="Normal 15 2" xfId="408" xr:uid="{00000000-0005-0000-0000-0000A9000000}"/>
    <cellStyle name="Normal 15 2 2" xfId="631" xr:uid="{00000000-0005-0000-0000-0000AA000000}"/>
    <cellStyle name="Normal 15 3" xfId="597" xr:uid="{00000000-0005-0000-0000-0000AB000000}"/>
    <cellStyle name="Normal 15 3 2" xfId="662" xr:uid="{00000000-0005-0000-0000-0000AC000000}"/>
    <cellStyle name="Normal 15 4" xfId="657" xr:uid="{00000000-0005-0000-0000-0000AD000000}"/>
    <cellStyle name="Normal 16" xfId="371" xr:uid="{00000000-0005-0000-0000-0000AE000000}"/>
    <cellStyle name="Normal 16 2" xfId="409" xr:uid="{00000000-0005-0000-0000-0000AF000000}"/>
    <cellStyle name="Normal 16 3" xfId="598" xr:uid="{00000000-0005-0000-0000-0000B0000000}"/>
    <cellStyle name="Normal 17" xfId="374" xr:uid="{00000000-0005-0000-0000-0000B1000000}"/>
    <cellStyle name="Normal 17 2" xfId="550" xr:uid="{00000000-0005-0000-0000-0000B2000000}"/>
    <cellStyle name="Normal 17 3" xfId="599" xr:uid="{00000000-0005-0000-0000-0000B3000000}"/>
    <cellStyle name="Normal 18" xfId="643" xr:uid="{00000000-0005-0000-0000-0000B4000000}"/>
    <cellStyle name="Normal 19" xfId="646" xr:uid="{00000000-0005-0000-0000-0000B5000000}"/>
    <cellStyle name="Normal 2" xfId="239" xr:uid="{00000000-0005-0000-0000-0000B6000000}"/>
    <cellStyle name="Normal 2 2" xfId="250" xr:uid="{00000000-0005-0000-0000-0000B7000000}"/>
    <cellStyle name="Normal 2 2 2" xfId="266" xr:uid="{00000000-0005-0000-0000-0000B8000000}"/>
    <cellStyle name="Normal 2 2 2 2" xfId="261" xr:uid="{00000000-0005-0000-0000-0000B9000000}"/>
    <cellStyle name="Normal 2 2 2 2 2" xfId="386" xr:uid="{00000000-0005-0000-0000-0000BA000000}"/>
    <cellStyle name="Normal 2 2 2 2 2 2" xfId="611" xr:uid="{00000000-0005-0000-0000-0000BB000000}"/>
    <cellStyle name="Normal 2 2 2 2 2 3" xfId="655" xr:uid="{00000000-0005-0000-0000-0000BC000000}"/>
    <cellStyle name="Normal 2 2 2 2 26" xfId="263" xr:uid="{00000000-0005-0000-0000-0000BD000000}"/>
    <cellStyle name="Normal 2 2 2 2 26 2" xfId="387" xr:uid="{00000000-0005-0000-0000-0000BE000000}"/>
    <cellStyle name="Normal 2 2 2 2 26 2 2" xfId="612" xr:uid="{00000000-0005-0000-0000-0000BF000000}"/>
    <cellStyle name="Normal 2 2 2 2 26 3" xfId="573" xr:uid="{00000000-0005-0000-0000-0000C0000000}"/>
    <cellStyle name="Normal 2 2 2 2 3" xfId="572" xr:uid="{00000000-0005-0000-0000-0000C1000000}"/>
    <cellStyle name="Normal 2 28 2" xfId="667" xr:uid="{00000000-0005-0000-0000-0000C2000000}"/>
    <cellStyle name="Normal 2 3" xfId="241" xr:uid="{00000000-0005-0000-0000-0000C3000000}"/>
    <cellStyle name="Normal 2 3 2" xfId="664" xr:uid="{00000000-0005-0000-0000-0000C4000000}"/>
    <cellStyle name="Normal 2 4" xfId="264" xr:uid="{00000000-0005-0000-0000-0000C5000000}"/>
    <cellStyle name="Normal 2 4 2" xfId="665" xr:uid="{00000000-0005-0000-0000-0000C6000000}"/>
    <cellStyle name="Normal 2 5" xfId="332" xr:uid="{00000000-0005-0000-0000-0000C7000000}"/>
    <cellStyle name="Normal 2 5 2" xfId="464" xr:uid="{00000000-0005-0000-0000-0000C8000000}"/>
    <cellStyle name="Normal 20" xfId="645" xr:uid="{00000000-0005-0000-0000-0000C9000000}"/>
    <cellStyle name="Normal 21" xfId="647" xr:uid="{00000000-0005-0000-0000-0000CA000000}"/>
    <cellStyle name="Normal 22" xfId="644" xr:uid="{00000000-0005-0000-0000-0000CB000000}"/>
    <cellStyle name="Normal 23" xfId="648" xr:uid="{00000000-0005-0000-0000-0000CC000000}"/>
    <cellStyle name="Normal 24" xfId="649" xr:uid="{00000000-0005-0000-0000-0000CD000000}"/>
    <cellStyle name="Normal 25" xfId="651" xr:uid="{00000000-0005-0000-0000-0000CE000000}"/>
    <cellStyle name="Normal 26" xfId="650" xr:uid="{00000000-0005-0000-0000-0000CF000000}"/>
    <cellStyle name="Normal 27" xfId="652" xr:uid="{00000000-0005-0000-0000-0000D0000000}"/>
    <cellStyle name="Normal 28" xfId="653" xr:uid="{00000000-0005-0000-0000-0000D1000000}"/>
    <cellStyle name="Normal 29" xfId="654" xr:uid="{00000000-0005-0000-0000-0000D2000000}"/>
    <cellStyle name="Normal 3" xfId="243" xr:uid="{00000000-0005-0000-0000-0000D3000000}"/>
    <cellStyle name="Normal 3 2" xfId="251" xr:uid="{00000000-0005-0000-0000-0000D4000000}"/>
    <cellStyle name="Normal 3 2 2" xfId="272" xr:uid="{00000000-0005-0000-0000-0000D5000000}"/>
    <cellStyle name="Normal 3 2 2 2" xfId="392" xr:uid="{00000000-0005-0000-0000-0000D6000000}"/>
    <cellStyle name="Normal 3 2 2 2 2" xfId="617" xr:uid="{00000000-0005-0000-0000-0000D7000000}"/>
    <cellStyle name="Normal 3 2 2 3" xfId="578" xr:uid="{00000000-0005-0000-0000-0000D8000000}"/>
    <cellStyle name="Normal 3 2 3" xfId="379" xr:uid="{00000000-0005-0000-0000-0000D9000000}"/>
    <cellStyle name="Normal 3 2 3 2" xfId="604" xr:uid="{00000000-0005-0000-0000-0000DA000000}"/>
    <cellStyle name="Normal 3 2 4" xfId="565" xr:uid="{00000000-0005-0000-0000-0000DB000000}"/>
    <cellStyle name="Normal 3 3" xfId="268" xr:uid="{00000000-0005-0000-0000-0000DC000000}"/>
    <cellStyle name="Normal 3 3 2" xfId="388" xr:uid="{00000000-0005-0000-0000-0000DD000000}"/>
    <cellStyle name="Normal 3 3 2 2" xfId="613" xr:uid="{00000000-0005-0000-0000-0000DE000000}"/>
    <cellStyle name="Normal 3 3 3" xfId="574" xr:uid="{00000000-0005-0000-0000-0000DF000000}"/>
    <cellStyle name="Normal 3 4" xfId="407" xr:uid="{00000000-0005-0000-0000-0000E0000000}"/>
    <cellStyle name="Normal 3 5" xfId="465" xr:uid="{00000000-0005-0000-0000-0000E1000000}"/>
    <cellStyle name="Normal 3 6" xfId="375" xr:uid="{00000000-0005-0000-0000-0000E2000000}"/>
    <cellStyle name="Normal 3 6 2" xfId="600" xr:uid="{00000000-0005-0000-0000-0000E3000000}"/>
    <cellStyle name="Normal 3 7" xfId="561" xr:uid="{00000000-0005-0000-0000-0000E4000000}"/>
    <cellStyle name="Normal 30" xfId="1" xr:uid="{00000000-0005-0000-0000-0000E5000000}"/>
    <cellStyle name="Normal 31" xfId="660" xr:uid="{00000000-0005-0000-0000-0000E6000000}"/>
    <cellStyle name="Normal 32" xfId="663" xr:uid="{00000000-0005-0000-0000-0000E7000000}"/>
    <cellStyle name="Normal 4" xfId="248" xr:uid="{00000000-0005-0000-0000-0000E8000000}"/>
    <cellStyle name="Normal 4 2" xfId="254" xr:uid="{00000000-0005-0000-0000-0000E9000000}"/>
    <cellStyle name="Normal 4 2 2" xfId="275" xr:uid="{00000000-0005-0000-0000-0000EA000000}"/>
    <cellStyle name="Normal 4 2 2 2" xfId="395" xr:uid="{00000000-0005-0000-0000-0000EB000000}"/>
    <cellStyle name="Normal 4 2 2 2 2" xfId="620" xr:uid="{00000000-0005-0000-0000-0000EC000000}"/>
    <cellStyle name="Normal 4 2 2 3" xfId="581" xr:uid="{00000000-0005-0000-0000-0000ED000000}"/>
    <cellStyle name="Normal 4 2 3" xfId="382" xr:uid="{00000000-0005-0000-0000-0000EE000000}"/>
    <cellStyle name="Normal 4 2 3 2" xfId="607" xr:uid="{00000000-0005-0000-0000-0000EF000000}"/>
    <cellStyle name="Normal 4 2 4" xfId="568" xr:uid="{00000000-0005-0000-0000-0000F0000000}"/>
    <cellStyle name="Normal 4 3" xfId="271" xr:uid="{00000000-0005-0000-0000-0000F1000000}"/>
    <cellStyle name="Normal 4 3 2" xfId="391" xr:uid="{00000000-0005-0000-0000-0000F2000000}"/>
    <cellStyle name="Normal 4 3 2 2" xfId="616" xr:uid="{00000000-0005-0000-0000-0000F3000000}"/>
    <cellStyle name="Normal 4 3 3" xfId="577" xr:uid="{00000000-0005-0000-0000-0000F4000000}"/>
    <cellStyle name="Normal 4 4" xfId="466" xr:uid="{00000000-0005-0000-0000-0000F5000000}"/>
    <cellStyle name="Normal 4 5" xfId="378" xr:uid="{00000000-0005-0000-0000-0000F6000000}"/>
    <cellStyle name="Normal 4 5 2" xfId="603" xr:uid="{00000000-0005-0000-0000-0000F7000000}"/>
    <cellStyle name="Normal 4 6" xfId="564" xr:uid="{00000000-0005-0000-0000-0000F8000000}"/>
    <cellStyle name="Normal 5" xfId="244" xr:uid="{00000000-0005-0000-0000-0000F9000000}"/>
    <cellStyle name="Normal 5 2" xfId="252" xr:uid="{00000000-0005-0000-0000-0000FA000000}"/>
    <cellStyle name="Normal 5 2 2" xfId="273" xr:uid="{00000000-0005-0000-0000-0000FB000000}"/>
    <cellStyle name="Normal 5 2 2 2" xfId="393" xr:uid="{00000000-0005-0000-0000-0000FC000000}"/>
    <cellStyle name="Normal 5 2 2 2 2" xfId="618" xr:uid="{00000000-0005-0000-0000-0000FD000000}"/>
    <cellStyle name="Normal 5 2 2 3" xfId="579" xr:uid="{00000000-0005-0000-0000-0000FE000000}"/>
    <cellStyle name="Normal 5 2 3" xfId="380" xr:uid="{00000000-0005-0000-0000-0000FF000000}"/>
    <cellStyle name="Normal 5 2 3 2" xfId="605" xr:uid="{00000000-0005-0000-0000-000000010000}"/>
    <cellStyle name="Normal 5 2 4" xfId="566" xr:uid="{00000000-0005-0000-0000-000001010000}"/>
    <cellStyle name="Normal 5 3" xfId="269" xr:uid="{00000000-0005-0000-0000-000002010000}"/>
    <cellStyle name="Normal 5 3 2" xfId="467" xr:uid="{00000000-0005-0000-0000-000003010000}"/>
    <cellStyle name="Normal 5 3 3" xfId="389" xr:uid="{00000000-0005-0000-0000-000004010000}"/>
    <cellStyle name="Normal 5 3 3 2" xfId="614" xr:uid="{00000000-0005-0000-0000-000005010000}"/>
    <cellStyle name="Normal 5 3 4" xfId="575" xr:uid="{00000000-0005-0000-0000-000006010000}"/>
    <cellStyle name="Normal 5 4" xfId="376" xr:uid="{00000000-0005-0000-0000-000007010000}"/>
    <cellStyle name="Normal 5 4 2" xfId="601" xr:uid="{00000000-0005-0000-0000-000008010000}"/>
    <cellStyle name="Normal 5 5" xfId="562" xr:uid="{00000000-0005-0000-0000-000009010000}"/>
    <cellStyle name="Normal 6" xfId="247" xr:uid="{00000000-0005-0000-0000-00000A010000}"/>
    <cellStyle name="Normal 6 2" xfId="253" xr:uid="{00000000-0005-0000-0000-00000B010000}"/>
    <cellStyle name="Normal 6 2 2" xfId="274" xr:uid="{00000000-0005-0000-0000-00000C010000}"/>
    <cellStyle name="Normal 6 2 2 2" xfId="394" xr:uid="{00000000-0005-0000-0000-00000D010000}"/>
    <cellStyle name="Normal 6 2 2 2 2" xfId="619" xr:uid="{00000000-0005-0000-0000-00000E010000}"/>
    <cellStyle name="Normal 6 2 2 3" xfId="580" xr:uid="{00000000-0005-0000-0000-00000F010000}"/>
    <cellStyle name="Normal 6 2 3" xfId="381" xr:uid="{00000000-0005-0000-0000-000010010000}"/>
    <cellStyle name="Normal 6 2 3 2" xfId="606" xr:uid="{00000000-0005-0000-0000-000011010000}"/>
    <cellStyle name="Normal 6 2 4" xfId="567" xr:uid="{00000000-0005-0000-0000-000012010000}"/>
    <cellStyle name="Normal 6 3" xfId="270" xr:uid="{00000000-0005-0000-0000-000013010000}"/>
    <cellStyle name="Normal 6 3 2" xfId="390" xr:uid="{00000000-0005-0000-0000-000014010000}"/>
    <cellStyle name="Normal 6 3 2 2" xfId="615" xr:uid="{00000000-0005-0000-0000-000015010000}"/>
    <cellStyle name="Normal 6 3 3" xfId="576" xr:uid="{00000000-0005-0000-0000-000016010000}"/>
    <cellStyle name="Normal 6 4" xfId="377" xr:uid="{00000000-0005-0000-0000-000017010000}"/>
    <cellStyle name="Normal 6 4 2" xfId="602" xr:uid="{00000000-0005-0000-0000-000018010000}"/>
    <cellStyle name="Normal 6 5" xfId="563" xr:uid="{00000000-0005-0000-0000-000019010000}"/>
    <cellStyle name="Normal 66" xfId="405" xr:uid="{00000000-0005-0000-0000-00001A010000}"/>
    <cellStyle name="Normal 7" xfId="255" xr:uid="{00000000-0005-0000-0000-00001B010000}"/>
    <cellStyle name="Normal 8" xfId="256" xr:uid="{00000000-0005-0000-0000-00001C010000}"/>
    <cellStyle name="Normal 8 2" xfId="276" xr:uid="{00000000-0005-0000-0000-00001D010000}"/>
    <cellStyle name="Normal 8 2 2" xfId="396" xr:uid="{00000000-0005-0000-0000-00001E010000}"/>
    <cellStyle name="Normal 8 2 2 2" xfId="621" xr:uid="{00000000-0005-0000-0000-00001F010000}"/>
    <cellStyle name="Normal 8 2 3" xfId="582" xr:uid="{00000000-0005-0000-0000-000020010000}"/>
    <cellStyle name="Normal 8 3" xfId="383" xr:uid="{00000000-0005-0000-0000-000021010000}"/>
    <cellStyle name="Normal 8 3 2" xfId="608" xr:uid="{00000000-0005-0000-0000-000022010000}"/>
    <cellStyle name="Normal 8 4" xfId="569" xr:uid="{00000000-0005-0000-0000-000023010000}"/>
    <cellStyle name="Normal 8 5" xfId="666" xr:uid="{00000000-0005-0000-0000-000024010000}"/>
    <cellStyle name="Normal 9" xfId="257" xr:uid="{00000000-0005-0000-0000-000025010000}"/>
    <cellStyle name="Normal 9 2" xfId="277" xr:uid="{00000000-0005-0000-0000-000026010000}"/>
    <cellStyle name="Normal 9 2 2" xfId="397" xr:uid="{00000000-0005-0000-0000-000027010000}"/>
    <cellStyle name="Normal 9 2 2 2" xfId="622" xr:uid="{00000000-0005-0000-0000-000028010000}"/>
    <cellStyle name="Normal 9 2 3" xfId="583" xr:uid="{00000000-0005-0000-0000-000029010000}"/>
    <cellStyle name="Normal 9 3" xfId="384" xr:uid="{00000000-0005-0000-0000-00002A010000}"/>
    <cellStyle name="Normal 9 3 2" xfId="609" xr:uid="{00000000-0005-0000-0000-00002B010000}"/>
    <cellStyle name="Normal 9 4" xfId="570" xr:uid="{00000000-0005-0000-0000-00002C010000}"/>
    <cellStyle name="Normale_style P6D0570 fabric YS1232" xfId="468" xr:uid="{00000000-0005-0000-0000-00002D010000}"/>
    <cellStyle name="Note 2" xfId="469" xr:uid="{00000000-0005-0000-0000-00002E010000}"/>
    <cellStyle name="Note 2 2" xfId="589" xr:uid="{00000000-0005-0000-0000-00002F010000}"/>
    <cellStyle name="Note 3" xfId="552" xr:uid="{00000000-0005-0000-0000-000030010000}"/>
    <cellStyle name="Note 3 2" xfId="640" xr:uid="{00000000-0005-0000-0000-000031010000}"/>
    <cellStyle name="Note 3 3" xfId="642" xr:uid="{00000000-0005-0000-0000-000032010000}"/>
    <cellStyle name="Output 2" xfId="470" xr:uid="{00000000-0005-0000-0000-000033010000}"/>
    <cellStyle name="Output 2 2" xfId="636" xr:uid="{00000000-0005-0000-0000-000034010000}"/>
    <cellStyle name="Percent [2]" xfId="471" xr:uid="{00000000-0005-0000-0000-000035010000}"/>
    <cellStyle name="Percent 2" xfId="472" xr:uid="{00000000-0005-0000-0000-000036010000}"/>
    <cellStyle name="Percent 2 3 2 2" xfId="267" xr:uid="{00000000-0005-0000-0000-000037010000}"/>
    <cellStyle name="PERCENTAGE" xfId="473" xr:uid="{00000000-0005-0000-0000-000038010000}"/>
    <cellStyle name="Separador de milhares [0]_Person" xfId="474" xr:uid="{00000000-0005-0000-0000-000039010000}"/>
    <cellStyle name="Separador de milhares_Person" xfId="475" xr:uid="{00000000-0005-0000-0000-00003A010000}"/>
    <cellStyle name="Style 1" xfId="476" xr:uid="{00000000-0005-0000-0000-00003B010000}"/>
    <cellStyle name="Title 2" xfId="477" xr:uid="{00000000-0005-0000-0000-00003C010000}"/>
    <cellStyle name="Total 2" xfId="478" xr:uid="{00000000-0005-0000-0000-00003D010000}"/>
    <cellStyle name="Total 2 2" xfId="637" xr:uid="{00000000-0005-0000-0000-00003E010000}"/>
    <cellStyle name="US$" xfId="479" xr:uid="{00000000-0005-0000-0000-00003F010000}"/>
    <cellStyle name="Warning Text 2" xfId="480" xr:uid="{00000000-0005-0000-0000-000040010000}"/>
    <cellStyle name="xuan" xfId="333" xr:uid="{00000000-0005-0000-0000-000041010000}"/>
    <cellStyle name="アクセント 1" xfId="21" xr:uid="{00000000-0005-0000-0000-000042010000}"/>
    <cellStyle name="アクセント 2" xfId="22" xr:uid="{00000000-0005-0000-0000-000043010000}"/>
    <cellStyle name="アクセント 3" xfId="23" xr:uid="{00000000-0005-0000-0000-000044010000}"/>
    <cellStyle name="アクセント 4" xfId="24" xr:uid="{00000000-0005-0000-0000-000045010000}"/>
    <cellStyle name="アクセント 5" xfId="25" xr:uid="{00000000-0005-0000-0000-000046010000}"/>
    <cellStyle name="アクセント 6" xfId="26" xr:uid="{00000000-0005-0000-0000-000047010000}"/>
    <cellStyle name="タイトル" xfId="27" xr:uid="{00000000-0005-0000-0000-000048010000}"/>
    <cellStyle name="チェック セル" xfId="28" xr:uid="{00000000-0005-0000-0000-000049010000}"/>
    <cellStyle name="どちらでもない" xfId="29" xr:uid="{00000000-0005-0000-0000-00004A010000}"/>
    <cellStyle name="メモ" xfId="30" xr:uid="{00000000-0005-0000-0000-00004B010000}"/>
    <cellStyle name="メモ 2" xfId="553" xr:uid="{00000000-0005-0000-0000-00004C010000}"/>
    <cellStyle name="メモ 3" xfId="557" xr:uid="{00000000-0005-0000-0000-00004D010000}"/>
    <cellStyle name="リンク セル" xfId="31" xr:uid="{00000000-0005-0000-0000-00004E010000}"/>
    <cellStyle name="강조색1" xfId="334" xr:uid="{00000000-0005-0000-0000-00004F010000}"/>
    <cellStyle name="강조색2" xfId="335" xr:uid="{00000000-0005-0000-0000-000050010000}"/>
    <cellStyle name="강조색3" xfId="336" xr:uid="{00000000-0005-0000-0000-000051010000}"/>
    <cellStyle name="강조색4" xfId="337" xr:uid="{00000000-0005-0000-0000-000052010000}"/>
    <cellStyle name="강조색5" xfId="338" xr:uid="{00000000-0005-0000-0000-000053010000}"/>
    <cellStyle name="강조색6" xfId="339" xr:uid="{00000000-0005-0000-0000-000054010000}"/>
    <cellStyle name="見出し 1" xfId="231" xr:uid="{00000000-0005-0000-0000-000091020000}"/>
    <cellStyle name="見出し 2" xfId="232" xr:uid="{00000000-0005-0000-0000-000092020000}"/>
    <cellStyle name="見出し 3" xfId="233" xr:uid="{00000000-0005-0000-0000-000093020000}"/>
    <cellStyle name="見出し 4" xfId="234" xr:uid="{00000000-0005-0000-0000-000094020000}"/>
    <cellStyle name="경고문" xfId="340" xr:uid="{00000000-0005-0000-0000-000055010000}"/>
    <cellStyle name="警告文" xfId="237" xr:uid="{00000000-0005-0000-0000-000099020000}"/>
    <cellStyle name="계산" xfId="341" xr:uid="{00000000-0005-0000-0000-000056010000}"/>
    <cellStyle name="計算" xfId="235" xr:uid="{00000000-0005-0000-0000-000095020000}"/>
    <cellStyle name="계산 2" xfId="592" xr:uid="{00000000-0005-0000-0000-000057010000}"/>
    <cellStyle name="計算 2" xfId="558" xr:uid="{00000000-0005-0000-0000-000096020000}"/>
    <cellStyle name="계산 3" xfId="630" xr:uid="{00000000-0005-0000-0000-000058010000}"/>
    <cellStyle name="計算 3" xfId="638" xr:uid="{00000000-0005-0000-0000-000097020000}"/>
    <cellStyle name="괘선" xfId="481" xr:uid="{00000000-0005-0000-0000-000059010000}"/>
    <cellStyle name="나쁨" xfId="342" xr:uid="{00000000-0005-0000-0000-00005A010000}"/>
    <cellStyle name="날자" xfId="482" xr:uid="{00000000-0005-0000-0000-00005B010000}"/>
    <cellStyle name="독촉" xfId="483" xr:uid="{00000000-0005-0000-0000-00005C010000}"/>
    <cellStyle name="똿뗦먛귟 [0.00]_PRODUCT DETAIL Q1" xfId="343" xr:uid="{00000000-0005-0000-0000-00005D010000}"/>
    <cellStyle name="똿뗦먛귟_PRODUCT DETAIL Q1" xfId="344" xr:uid="{00000000-0005-0000-0000-00005E010000}"/>
    <cellStyle name="良い" xfId="230" xr:uid="{00000000-0005-0000-0000-000090020000}"/>
    <cellStyle name="메모" xfId="345" xr:uid="{00000000-0005-0000-0000-00005F010000}"/>
    <cellStyle name="메모 2" xfId="593" xr:uid="{00000000-0005-0000-0000-000060010000}"/>
    <cellStyle name="메모 3" xfId="560" xr:uid="{00000000-0005-0000-0000-000061010000}"/>
    <cellStyle name="믅됞 [0.00]_PRODUCT DETAIL Q1" xfId="346" xr:uid="{00000000-0005-0000-0000-000062010000}"/>
    <cellStyle name="믅됞_PRODUCT DETAIL Q1" xfId="347" xr:uid="{00000000-0005-0000-0000-000063010000}"/>
    <cellStyle name="밑줄" xfId="484" xr:uid="{00000000-0005-0000-0000-000064010000}"/>
    <cellStyle name="바탕" xfId="485" xr:uid="{00000000-0005-0000-0000-000065010000}"/>
    <cellStyle name="바탕10" xfId="486" xr:uid="{00000000-0005-0000-0000-000066010000}"/>
    <cellStyle name="바탕11" xfId="487" xr:uid="{00000000-0005-0000-0000-000067010000}"/>
    <cellStyle name="백분율 2" xfId="246" xr:uid="{00000000-0005-0000-0000-000068010000}"/>
    <cellStyle name="백분율 2 2" xfId="488" xr:uid="{00000000-0005-0000-0000-000069010000}"/>
    <cellStyle name="보통" xfId="32" xr:uid="{00000000-0005-0000-0000-00006A010000}"/>
    <cellStyle name="보통 2" xfId="348" xr:uid="{00000000-0005-0000-0000-00006B010000}"/>
    <cellStyle name="뷭?_BOOKSHIP" xfId="349" xr:uid="{00000000-0005-0000-0000-00006C010000}"/>
    <cellStyle name="常规 2" xfId="223" xr:uid="{00000000-0005-0000-0000-000085020000}"/>
    <cellStyle name="常规 2 2" xfId="373" xr:uid="{00000000-0005-0000-0000-000086020000}"/>
    <cellStyle name="常规 2 3" xfId="372" xr:uid="{00000000-0005-0000-0000-000087020000}"/>
    <cellStyle name="常规 3" xfId="224" xr:uid="{00000000-0005-0000-0000-000088020000}"/>
    <cellStyle name="常规 4" xfId="225" xr:uid="{00000000-0005-0000-0000-000089020000}"/>
    <cellStyle name="常规 5" xfId="2" xr:uid="{00000000-0005-0000-0000-00008A020000}"/>
    <cellStyle name="常规 6" xfId="226" xr:uid="{00000000-0005-0000-0000-00008B020000}"/>
    <cellStyle name="常规 7" xfId="227" xr:uid="{00000000-0005-0000-0000-00008C020000}"/>
    <cellStyle name="常规_1360y packing list" xfId="547" xr:uid="{00000000-0005-0000-0000-00008D020000}"/>
    <cellStyle name="설명 텍스트" xfId="350" xr:uid="{00000000-0005-0000-0000-00006D010000}"/>
    <cellStyle name="説明文" xfId="236" xr:uid="{00000000-0005-0000-0000-000098020000}"/>
    <cellStyle name="셀 확인" xfId="351" xr:uid="{00000000-0005-0000-0000-00006E010000}"/>
    <cellStyle name="소제목" xfId="489" xr:uid="{00000000-0005-0000-0000-00006F010000}"/>
    <cellStyle name="쉼표" xfId="668" builtinId="3"/>
    <cellStyle name="쉼표 [0] 2" xfId="245" xr:uid="{00000000-0005-0000-0000-000070010000}"/>
    <cellStyle name="쉼표 [0] 2 2" xfId="352" xr:uid="{00000000-0005-0000-0000-000071010000}"/>
    <cellStyle name="쉼표 [0] 2 2 2" xfId="490" xr:uid="{00000000-0005-0000-0000-000072010000}"/>
    <cellStyle name="쉼표 [0] 3" xfId="353" xr:uid="{00000000-0005-0000-0000-000073010000}"/>
    <cellStyle name="쉼표 [0] 3 2" xfId="491" xr:uid="{00000000-0005-0000-0000-000074010000}"/>
    <cellStyle name="쉼표 2" xfId="492" xr:uid="{00000000-0005-0000-0000-000076010000}"/>
    <cellStyle name="쉼표 2 2" xfId="672" xr:uid="{88E1EB05-82A9-498E-B562-5C0756FAF5ED}"/>
    <cellStyle name="쉼표 3" xfId="493" xr:uid="{00000000-0005-0000-0000-000077010000}"/>
    <cellStyle name="쉼표 4" xfId="494" xr:uid="{00000000-0005-0000-0000-000078010000}"/>
    <cellStyle name="쉼표 4 2" xfId="495" xr:uid="{00000000-0005-0000-0000-000079010000}"/>
    <cellStyle name="쉼표 5" xfId="674" xr:uid="{3BD296CA-359B-40A3-9B2E-29877213D446}"/>
    <cellStyle name="스타일 1" xfId="496" xr:uid="{00000000-0005-0000-0000-00007A010000}"/>
    <cellStyle name="悪い" xfId="228" xr:uid="{00000000-0005-0000-0000-00008E020000}"/>
    <cellStyle name="안건회계법인" xfId="497" xr:uid="{00000000-0005-0000-0000-00007B010000}"/>
    <cellStyle name="연결된 셀" xfId="354" xr:uid="{00000000-0005-0000-0000-00007C010000}"/>
    <cellStyle name="요약" xfId="355" xr:uid="{00000000-0005-0000-0000-00007D010000}"/>
    <cellStyle name="요약 2" xfId="594" xr:uid="{00000000-0005-0000-0000-00007E010000}"/>
    <cellStyle name="一般_048-03 (A32860TR)" xfId="365" xr:uid="{00000000-0005-0000-0000-0000C3010000}"/>
    <cellStyle name="입력" xfId="356" xr:uid="{00000000-0005-0000-0000-00007F010000}"/>
    <cellStyle name="入力" xfId="35" xr:uid="{00000000-0005-0000-0000-0000C4010000}"/>
    <cellStyle name="입력 2" xfId="595" xr:uid="{00000000-0005-0000-0000-000080010000}"/>
    <cellStyle name="入力 2" xfId="554" xr:uid="{00000000-0005-0000-0000-0000C5010000}"/>
    <cellStyle name="입력 3" xfId="635" xr:uid="{00000000-0005-0000-0000-000081010000}"/>
    <cellStyle name="入力 3" xfId="556" xr:uid="{00000000-0005-0000-0000-0000C6010000}"/>
    <cellStyle name="제목" xfId="357" xr:uid="{00000000-0005-0000-0000-000082010000}"/>
    <cellStyle name="제목 1" xfId="358" xr:uid="{00000000-0005-0000-0000-000083010000}"/>
    <cellStyle name="제목 2" xfId="359" xr:uid="{00000000-0005-0000-0000-000084010000}"/>
    <cellStyle name="제목 3" xfId="360" xr:uid="{00000000-0005-0000-0000-000085010000}"/>
    <cellStyle name="제목 4" xfId="361" xr:uid="{00000000-0005-0000-0000-000086010000}"/>
    <cellStyle name="좋음" xfId="362" xr:uid="{00000000-0005-0000-0000-000087010000}"/>
    <cellStyle name="集計" xfId="238" xr:uid="{00000000-0005-0000-0000-00009D020000}"/>
    <cellStyle name="集計 2" xfId="559" xr:uid="{00000000-0005-0000-0000-00009E020000}"/>
    <cellStyle name="差_2011クイーポサンジョウ様　ファースト用サンプル　912018 SJ-12S-07　松原様" xfId="130" xr:uid="{00000000-0005-0000-0000-000028020000}"/>
    <cellStyle name="差_2011クイーポサンジョウ様　ファースト用サンプル　912018 SJ-12S-07　松原様_912008 YD-11095先行確認書類" xfId="131" xr:uid="{00000000-0005-0000-0000-000029020000}"/>
    <cellStyle name="差_2011クイーポサンジョウ様　ファースト用サンプル　912018 SJ-12S-07　松原様_912008 YD-11095先行確認書類_Book1" xfId="132" xr:uid="{00000000-0005-0000-0000-00002A020000}"/>
    <cellStyle name="差_2011クイーポサンジョウ様　ファースト用サンプル　912018 SJ-12S-07　松原様_912008 YD-11095先行確認書類_YOSHIDA" xfId="133" xr:uid="{00000000-0005-0000-0000-00002B020000}"/>
    <cellStyle name="差_2011クイーポサンジョウ様　ファースト用サンプル　912018 SJ-12S-07　松原様_912008 YD-11095先行確認書類_YOSHIDA 4.1" xfId="134" xr:uid="{00000000-0005-0000-0000-00002C020000}"/>
    <cellStyle name="差_2011クイーポサンジョウ様　ファースト用サンプル　912018 SJ-12S-07　松原様_912008 YD-11095先行確認書類_YOSHIDA 912071 912072 3.26AIR出荷書類" xfId="135" xr:uid="{00000000-0005-0000-0000-00002D020000}"/>
    <cellStyle name="差_2011クイーポサンジョウ様　ファースト用サンプル　912018 SJ-12S-07　松原様_912008 YD-11095先行確認書類_送り状" xfId="136" xr:uid="{00000000-0005-0000-0000-00002E020000}"/>
    <cellStyle name="差_2011クイーポサンジョウ様　ファースト用サンプル　912018 SJ-12S-07　松原様_912008 YD-11095先行確認書類_送り状(1)" xfId="137" xr:uid="{00000000-0005-0000-0000-00002F020000}"/>
    <cellStyle name="差_2011クイーポサンジョウ様　ファースト用サンプル　912018 SJ-12S-07　松原様_912018 YD-12020先行確認書類" xfId="138" xr:uid="{00000000-0005-0000-0000-000030020000}"/>
    <cellStyle name="差_2011クイーポサンジョウ様　ファースト用サンプル　912018 SJ-12S-07　松原様_912022 YD-12001先行確認書類" xfId="139" xr:uid="{00000000-0005-0000-0000-000031020000}"/>
    <cellStyle name="差_2011クイーポサンジョウ様　ファースト用サンプル　912018 SJ-12S-07　松原様_912022 YD-12001先行確認書類_Book1" xfId="140" xr:uid="{00000000-0005-0000-0000-000032020000}"/>
    <cellStyle name="差_2011クイーポサンジョウ様　ファースト用サンプル　912018 SJ-12S-07　松原様_912022 YD-12001先行確認書類_YOSHIDA" xfId="141" xr:uid="{00000000-0005-0000-0000-000033020000}"/>
    <cellStyle name="差_2011クイーポサンジョウ様　ファースト用サンプル　912018 SJ-12S-07　松原様_912022 YD-12001先行確認書類_YOSHIDA 4.1" xfId="142" xr:uid="{00000000-0005-0000-0000-000034020000}"/>
    <cellStyle name="差_2011クイーポサンジョウ様　ファースト用サンプル　912018 SJ-12S-07　松原様_912022 YD-12001先行確認書類_YOSHIDA 912071 912072 3.26AIR出荷書類" xfId="143" xr:uid="{00000000-0005-0000-0000-000035020000}"/>
    <cellStyle name="差_2011クイーポサンジョウ様　ファースト用サンプル　912018 SJ-12S-07　松原様_912022 YD-12001先行確認書類_送り状" xfId="144" xr:uid="{00000000-0005-0000-0000-000036020000}"/>
    <cellStyle name="差_2011クイーポサンジョウ様　ファースト用サンプル　912018 SJ-12S-07　松原様_912022 YD-12001先行確認書類_送り状(1)" xfId="145" xr:uid="{00000000-0005-0000-0000-000037020000}"/>
    <cellStyle name="差_2011クイーポサンジョウ様　ファースト用サンプル　912018 SJ-12S-07　松原様_912022,912027,912018,912021,912103,912087 1.14出荷書類" xfId="146" xr:uid="{00000000-0005-0000-0000-000038020000}"/>
    <cellStyle name="差_2011クイーポサンジョウ様　ファースト用サンプル　912018 SJ-12S-07　松原様_912022,912027,912018,912021,912103,912087 1.14出荷書類_Book1" xfId="147" xr:uid="{00000000-0005-0000-0000-000039020000}"/>
    <cellStyle name="差_2011クイーポサンジョウ様　ファースト用サンプル　912018 SJ-12S-07　松原様_912022,912027,912018,912021,912103,912087 1.14出荷書類_YOSHIDA" xfId="148" xr:uid="{00000000-0005-0000-0000-00003A020000}"/>
    <cellStyle name="差_2011クイーポサンジョウ様　ファースト用サンプル　912018 SJ-12S-07　松原様_912022,912027,912018,912021,912103,912087 1.14出荷書類_YOSHIDA 4.1" xfId="149" xr:uid="{00000000-0005-0000-0000-00003B020000}"/>
    <cellStyle name="差_2011クイーポサンジョウ様　ファースト用サンプル　912018 SJ-12S-07　松原様_912022,912027,912018,912021,912103,912087 1.14出荷書類_YOSHIDA 912071 912072 3.26AIR出荷書類" xfId="150" xr:uid="{00000000-0005-0000-0000-00003C020000}"/>
    <cellStyle name="差_2011クイーポサンジョウ様　ファースト用サンプル　912018 SJ-12S-07　松原様_912022,912027,912018,912021,912103,912087 1.14出荷書類_送り状" xfId="151" xr:uid="{00000000-0005-0000-0000-00003D020000}"/>
    <cellStyle name="差_2011クイーポサンジョウ様　ファースト用サンプル　912018 SJ-12S-07　松原様_912022,912027,912018,912021,912103,912087 1.14出荷書類_送り状(1)" xfId="152" xr:uid="{00000000-0005-0000-0000-00003E020000}"/>
    <cellStyle name="差_2011クイーポサンジョウ様　ファースト用サンプル　912018 SJ-12S-07　松原様_912027 YD-12000先行確認書類" xfId="153" xr:uid="{00000000-0005-0000-0000-00003F020000}"/>
    <cellStyle name="差_2011クイーポサンジョウ様　ファースト用サンプル　912018 SJ-12S-07　松原様_912077 YD-12027先行確認書類" xfId="154" xr:uid="{00000000-0005-0000-0000-000040020000}"/>
    <cellStyle name="差_2011クイーポサンジョウ様　ファースト用サンプル　912018 SJ-12S-07　松原様_912078 YD-12027先行確認書類" xfId="155" xr:uid="{00000000-0005-0000-0000-000041020000}"/>
    <cellStyle name="差_2011クイーポサンジョウ様　ファースト用サンプル　912018 SJ-12S-07　松原様_YOSHIDA" xfId="156" xr:uid="{00000000-0005-0000-0000-000042020000}"/>
    <cellStyle name="差_2011クイーポサンジョウ様　ファースト用サンプル　912018 SJ-12S-07　松原様_YOSHIDA  912105、 912106 6.1フェリ出荷書類" xfId="157" xr:uid="{00000000-0005-0000-0000-000043020000}"/>
    <cellStyle name="差_2011クイーポサンジョウ様　ファースト用サンプル　912018 SJ-12S-07　松原様_YOSHIDA 4.1" xfId="158" xr:uid="{00000000-0005-0000-0000-000044020000}"/>
    <cellStyle name="差_2011クイーポサンジョウ様　ファースト用サンプル　912018 SJ-12S-07　松原様_YOSHIDA　912009 3.6AIR 出荷書類" xfId="159" xr:uid="{00000000-0005-0000-0000-000045020000}"/>
    <cellStyle name="差_2011クイーポサンジョウ様　ファースト用サンプル　912018 SJ-12S-07　松原様_YOSHIDA　912010　912025　912049　912030　912056　 3.17SHIP 出荷書類" xfId="160" xr:uid="{00000000-0005-0000-0000-000046020000}"/>
    <cellStyle name="差_2011クイーポサンジョウ様　ファースト用サンプル　912018 SJ-12S-07　松原様_YOSHIDA 912071 912072 3.26AIR出荷書類" xfId="161" xr:uid="{00000000-0005-0000-0000-000047020000}"/>
    <cellStyle name="差_2011クイーポサンジョウ様　ファースト用サンプル　912018 SJ-12S-07　松原様_先行確認書類" xfId="162" xr:uid="{00000000-0005-0000-0000-000048020000}"/>
    <cellStyle name="差_2011クイーポサンジョウ様　ファースト用サンプル　912018 SJ-12S-07　松原様_送り状" xfId="163" xr:uid="{00000000-0005-0000-0000-000049020000}"/>
    <cellStyle name="差_2011クイーポサンジョウ様　ファースト用サンプル　912018 SJ-12S-07　松原様_送り状(1)" xfId="164" xr:uid="{00000000-0005-0000-0000-00004A020000}"/>
    <cellStyle name="差_912008,912040出荷書類" xfId="165" xr:uid="{00000000-0005-0000-0000-00004B020000}"/>
    <cellStyle name="差_CKJ-19114            1.21出荷書類912078,912077,912065" xfId="166" xr:uid="{00000000-0005-0000-0000-00004C020000}"/>
    <cellStyle name="差_ORDER CHECK LIST" xfId="167" xr:uid="{00000000-0005-0000-0000-00004D020000}"/>
    <cellStyle name="差_YD-11097(912010)" xfId="168" xr:uid="{00000000-0005-0000-0000-00004E020000}"/>
    <cellStyle name="差_YD-12000(912027)" xfId="169" xr:uid="{00000000-0005-0000-0000-00004F020000}"/>
    <cellStyle name="差_YD-12001(912022)" xfId="170" xr:uid="{00000000-0005-0000-0000-000050020000}"/>
    <cellStyle name="差_YD-12020(912018,912021)" xfId="171" xr:uid="{00000000-0005-0000-0000-000051020000}"/>
    <cellStyle name="差_YD-12021(912044,912045,912046,912047,912086)" xfId="172" xr:uid="{00000000-0005-0000-0000-000052020000}"/>
    <cellStyle name="差_YD-12022(912065,912087)" xfId="173" xr:uid="{00000000-0005-0000-0000-000053020000}"/>
    <cellStyle name="差_YD-12027(912078,912077)" xfId="174" xr:uid="{00000000-0005-0000-0000-000054020000}"/>
    <cellStyle name="差_yoshida" xfId="175" xr:uid="{00000000-0005-0000-0000-000055020000}"/>
    <cellStyle name="差_YOSHIDA  912105、 912106 6.1フェリ出荷書類" xfId="176" xr:uid="{00000000-0005-0000-0000-000056020000}"/>
    <cellStyle name="差_YOSHIDA 4.1" xfId="177" xr:uid="{00000000-0005-0000-0000-000057020000}"/>
    <cellStyle name="差_YOSHIDA　912000　12.16出荷書類" xfId="178" xr:uid="{00000000-0005-0000-0000-000058020000}"/>
    <cellStyle name="差_YOSHIDA　912009 3.2フェリ出荷書類          19C.T" xfId="179" xr:uid="{00000000-0005-0000-0000-000059020000}"/>
    <cellStyle name="差_YOSHIDA　912009 3.6AIR 出荷書類" xfId="180" xr:uid="{00000000-0005-0000-0000-00005A020000}"/>
    <cellStyle name="差_YOSHIDA　912010　912025　912049　912030　912056　 3.17SHIP 出荷書類" xfId="181" xr:uid="{00000000-0005-0000-0000-00005B020000}"/>
    <cellStyle name="差_YOSHIDA　912050，912051，912052，912053　ＡＩＲ出荷書類" xfId="182" xr:uid="{00000000-0005-0000-0000-00005C020000}"/>
    <cellStyle name="差_YOSHIDA 912071 912072 3.26AIR出荷書類" xfId="183" xr:uid="{00000000-0005-0000-0000-00005D020000}"/>
    <cellStyle name="差_コピーYD-12001(912022)" xfId="184" xr:uid="{00000000-0005-0000-0000-00005E020000}"/>
    <cellStyle name="差_国内資材発注表" xfId="185" xr:uid="{00000000-0005-0000-0000-00005F020000}"/>
    <cellStyle name="差_国内資材発注表_912008 YD-11095先行確認書類" xfId="186" xr:uid="{00000000-0005-0000-0000-000060020000}"/>
    <cellStyle name="差_国内資材発注表_912008 YD-11095先行確認書類_Book1" xfId="187" xr:uid="{00000000-0005-0000-0000-000061020000}"/>
    <cellStyle name="差_国内資材発注表_912008 YD-11095先行確認書類_YOSHIDA" xfId="188" xr:uid="{00000000-0005-0000-0000-000062020000}"/>
    <cellStyle name="差_国内資材発注表_912008 YD-11095先行確認書類_YOSHIDA 4.1" xfId="189" xr:uid="{00000000-0005-0000-0000-000063020000}"/>
    <cellStyle name="差_国内資材発注表_912008 YD-11095先行確認書類_YOSHIDA 912071 912072 3.26AIR出荷書類" xfId="190" xr:uid="{00000000-0005-0000-0000-000064020000}"/>
    <cellStyle name="差_国内資材発注表_912008 YD-11095先行確認書類_送り状" xfId="191" xr:uid="{00000000-0005-0000-0000-000065020000}"/>
    <cellStyle name="差_国内資材発注表_912008 YD-11095先行確認書類_送り状(1)" xfId="192" xr:uid="{00000000-0005-0000-0000-000066020000}"/>
    <cellStyle name="差_国内資材発注表_912018 YD-12020先行確認書類" xfId="193" xr:uid="{00000000-0005-0000-0000-000067020000}"/>
    <cellStyle name="差_国内資材発注表_912022 YD-12001先行確認書類" xfId="194" xr:uid="{00000000-0005-0000-0000-000068020000}"/>
    <cellStyle name="差_国内資材発注表_912022 YD-12001先行確認書類_Book1" xfId="195" xr:uid="{00000000-0005-0000-0000-000069020000}"/>
    <cellStyle name="差_国内資材発注表_912022 YD-12001先行確認書類_YOSHIDA" xfId="196" xr:uid="{00000000-0005-0000-0000-00006A020000}"/>
    <cellStyle name="差_国内資材発注表_912022 YD-12001先行確認書類_YOSHIDA 4.1" xfId="197" xr:uid="{00000000-0005-0000-0000-00006B020000}"/>
    <cellStyle name="差_国内資材発注表_912022 YD-12001先行確認書類_YOSHIDA 912071 912072 3.26AIR出荷書類" xfId="198" xr:uid="{00000000-0005-0000-0000-00006C020000}"/>
    <cellStyle name="差_国内資材発注表_912022 YD-12001先行確認書類_送り状" xfId="199" xr:uid="{00000000-0005-0000-0000-00006D020000}"/>
    <cellStyle name="差_国内資材発注表_912022 YD-12001先行確認書類_送り状(1)" xfId="200" xr:uid="{00000000-0005-0000-0000-00006E020000}"/>
    <cellStyle name="差_国内資材発注表_912022,912027,912018,912021,912103,912087 1.14出荷書類" xfId="201" xr:uid="{00000000-0005-0000-0000-00006F020000}"/>
    <cellStyle name="差_国内資材発注表_912022,912027,912018,912021,912103,912087 1.14出荷書類_Book1" xfId="202" xr:uid="{00000000-0005-0000-0000-000070020000}"/>
    <cellStyle name="差_国内資材発注表_912022,912027,912018,912021,912103,912087 1.14出荷書類_YOSHIDA" xfId="203" xr:uid="{00000000-0005-0000-0000-000071020000}"/>
    <cellStyle name="差_国内資材発注表_912022,912027,912018,912021,912103,912087 1.14出荷書類_YOSHIDA 4.1" xfId="204" xr:uid="{00000000-0005-0000-0000-000072020000}"/>
    <cellStyle name="差_国内資材発注表_912022,912027,912018,912021,912103,912087 1.14出荷書類_YOSHIDA 912071 912072 3.26AIR出荷書類" xfId="205" xr:uid="{00000000-0005-0000-0000-000073020000}"/>
    <cellStyle name="差_国内資材発注表_912022,912027,912018,912021,912103,912087 1.14出荷書類_送り状" xfId="206" xr:uid="{00000000-0005-0000-0000-000074020000}"/>
    <cellStyle name="差_国内資材発注表_912022,912027,912018,912021,912103,912087 1.14出荷書類_送り状(1)" xfId="207" xr:uid="{00000000-0005-0000-0000-000075020000}"/>
    <cellStyle name="差_国内資材発注表_912027 YD-12000先行確認書類" xfId="208" xr:uid="{00000000-0005-0000-0000-000076020000}"/>
    <cellStyle name="差_国内資材発注表_912077 YD-12027先行確認書類" xfId="209" xr:uid="{00000000-0005-0000-0000-000077020000}"/>
    <cellStyle name="差_国内資材発注表_912078 YD-12027先行確認書類" xfId="210" xr:uid="{00000000-0005-0000-0000-000078020000}"/>
    <cellStyle name="差_国内資材発注表_YOSHIDA" xfId="211" xr:uid="{00000000-0005-0000-0000-000079020000}"/>
    <cellStyle name="差_国内資材発注表_YOSHIDA  912105、 912106 6.1フェリ出荷書類" xfId="212" xr:uid="{00000000-0005-0000-0000-00007A020000}"/>
    <cellStyle name="差_国内資材発注表_YOSHIDA 4.1" xfId="213" xr:uid="{00000000-0005-0000-0000-00007B020000}"/>
    <cellStyle name="差_国内資材発注表_YOSHIDA　912009 3.6AIR 出荷書類" xfId="214" xr:uid="{00000000-0005-0000-0000-00007C020000}"/>
    <cellStyle name="差_国内資材発注表_YOSHIDA　912010　912025　912049　912030　912056　 3.17SHIP 出荷書類" xfId="215" xr:uid="{00000000-0005-0000-0000-00007D020000}"/>
    <cellStyle name="差_国内資材発注表_YOSHIDA 912071 912072 3.26AIR出荷書類" xfId="216" xr:uid="{00000000-0005-0000-0000-00007E020000}"/>
    <cellStyle name="差_国内資材発注表_先行確認書類" xfId="217" xr:uid="{00000000-0005-0000-0000-00007F020000}"/>
    <cellStyle name="差_国内資材発注表_送り状" xfId="218" xr:uid="{00000000-0005-0000-0000-000080020000}"/>
    <cellStyle name="差_国内資材発注表_送り状(1)" xfId="219" xr:uid="{00000000-0005-0000-0000-000081020000}"/>
    <cellStyle name="差_复件 YOSHIDA  511575패킹10.31일フェリー" xfId="220" xr:uid="{00000000-0005-0000-0000-000082020000}"/>
    <cellStyle name="差_复件 YOSHIDA  511575패킹10.31일フェリー_Xl0000002" xfId="221" xr:uid="{00000000-0005-0000-0000-000083020000}"/>
    <cellStyle name="差_复件 YOSHIDA  511575패킹10.31일フェリー_送り状" xfId="222" xr:uid="{00000000-0005-0000-0000-000084020000}"/>
    <cellStyle name="千分位[0]_Book1" xfId="366" xr:uid="{00000000-0005-0000-0000-0000C9010000}"/>
    <cellStyle name="千分位_Book1" xfId="367" xr:uid="{00000000-0005-0000-0000-0000CA010000}"/>
    <cellStyle name="출력" xfId="363" xr:uid="{00000000-0005-0000-0000-000088010000}"/>
    <cellStyle name="出力" xfId="36" xr:uid="{00000000-0005-0000-0000-0000C7010000}"/>
    <cellStyle name="출력 2" xfId="596" xr:uid="{00000000-0005-0000-0000-000089010000}"/>
    <cellStyle name="出力 2" xfId="555" xr:uid="{00000000-0005-0000-0000-0000C8010000}"/>
    <cellStyle name="콤마 [0]_0 P-SLIP-0HA" xfId="498" xr:uid="{00000000-0005-0000-0000-00008A010000}"/>
    <cellStyle name="콤마_††††† " xfId="499" xr:uid="{00000000-0005-0000-0000-00008B010000}"/>
    <cellStyle name="통화 2" xfId="500" xr:uid="{00000000-0005-0000-0000-00008C010000}"/>
    <cellStyle name="통화 3" xfId="501" xr:uid="{00000000-0005-0000-0000-00008D010000}"/>
    <cellStyle name="통화 3 2" xfId="502" xr:uid="{00000000-0005-0000-0000-00008E010000}"/>
    <cellStyle name="통화원" xfId="503" xr:uid="{00000000-0005-0000-0000-00008F010000}"/>
    <cellStyle name="표준" xfId="0" builtinId="0"/>
    <cellStyle name="표준 10" xfId="504" xr:uid="{00000000-0005-0000-0000-000090010000}"/>
    <cellStyle name="표준 11" xfId="505" xr:uid="{00000000-0005-0000-0000-000091010000}"/>
    <cellStyle name="표준 12" xfId="506" xr:uid="{00000000-0005-0000-0000-000092010000}"/>
    <cellStyle name="표준 13" xfId="364" xr:uid="{00000000-0005-0000-0000-000093010000}"/>
    <cellStyle name="표준 13 2" xfId="507" xr:uid="{00000000-0005-0000-0000-000094010000}"/>
    <cellStyle name="표준 14" xfId="508" xr:uid="{00000000-0005-0000-0000-000095010000}"/>
    <cellStyle name="표준 15" xfId="509" xr:uid="{00000000-0005-0000-0000-000096010000}"/>
    <cellStyle name="표준 16" xfId="510" xr:uid="{00000000-0005-0000-0000-000097010000}"/>
    <cellStyle name="표준 17" xfId="511" xr:uid="{00000000-0005-0000-0000-000098010000}"/>
    <cellStyle name="표준 18" xfId="512" xr:uid="{00000000-0005-0000-0000-000099010000}"/>
    <cellStyle name="표준 19" xfId="513" xr:uid="{00000000-0005-0000-0000-00009A010000}"/>
    <cellStyle name="표준 2" xfId="33" xr:uid="{00000000-0005-0000-0000-00009B010000}"/>
    <cellStyle name="표준 2 10" xfId="259" xr:uid="{00000000-0005-0000-0000-00009C010000}"/>
    <cellStyle name="표준 2 13" xfId="669" xr:uid="{3D3A3D70-26E5-4A16-83D3-3FDD72BFC94A}"/>
    <cellStyle name="표준 2 13 2" xfId="671" xr:uid="{4A29193E-3035-47E1-9071-C49B642EA4E1}"/>
    <cellStyle name="표준 2 2" xfId="258" xr:uid="{00000000-0005-0000-0000-00009D010000}"/>
    <cellStyle name="표준 2 2 2" xfId="280" xr:uid="{00000000-0005-0000-0000-00009E010000}"/>
    <cellStyle name="표준 2 2_MATERIAL LIST (SB)" xfId="514" xr:uid="{00000000-0005-0000-0000-00009F010000}"/>
    <cellStyle name="표준 2 3" xfId="515" xr:uid="{00000000-0005-0000-0000-0000A0010000}"/>
    <cellStyle name="표준 2 4" xfId="516" xr:uid="{00000000-0005-0000-0000-0000A1010000}"/>
    <cellStyle name="표준 2_(1301-air) GARVIHA-SAVANNAH-L32514P91 L32527P91 110PCS" xfId="517" xr:uid="{00000000-0005-0000-0000-0000A2010000}"/>
    <cellStyle name="표준 20" xfId="518" xr:uid="{00000000-0005-0000-0000-0000A3010000}"/>
    <cellStyle name="표준 21" xfId="519" xr:uid="{00000000-0005-0000-0000-0000A4010000}"/>
    <cellStyle name="표준 22" xfId="520" xr:uid="{00000000-0005-0000-0000-0000A5010000}"/>
    <cellStyle name="표준 23" xfId="521" xr:uid="{00000000-0005-0000-0000-0000A6010000}"/>
    <cellStyle name="표준 24" xfId="522" xr:uid="{00000000-0005-0000-0000-0000A7010000}"/>
    <cellStyle name="표준 25" xfId="523" xr:uid="{00000000-0005-0000-0000-0000A8010000}"/>
    <cellStyle name="표준 26" xfId="524" xr:uid="{00000000-0005-0000-0000-0000A9010000}"/>
    <cellStyle name="표준 27" xfId="525" xr:uid="{00000000-0005-0000-0000-0000AA010000}"/>
    <cellStyle name="표준 27 2" xfId="526" xr:uid="{00000000-0005-0000-0000-0000AB010000}"/>
    <cellStyle name="표준 28" xfId="527" xr:uid="{00000000-0005-0000-0000-0000AC010000}"/>
    <cellStyle name="표준 29" xfId="673" xr:uid="{31D55BA2-9632-4987-B842-3373315D5CDB}"/>
    <cellStyle name="표준 3" xfId="34" xr:uid="{00000000-0005-0000-0000-0000AD010000}"/>
    <cellStyle name="표준 3 2" xfId="529" xr:uid="{00000000-0005-0000-0000-0000AE010000}"/>
    <cellStyle name="표준 3 3" xfId="530" xr:uid="{00000000-0005-0000-0000-0000AF010000}"/>
    <cellStyle name="표준 3 4" xfId="531" xr:uid="{00000000-0005-0000-0000-0000B0010000}"/>
    <cellStyle name="표준 3 5" xfId="528" xr:uid="{00000000-0005-0000-0000-0000B1010000}"/>
    <cellStyle name="표준 3_(1301-air) GARVIHA-SAVANNAH-L32514P91 L32527P91 110PCS" xfId="532" xr:uid="{00000000-0005-0000-0000-0000B2010000}"/>
    <cellStyle name="표준 4" xfId="533" xr:uid="{00000000-0005-0000-0000-0000B3010000}"/>
    <cellStyle name="표준 4 2" xfId="534" xr:uid="{00000000-0005-0000-0000-0000B4010000}"/>
    <cellStyle name="표준 5" xfId="535" xr:uid="{00000000-0005-0000-0000-0000B5010000}"/>
    <cellStyle name="표준 6" xfId="536" xr:uid="{00000000-0005-0000-0000-0000B6010000}"/>
    <cellStyle name="표준 7" xfId="537" xr:uid="{00000000-0005-0000-0000-0000B7010000}"/>
    <cellStyle name="표준 7 2" xfId="538" xr:uid="{00000000-0005-0000-0000-0000B8010000}"/>
    <cellStyle name="표준 8" xfId="249" xr:uid="{00000000-0005-0000-0000-0000B9010000}"/>
    <cellStyle name="표준 8 2" xfId="539" xr:uid="{00000000-0005-0000-0000-0000BA010000}"/>
    <cellStyle name="표준 9" xfId="540" xr:uid="{00000000-0005-0000-0000-0000BB010000}"/>
    <cellStyle name="標準_10月27日AIR　YOSHIDA 、911606、911605、911556" xfId="229" xr:uid="{00000000-0005-0000-0000-00008F020000}"/>
    <cellStyle name="표준_서류" xfId="670" xr:uid="{E469C43F-A13F-440D-8963-155615F35799}"/>
    <cellStyle name="표준10" xfId="541" xr:uid="{00000000-0005-0000-0000-0000BD010000}"/>
    <cellStyle name="표준바탕16" xfId="542" xr:uid="{00000000-0005-0000-0000-0000BE010000}"/>
    <cellStyle name="하이퍼링크 2" xfId="543" xr:uid="{00000000-0005-0000-0000-0000BF010000}"/>
    <cellStyle name="하이퍼링크 3" xfId="544" xr:uid="{00000000-0005-0000-0000-0000C0010000}"/>
    <cellStyle name="하이퍼링크 4" xfId="545" xr:uid="{00000000-0005-0000-0000-0000C1010000}"/>
    <cellStyle name="하이퍼링크 5" xfId="546" xr:uid="{00000000-0005-0000-0000-0000C2010000}"/>
    <cellStyle name="好_2011クイーポサンジョウ様　ファースト用サンプル　912018 SJ-12S-07　松原様" xfId="37" xr:uid="{00000000-0005-0000-0000-0000CB010000}"/>
    <cellStyle name="好_2011クイーポサンジョウ様　ファースト用サンプル　912018 SJ-12S-07　松原様_912008 YD-11095先行確認書類" xfId="38" xr:uid="{00000000-0005-0000-0000-0000CC010000}"/>
    <cellStyle name="好_2011クイーポサンジョウ様　ファースト用サンプル　912018 SJ-12S-07　松原様_912008 YD-11095先行確認書類_Book1" xfId="39" xr:uid="{00000000-0005-0000-0000-0000CD010000}"/>
    <cellStyle name="好_2011クイーポサンジョウ様　ファースト用サンプル　912018 SJ-12S-07　松原様_912008 YD-11095先行確認書類_YOSHIDA" xfId="40" xr:uid="{00000000-0005-0000-0000-0000CE010000}"/>
    <cellStyle name="好_2011クイーポサンジョウ様　ファースト用サンプル　912018 SJ-12S-07　松原様_912008 YD-11095先行確認書類_YOSHIDA 4.1" xfId="41" xr:uid="{00000000-0005-0000-0000-0000CF010000}"/>
    <cellStyle name="好_2011クイーポサンジョウ様　ファースト用サンプル　912018 SJ-12S-07　松原様_912008 YD-11095先行確認書類_YOSHIDA 912071 912072 3.26AIR出荷書類" xfId="42" xr:uid="{00000000-0005-0000-0000-0000D0010000}"/>
    <cellStyle name="好_2011クイーポサンジョウ様　ファースト用サンプル　912018 SJ-12S-07　松原様_912008 YD-11095先行確認書類_送り状" xfId="43" xr:uid="{00000000-0005-0000-0000-0000D1010000}"/>
    <cellStyle name="好_2011クイーポサンジョウ様　ファースト用サンプル　912018 SJ-12S-07　松原様_912008 YD-11095先行確認書類_送り状(1)" xfId="44" xr:uid="{00000000-0005-0000-0000-0000D2010000}"/>
    <cellStyle name="好_2011クイーポサンジョウ様　ファースト用サンプル　912018 SJ-12S-07　松原様_912018 YD-12020先行確認書類" xfId="45" xr:uid="{00000000-0005-0000-0000-0000D3010000}"/>
    <cellStyle name="好_2011クイーポサンジョウ様　ファースト用サンプル　912018 SJ-12S-07　松原様_912022 YD-12001先行確認書類" xfId="46" xr:uid="{00000000-0005-0000-0000-0000D4010000}"/>
    <cellStyle name="好_2011クイーポサンジョウ様　ファースト用サンプル　912018 SJ-12S-07　松原様_912022 YD-12001先行確認書類_Book1" xfId="47" xr:uid="{00000000-0005-0000-0000-0000D5010000}"/>
    <cellStyle name="好_2011クイーポサンジョウ様　ファースト用サンプル　912018 SJ-12S-07　松原様_912022 YD-12001先行確認書類_YOSHIDA" xfId="48" xr:uid="{00000000-0005-0000-0000-0000D6010000}"/>
    <cellStyle name="好_2011クイーポサンジョウ様　ファースト用サンプル　912018 SJ-12S-07　松原様_912022 YD-12001先行確認書類_YOSHIDA 4.1" xfId="49" xr:uid="{00000000-0005-0000-0000-0000D7010000}"/>
    <cellStyle name="好_2011クイーポサンジョウ様　ファースト用サンプル　912018 SJ-12S-07　松原様_912022 YD-12001先行確認書類_YOSHIDA 912071 912072 3.26AIR出荷書類" xfId="50" xr:uid="{00000000-0005-0000-0000-0000D8010000}"/>
    <cellStyle name="好_2011クイーポサンジョウ様　ファースト用サンプル　912018 SJ-12S-07　松原様_912022 YD-12001先行確認書類_送り状" xfId="51" xr:uid="{00000000-0005-0000-0000-0000D9010000}"/>
    <cellStyle name="好_2011クイーポサンジョウ様　ファースト用サンプル　912018 SJ-12S-07　松原様_912022 YD-12001先行確認書類_送り状(1)" xfId="52" xr:uid="{00000000-0005-0000-0000-0000DA010000}"/>
    <cellStyle name="好_2011クイーポサンジョウ様　ファースト用サンプル　912018 SJ-12S-07　松原様_912022,912027,912018,912021,912103,912087 1.14出荷書類" xfId="53" xr:uid="{00000000-0005-0000-0000-0000DB010000}"/>
    <cellStyle name="好_2011クイーポサンジョウ様　ファースト用サンプル　912018 SJ-12S-07　松原様_912022,912027,912018,912021,912103,912087 1.14出荷書類_Book1" xfId="54" xr:uid="{00000000-0005-0000-0000-0000DC010000}"/>
    <cellStyle name="好_2011クイーポサンジョウ様　ファースト用サンプル　912018 SJ-12S-07　松原様_912022,912027,912018,912021,912103,912087 1.14出荷書類_YOSHIDA" xfId="55" xr:uid="{00000000-0005-0000-0000-0000DD010000}"/>
    <cellStyle name="好_2011クイーポサンジョウ様　ファースト用サンプル　912018 SJ-12S-07　松原様_912022,912027,912018,912021,912103,912087 1.14出荷書類_YOSHIDA 4.1" xfId="56" xr:uid="{00000000-0005-0000-0000-0000DE010000}"/>
    <cellStyle name="好_2011クイーポサンジョウ様　ファースト用サンプル　912018 SJ-12S-07　松原様_912022,912027,912018,912021,912103,912087 1.14出荷書類_YOSHIDA 912071 912072 3.26AIR出荷書類" xfId="57" xr:uid="{00000000-0005-0000-0000-0000DF010000}"/>
    <cellStyle name="好_2011クイーポサンジョウ様　ファースト用サンプル　912018 SJ-12S-07　松原様_912022,912027,912018,912021,912103,912087 1.14出荷書類_送り状" xfId="58" xr:uid="{00000000-0005-0000-0000-0000E0010000}"/>
    <cellStyle name="好_2011クイーポサンジョウ様　ファースト用サンプル　912018 SJ-12S-07　松原様_912022,912027,912018,912021,912103,912087 1.14出荷書類_送り状(1)" xfId="59" xr:uid="{00000000-0005-0000-0000-0000E1010000}"/>
    <cellStyle name="好_2011クイーポサンジョウ様　ファースト用サンプル　912018 SJ-12S-07　松原様_912027 YD-12000先行確認書類" xfId="60" xr:uid="{00000000-0005-0000-0000-0000E2010000}"/>
    <cellStyle name="好_2011クイーポサンジョウ様　ファースト用サンプル　912018 SJ-12S-07　松原様_912077 YD-12027先行確認書類" xfId="61" xr:uid="{00000000-0005-0000-0000-0000E3010000}"/>
    <cellStyle name="好_2011クイーポサンジョウ様　ファースト用サンプル　912018 SJ-12S-07　松原様_912078 YD-12027先行確認書類" xfId="62" xr:uid="{00000000-0005-0000-0000-0000E4010000}"/>
    <cellStyle name="好_2011クイーポサンジョウ様　ファースト用サンプル　912018 SJ-12S-07　松原様_YOSHIDA" xfId="63" xr:uid="{00000000-0005-0000-0000-0000E5010000}"/>
    <cellStyle name="好_2011クイーポサンジョウ様　ファースト用サンプル　912018 SJ-12S-07　松原様_YOSHIDA  912105、 912106 6.1フェリ出荷書類" xfId="64" xr:uid="{00000000-0005-0000-0000-0000E6010000}"/>
    <cellStyle name="好_2011クイーポサンジョウ様　ファースト用サンプル　912018 SJ-12S-07　松原様_YOSHIDA 4.1" xfId="65" xr:uid="{00000000-0005-0000-0000-0000E7010000}"/>
    <cellStyle name="好_2011クイーポサンジョウ様　ファースト用サンプル　912018 SJ-12S-07　松原様_YOSHIDA　912009 3.6AIR 出荷書類" xfId="66" xr:uid="{00000000-0005-0000-0000-0000E8010000}"/>
    <cellStyle name="好_2011クイーポサンジョウ様　ファースト用サンプル　912018 SJ-12S-07　松原様_YOSHIDA　912010　912025　912049　912030　912056　 3.17SHIP 出荷書類" xfId="67" xr:uid="{00000000-0005-0000-0000-0000E9010000}"/>
    <cellStyle name="好_2011クイーポサンジョウ様　ファースト用サンプル　912018 SJ-12S-07　松原様_YOSHIDA 912071 912072 3.26AIR出荷書類" xfId="68" xr:uid="{00000000-0005-0000-0000-0000EA010000}"/>
    <cellStyle name="好_2011クイーポサンジョウ様　ファースト用サンプル　912018 SJ-12S-07　松原様_先行確認書類" xfId="69" xr:uid="{00000000-0005-0000-0000-0000EB010000}"/>
    <cellStyle name="好_2011クイーポサンジョウ様　ファースト用サンプル　912018 SJ-12S-07　松原様_送り状" xfId="70" xr:uid="{00000000-0005-0000-0000-0000EC010000}"/>
    <cellStyle name="好_2011クイーポサンジョウ様　ファースト用サンプル　912018 SJ-12S-07　松原様_送り状(1)" xfId="71" xr:uid="{00000000-0005-0000-0000-0000ED010000}"/>
    <cellStyle name="好_912008,912040出荷書類" xfId="72" xr:uid="{00000000-0005-0000-0000-0000EE010000}"/>
    <cellStyle name="好_CKJ-19114            1.21出荷書類912078,912077,912065" xfId="73" xr:uid="{00000000-0005-0000-0000-0000EF010000}"/>
    <cellStyle name="好_ORDER CHECK LIST" xfId="74" xr:uid="{00000000-0005-0000-0000-0000F0010000}"/>
    <cellStyle name="好_YD-11097(912010)" xfId="75" xr:uid="{00000000-0005-0000-0000-0000F1010000}"/>
    <cellStyle name="好_YD-12000(912027)" xfId="76" xr:uid="{00000000-0005-0000-0000-0000F2010000}"/>
    <cellStyle name="好_YD-12001(912022)" xfId="77" xr:uid="{00000000-0005-0000-0000-0000F3010000}"/>
    <cellStyle name="好_YD-12020(912018,912021)" xfId="78" xr:uid="{00000000-0005-0000-0000-0000F4010000}"/>
    <cellStyle name="好_YD-12021(912044,912045,912046,912047,912086)" xfId="79" xr:uid="{00000000-0005-0000-0000-0000F5010000}"/>
    <cellStyle name="好_YD-12022(912065,912087)" xfId="80" xr:uid="{00000000-0005-0000-0000-0000F6010000}"/>
    <cellStyle name="好_YD-12027(912078,912077)" xfId="81" xr:uid="{00000000-0005-0000-0000-0000F7010000}"/>
    <cellStyle name="好_yoshida" xfId="82" xr:uid="{00000000-0005-0000-0000-0000F8010000}"/>
    <cellStyle name="好_YOSHIDA  912105、 912106 6.1フェリ出荷書類" xfId="83" xr:uid="{00000000-0005-0000-0000-0000F9010000}"/>
    <cellStyle name="好_YOSHIDA 4.1" xfId="84" xr:uid="{00000000-0005-0000-0000-0000FA010000}"/>
    <cellStyle name="好_YOSHIDA　912000　12.16出荷書類" xfId="85" xr:uid="{00000000-0005-0000-0000-0000FB010000}"/>
    <cellStyle name="好_YOSHIDA　912009 3.2フェリ出荷書類          19C.T" xfId="86" xr:uid="{00000000-0005-0000-0000-0000FC010000}"/>
    <cellStyle name="好_YOSHIDA　912009 3.6AIR 出荷書類" xfId="87" xr:uid="{00000000-0005-0000-0000-0000FD010000}"/>
    <cellStyle name="好_YOSHIDA　912010　912025　912049　912030　912056　 3.17SHIP 出荷書類" xfId="88" xr:uid="{00000000-0005-0000-0000-0000FE010000}"/>
    <cellStyle name="好_YOSHIDA　912050，912051，912052，912053　ＡＩＲ出荷書類" xfId="89" xr:uid="{00000000-0005-0000-0000-0000FF010000}"/>
    <cellStyle name="好_YOSHIDA 912071 912072 3.26AIR出荷書類" xfId="90" xr:uid="{00000000-0005-0000-0000-000000020000}"/>
    <cellStyle name="好_コピーYD-12001(912022)" xfId="91" xr:uid="{00000000-0005-0000-0000-000001020000}"/>
    <cellStyle name="好_国内資材発注表" xfId="92" xr:uid="{00000000-0005-0000-0000-000002020000}"/>
    <cellStyle name="好_国内資材発注表_912008 YD-11095先行確認書類" xfId="93" xr:uid="{00000000-0005-0000-0000-000003020000}"/>
    <cellStyle name="好_国内資材発注表_912008 YD-11095先行確認書類_Book1" xfId="94" xr:uid="{00000000-0005-0000-0000-000004020000}"/>
    <cellStyle name="好_国内資材発注表_912008 YD-11095先行確認書類_YOSHIDA" xfId="95" xr:uid="{00000000-0005-0000-0000-000005020000}"/>
    <cellStyle name="好_国内資材発注表_912008 YD-11095先行確認書類_YOSHIDA 4.1" xfId="96" xr:uid="{00000000-0005-0000-0000-000006020000}"/>
    <cellStyle name="好_国内資材発注表_912008 YD-11095先行確認書類_YOSHIDA 912071 912072 3.26AIR出荷書類" xfId="97" xr:uid="{00000000-0005-0000-0000-000007020000}"/>
    <cellStyle name="好_国内資材発注表_912008 YD-11095先行確認書類_送り状" xfId="98" xr:uid="{00000000-0005-0000-0000-000008020000}"/>
    <cellStyle name="好_国内資材発注表_912008 YD-11095先行確認書類_送り状(1)" xfId="99" xr:uid="{00000000-0005-0000-0000-000009020000}"/>
    <cellStyle name="好_国内資材発注表_912018 YD-12020先行確認書類" xfId="100" xr:uid="{00000000-0005-0000-0000-00000A020000}"/>
    <cellStyle name="好_国内資材発注表_912022 YD-12001先行確認書類" xfId="101" xr:uid="{00000000-0005-0000-0000-00000B020000}"/>
    <cellStyle name="好_国内資材発注表_912022 YD-12001先行確認書類_Book1" xfId="102" xr:uid="{00000000-0005-0000-0000-00000C020000}"/>
    <cellStyle name="好_国内資材発注表_912022 YD-12001先行確認書類_YOSHIDA" xfId="103" xr:uid="{00000000-0005-0000-0000-00000D020000}"/>
    <cellStyle name="好_国内資材発注表_912022 YD-12001先行確認書類_YOSHIDA 4.1" xfId="104" xr:uid="{00000000-0005-0000-0000-00000E020000}"/>
    <cellStyle name="好_国内資材発注表_912022 YD-12001先行確認書類_YOSHIDA 912071 912072 3.26AIR出荷書類" xfId="105" xr:uid="{00000000-0005-0000-0000-00000F020000}"/>
    <cellStyle name="好_国内資材発注表_912022 YD-12001先行確認書類_送り状" xfId="106" xr:uid="{00000000-0005-0000-0000-000010020000}"/>
    <cellStyle name="好_国内資材発注表_912022 YD-12001先行確認書類_送り状(1)" xfId="107" xr:uid="{00000000-0005-0000-0000-000011020000}"/>
    <cellStyle name="好_国内資材発注表_912022,912027,912018,912021,912103,912087 1.14出荷書類" xfId="108" xr:uid="{00000000-0005-0000-0000-000012020000}"/>
    <cellStyle name="好_国内資材発注表_912022,912027,912018,912021,912103,912087 1.14出荷書類_Book1" xfId="109" xr:uid="{00000000-0005-0000-0000-000013020000}"/>
    <cellStyle name="好_国内資材発注表_912022,912027,912018,912021,912103,912087 1.14出荷書類_YOSHIDA" xfId="110" xr:uid="{00000000-0005-0000-0000-000014020000}"/>
    <cellStyle name="好_国内資材発注表_912022,912027,912018,912021,912103,912087 1.14出荷書類_YOSHIDA 4.1" xfId="111" xr:uid="{00000000-0005-0000-0000-000015020000}"/>
    <cellStyle name="好_国内資材発注表_912022,912027,912018,912021,912103,912087 1.14出荷書類_YOSHIDA 912071 912072 3.26AIR出荷書類" xfId="112" xr:uid="{00000000-0005-0000-0000-000016020000}"/>
    <cellStyle name="好_国内資材発注表_912022,912027,912018,912021,912103,912087 1.14出荷書類_送り状" xfId="113" xr:uid="{00000000-0005-0000-0000-000017020000}"/>
    <cellStyle name="好_国内資材発注表_912022,912027,912018,912021,912103,912087 1.14出荷書類_送り状(1)" xfId="114" xr:uid="{00000000-0005-0000-0000-000018020000}"/>
    <cellStyle name="好_国内資材発注表_912027 YD-12000先行確認書類" xfId="115" xr:uid="{00000000-0005-0000-0000-000019020000}"/>
    <cellStyle name="好_国内資材発注表_912077 YD-12027先行確認書類" xfId="116" xr:uid="{00000000-0005-0000-0000-00001A020000}"/>
    <cellStyle name="好_国内資材発注表_912078 YD-12027先行確認書類" xfId="117" xr:uid="{00000000-0005-0000-0000-00001B020000}"/>
    <cellStyle name="好_国内資材発注表_YOSHIDA" xfId="118" xr:uid="{00000000-0005-0000-0000-00001C020000}"/>
    <cellStyle name="好_国内資材発注表_YOSHIDA  912105、 912106 6.1フェリ出荷書類" xfId="119" xr:uid="{00000000-0005-0000-0000-00001D020000}"/>
    <cellStyle name="好_国内資材発注表_YOSHIDA 4.1" xfId="120" xr:uid="{00000000-0005-0000-0000-00001E020000}"/>
    <cellStyle name="好_国内資材発注表_YOSHIDA　912009 3.6AIR 出荷書類" xfId="121" xr:uid="{00000000-0005-0000-0000-00001F020000}"/>
    <cellStyle name="好_国内資材発注表_YOSHIDA　912010　912025　912049　912030　912056　 3.17SHIP 出荷書類" xfId="122" xr:uid="{00000000-0005-0000-0000-000020020000}"/>
    <cellStyle name="好_国内資材発注表_YOSHIDA 912071 912072 3.26AIR出荷書類" xfId="123" xr:uid="{00000000-0005-0000-0000-000021020000}"/>
    <cellStyle name="好_国内資材発注表_先行確認書類" xfId="124" xr:uid="{00000000-0005-0000-0000-000022020000}"/>
    <cellStyle name="好_国内資材発注表_送り状" xfId="125" xr:uid="{00000000-0005-0000-0000-000023020000}"/>
    <cellStyle name="好_国内資材発注表_送り状(1)" xfId="126" xr:uid="{00000000-0005-0000-0000-000024020000}"/>
    <cellStyle name="好_复件 YOSHIDA  511575패킹10.31일フェリー" xfId="127" xr:uid="{00000000-0005-0000-0000-000025020000}"/>
    <cellStyle name="好_复件 YOSHIDA  511575패킹10.31일フェリー_Xl0000002" xfId="128" xr:uid="{00000000-0005-0000-0000-000026020000}"/>
    <cellStyle name="好_复件 YOSHIDA  511575패킹10.31일フェリー_送り状" xfId="129" xr:uid="{00000000-0005-0000-0000-000027020000}"/>
    <cellStyle name="貨幣 [0]_Book1" xfId="368" xr:uid="{00000000-0005-0000-0000-00009A020000}"/>
    <cellStyle name="貨幣[0]_5013" xfId="548" xr:uid="{00000000-0005-0000-0000-00009B020000}"/>
    <cellStyle name="貨幣_Book1" xfId="369" xr:uid="{00000000-0005-0000-0000-00009C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3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942975</xdr:colOff>
      <xdr:row>33</xdr:row>
      <xdr:rowOff>0</xdr:rowOff>
    </xdr:from>
    <xdr:to>
      <xdr:col>14</xdr:col>
      <xdr:colOff>66675</xdr:colOff>
      <xdr:row>41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8905875"/>
          <a:ext cx="3667125" cy="2990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38100</xdr:colOff>
      <xdr:row>19</xdr:row>
      <xdr:rowOff>381000</xdr:rowOff>
    </xdr:from>
    <xdr:to>
      <xdr:col>14</xdr:col>
      <xdr:colOff>200025</xdr:colOff>
      <xdr:row>27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1375" y="4867275"/>
          <a:ext cx="4705350" cy="2524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514350</xdr:colOff>
      <xdr:row>34</xdr:row>
      <xdr:rowOff>57150</xdr:rowOff>
    </xdr:from>
    <xdr:to>
      <xdr:col>17</xdr:col>
      <xdr:colOff>523875</xdr:colOff>
      <xdr:row>50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1450" y="8782050"/>
          <a:ext cx="3667125" cy="2990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16</xdr:col>
      <xdr:colOff>438150</xdr:colOff>
      <xdr:row>28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4829175"/>
          <a:ext cx="4705350" cy="25241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15</xdr:col>
      <xdr:colOff>466725</xdr:colOff>
      <xdr:row>29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7900" y="7562850"/>
          <a:ext cx="4124325" cy="638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34</xdr:row>
      <xdr:rowOff>66675</xdr:rowOff>
    </xdr:from>
    <xdr:to>
      <xdr:col>14</xdr:col>
      <xdr:colOff>314325</xdr:colOff>
      <xdr:row>50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8610600"/>
          <a:ext cx="3667125" cy="2990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914400</xdr:colOff>
          <xdr:row>14</xdr:row>
          <xdr:rowOff>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9525</xdr:colOff>
      <xdr:row>23</xdr:row>
      <xdr:rowOff>9525</xdr:rowOff>
    </xdr:to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635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</xdr:colOff>
      <xdr:row>39</xdr:row>
      <xdr:rowOff>9525</xdr:rowOff>
    </xdr:to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574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34</xdr:row>
      <xdr:rowOff>57150</xdr:rowOff>
    </xdr:from>
    <xdr:to>
      <xdr:col>15</xdr:col>
      <xdr:colOff>123825</xdr:colOff>
      <xdr:row>48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8086725"/>
          <a:ext cx="14611350" cy="2790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DOCUMENT\DAUTHAU\Dungquat\GOI3\DUNGQUAT-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XNK%20NEW%20(%20THANG%209-03)\HANG%20XUAT\GEOX\STAMPA\STAMPA\Stampa%20609-623-653-689-696-723-937%20theo%20mau%20t.%20an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LINH%20TINH\STAMPA%20NHO\STAMPA%20MAU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CS3408\Standard\RP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2&#50900;%2022&#51068;%20&#48712;&#54260;%20&#51473;&#44397;%20&#49440;&#51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eerle/My%20Documents/PACKING%20LIST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NGOCVIEN\SHIPPING%20DOC\SHIPPING%20DOCS%20ITALY\INVOICE%20ITAL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eerle\My%20Documents\PACKING%20LIST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c\XNK%20NEW%20(%20THANG%209-03)\HANG%20XUAT\GEOX\STAMPA\STAMPA%20NHO\STAMPA%208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h_hoa_6\D\KHONG%20XOA\LUONG\TUAN%20ANH\luong%20thanh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VIEN\SharedDocs\NGOCVIEN\HQ\FORM%20TK%20XUAT%20MO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c\Ha%20ke%20toan\Tien%20luong\February%202001\January%202001Wage%20She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\BACLIEU\cau%20baclieu3\p.QLKD\Sonla\DTOAN\phong%20nen\DT-THL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Ms%20Theu\Import.ELAND\TK%20NHAP%20LO%2026%20BALES.SEA.CHINA.9.7\FL-160416-TK-12CTNS-&#26420;&#26126;&#2174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HUNG%20TU%20THANH%20TOAN%20(DEBIT%20NOTE)\DEBIT%20NOTE%20E.LAND\BEBIT%20NOTE%2008-DEC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0\Documents%20and%20Settings\veerle\My%20Documents\PACKING%20LIST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hien\GIACONG\OLD\THANHK~1\THANHK~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xnk2003-tes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KEHOACH\1999\GTXL98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HANG%20XUAT\GEOX\STAMPA\STAMPA\Stampa%20634-766-790-792%20-745DA%20FORMAT%20theo%20mau%20t.%20anh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34-766-790-792%20-745DA%20FORMAT%20theo%20mau%20t.%20anh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Documents%20and%20Settings\dsigfmd03\Local%20Settings\Temporary%20Internet%20Files\OLKC\EKSPORT%20OKE\S%23%20244784~785~584~581%20P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09-623-653-689-696-723-937%20theo%20mau%20t.%20an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UNG\KEHOACH\1999\SL%201998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oach\prod.%20plan\DKT-SUM(2002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IENDO\CA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ien\jul.%202002\Office%20in%20MA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d\tienluong\quy%20trinh%20cong%20ngh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AMydocuments\PHUCN\TEMP\TTHBCMT\cty-TBC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Octobe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QUY\LIQUID~1\liqi2002\TK-Hd02%20mex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hserver\dungchung\DATA\TRIEU\DAPARK\NAM02\BCT4_0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d1\noi_mang\Hoso2\Nam_98\candoi\candoi_keto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THAN\KEHOACH\2000\T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GEOX\Shipping%20document\List%20Geox%20New%20Seaso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50896;&#51068;\&#51473;&#44036;&#44048;&#49324;&#51228;&#52636;\My%20Documents\SJM\Kamga(95-99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689;&#50629;(&#44592;&#51316;CASPI)\&#44228;&#54925;&#49892;&#51201;\Plan_03\&#49324;&#50629;&#44228;&#54925;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O REV.2(ARMOR)"/>
      <sheetName val="IBASE"/>
      <sheetName val="mau 08"/>
      <sheetName val="employee"/>
      <sheetName val="tinh luong pv+baove"/>
      <sheetName val="tinh luong PX (2)"/>
      <sheetName val="tinh luong VP"/>
      <sheetName val="NC10"/>
      <sheetName val="VL10"/>
      <sheetName val="CFmay10"/>
      <sheetName val="627(10)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Sheet1"/>
      <sheetName val="Sheet2"/>
      <sheetName val="Sheet3"/>
      <sheetName val="Sheet4"/>
      <sheetName val="KL DUONG DC L = 90m"/>
      <sheetName val="MTL__INTER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Ton nhan"/>
      <sheetName val="Ton Bot Ke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ong hop"/>
      <sheetName val="phan tich DG"/>
      <sheetName val="gia vat lieu"/>
      <sheetName val="gia xe may"/>
      <sheetName val="gia nhan cong"/>
      <sheetName val="XL4Test5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Sua (2)"/>
      <sheetName val="Sua"/>
      <sheetName val="DGKSDA"/>
      <sheetName val="TH_BVTC"/>
      <sheetName val="BVTC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PC"/>
      <sheetName val="Ph-Thu"/>
      <sheetName val="Ph-Thu (2)"/>
      <sheetName val="PC (2)"/>
      <sheetName val="Chart2"/>
      <sheetName val="PC (3)"/>
      <sheetName val="DT"/>
      <sheetName val="CP"/>
      <sheetName val="BCT6"/>
      <sheetName val="DTCT"/>
      <sheetName val="THDT"/>
      <sheetName val="THVT"/>
      <sheetName val="THGT"/>
      <sheetName val="Bang ke chi tiet 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TH du toan "/>
      <sheetName val="Du toan "/>
      <sheetName val="C.Tinh"/>
      <sheetName val="TK_cap"/>
      <sheetName val="TongHopSuaLoé"/>
      <sheetName val=""/>
      <sheetName val="Bang TH Dtman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au c47"/>
      <sheetName val="Thang 1"/>
      <sheetName val="Thang 10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9"/>
      <sheetName val="T6"/>
      <sheetName val="T3"/>
      <sheetName val="T10"/>
      <sheetName val="T2"/>
      <sheetName val="km342+500-km342+690 (2)"/>
      <sheetName val="Phieu cao do K95"/>
      <sheetName val="Lop 1 K98"/>
      <sheetName val="km345+400-km345+500 (6'-"/>
      <sheetName val="Duong con' vu hcm (6)"/>
      <sheetName val="tuၡn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D0"/>
      <sheetName val="MTL$-JETT_x0019_"/>
      <sheetName val="KL DUONG DC L_x0004__x0000__x0000__x0000_Í_x0000_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5 nam (tach)"/>
      <sheetName val="5 nam (tach) (2)"/>
      <sheetName val="KH 2003"/>
      <sheetName val="20000000"/>
      <sheetName val="BKNHAP"/>
      <sheetName val="BKX"/>
      <sheetName val="MSVT"/>
      <sheetName val="MSSP"/>
      <sheetName val="§V"/>
      <sheetName val="N-X -T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dongia (2)"/>
      <sheetName val="gtrinh"/>
      <sheetName val="lam-moi"/>
      <sheetName val="giathanh1"/>
      <sheetName val="DONGIA"/>
      <sheetName val="thao-go"/>
      <sheetName val="#REF"/>
      <sheetName val="TH XL"/>
      <sheetName val="VC"/>
      <sheetName val="Tiepdia"/>
      <sheetName val="CHITIET VL-NC"/>
      <sheetName val="Pan1"/>
      <sheetName val="KHAOSAT"/>
      <sheetName val="Ch-tinh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30000000"/>
      <sheetName val="tkhai"/>
      <sheetName val="muavao"/>
      <sheetName val="banra"/>
      <sheetName val="BCSDHDNam"/>
      <sheetName val="SDHDThang"/>
      <sheetName val="km345+400-kl345+500 (6'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MTL$-INTER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PACKING"/>
      <sheetName val="LIST 1029"/>
      <sheetName val="LIST MAU NEW "/>
      <sheetName val="838 "/>
      <sheetName val="LIST 1120"/>
      <sheetName val="00000000"/>
      <sheetName val="XL4Poppy"/>
      <sheetName val="LIST MAU NEW  (2)"/>
      <sheetName val="LIST MAU DU (2)"/>
      <sheetName val="Sheet1"/>
      <sheetName val="LIST MAU 863"/>
      <sheetName val="LIST 907"/>
      <sheetName val="10000000"/>
      <sheetName val="20000000"/>
      <sheetName val="tinh luong pv+baove"/>
      <sheetName val="tinh luong PX (2)"/>
      <sheetName val="tinh luong VP"/>
      <sheetName val="ESTI."/>
      <sheetName val="DI-ESTI"/>
      <sheetName val="#REF"/>
    </sheetNames>
    <sheetDataSet>
      <sheetData sheetId="0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</row>
        <row r="27">
          <cell r="A27" t="str">
            <v>IJ95</v>
          </cell>
          <cell r="K27">
            <v>2</v>
          </cell>
          <cell r="L27">
            <v>2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</row>
        <row r="28">
          <cell r="A28" t="str">
            <v>IJ96</v>
          </cell>
          <cell r="K28">
            <v>2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P28">
            <v>1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</row>
        <row r="33">
          <cell r="B33">
            <v>8</v>
          </cell>
          <cell r="C33">
            <v>4</v>
          </cell>
        </row>
        <row r="34">
          <cell r="B34">
            <v>9</v>
          </cell>
          <cell r="C34">
            <v>3</v>
          </cell>
        </row>
        <row r="35">
          <cell r="B35">
            <v>9</v>
          </cell>
          <cell r="C35">
            <v>6</v>
          </cell>
        </row>
        <row r="36">
          <cell r="B36">
            <v>10</v>
          </cell>
          <cell r="C36">
            <v>2</v>
          </cell>
        </row>
        <row r="37">
          <cell r="B37">
            <v>4</v>
          </cell>
          <cell r="C37">
            <v>4</v>
          </cell>
          <cell r="D37">
            <v>4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</row>
        <row r="55">
          <cell r="B55">
            <v>12</v>
          </cell>
        </row>
        <row r="56">
          <cell r="C56">
            <v>12</v>
          </cell>
        </row>
        <row r="57">
          <cell r="C57">
            <v>15</v>
          </cell>
        </row>
        <row r="58">
          <cell r="C58">
            <v>13</v>
          </cell>
          <cell r="D58">
            <v>2</v>
          </cell>
        </row>
        <row r="59">
          <cell r="C59">
            <v>6</v>
          </cell>
          <cell r="D59">
            <v>6</v>
          </cell>
        </row>
        <row r="60">
          <cell r="C60">
            <v>3</v>
          </cell>
          <cell r="D60">
            <v>3</v>
          </cell>
          <cell r="F60">
            <v>9</v>
          </cell>
        </row>
        <row r="61">
          <cell r="C61">
            <v>10</v>
          </cell>
          <cell r="D61">
            <v>2</v>
          </cell>
        </row>
        <row r="62">
          <cell r="C62">
            <v>12</v>
          </cell>
          <cell r="D62">
            <v>3</v>
          </cell>
        </row>
        <row r="63">
          <cell r="C63">
            <v>7</v>
          </cell>
          <cell r="D63">
            <v>5</v>
          </cell>
        </row>
        <row r="64">
          <cell r="C64">
            <v>4</v>
          </cell>
          <cell r="D64">
            <v>8</v>
          </cell>
        </row>
        <row r="65">
          <cell r="C65">
            <v>3</v>
          </cell>
          <cell r="D65">
            <v>9</v>
          </cell>
        </row>
        <row r="66">
          <cell r="C66">
            <v>2</v>
          </cell>
          <cell r="D66">
            <v>10</v>
          </cell>
        </row>
        <row r="67">
          <cell r="C67">
            <v>1</v>
          </cell>
          <cell r="D67">
            <v>11</v>
          </cell>
        </row>
        <row r="68">
          <cell r="C68">
            <v>2</v>
          </cell>
          <cell r="D68">
            <v>9</v>
          </cell>
          <cell r="E68">
            <v>1</v>
          </cell>
        </row>
        <row r="69">
          <cell r="C69">
            <v>2</v>
          </cell>
          <cell r="E69">
            <v>9</v>
          </cell>
          <cell r="F69">
            <v>4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</row>
        <row r="81">
          <cell r="D81">
            <v>12</v>
          </cell>
        </row>
        <row r="82">
          <cell r="D82">
            <v>15</v>
          </cell>
        </row>
        <row r="83">
          <cell r="D83">
            <v>10</v>
          </cell>
          <cell r="E83">
            <v>2</v>
          </cell>
        </row>
        <row r="84">
          <cell r="D84">
            <v>9</v>
          </cell>
          <cell r="E84">
            <v>3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</row>
        <row r="87">
          <cell r="D87">
            <v>4</v>
          </cell>
          <cell r="E87">
            <v>8</v>
          </cell>
        </row>
        <row r="88">
          <cell r="D88">
            <v>1</v>
          </cell>
          <cell r="E88">
            <v>11</v>
          </cell>
        </row>
        <row r="89">
          <cell r="D89">
            <v>3</v>
          </cell>
          <cell r="E89">
            <v>9</v>
          </cell>
        </row>
        <row r="90">
          <cell r="D90">
            <v>6</v>
          </cell>
          <cell r="E90">
            <v>6</v>
          </cell>
        </row>
        <row r="91">
          <cell r="D91">
            <v>7</v>
          </cell>
          <cell r="E91">
            <v>5</v>
          </cell>
        </row>
        <row r="92">
          <cell r="D92">
            <v>6</v>
          </cell>
          <cell r="E92">
            <v>5</v>
          </cell>
          <cell r="F92">
            <v>1</v>
          </cell>
        </row>
        <row r="93">
          <cell r="D93">
            <v>7</v>
          </cell>
          <cell r="E93">
            <v>6</v>
          </cell>
          <cell r="F93">
            <v>2</v>
          </cell>
        </row>
        <row r="94">
          <cell r="D94">
            <v>1</v>
          </cell>
          <cell r="E94">
            <v>7</v>
          </cell>
          <cell r="F94">
            <v>4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</row>
        <row r="97">
          <cell r="D97">
            <v>1</v>
          </cell>
          <cell r="G97">
            <v>1</v>
          </cell>
          <cell r="K97">
            <v>7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</row>
        <row r="103">
          <cell r="E103">
            <v>9</v>
          </cell>
          <cell r="F103">
            <v>3</v>
          </cell>
        </row>
        <row r="104">
          <cell r="E104">
            <v>8</v>
          </cell>
          <cell r="F104">
            <v>4</v>
          </cell>
        </row>
        <row r="105">
          <cell r="E105">
            <v>7</v>
          </cell>
          <cell r="F105">
            <v>5</v>
          </cell>
        </row>
        <row r="106">
          <cell r="E106">
            <v>6</v>
          </cell>
          <cell r="F106">
            <v>6</v>
          </cell>
        </row>
        <row r="107">
          <cell r="E107">
            <v>4</v>
          </cell>
          <cell r="F107">
            <v>8</v>
          </cell>
        </row>
        <row r="108">
          <cell r="E108">
            <v>3</v>
          </cell>
          <cell r="F108">
            <v>9</v>
          </cell>
        </row>
        <row r="109">
          <cell r="E109">
            <v>1</v>
          </cell>
          <cell r="F109">
            <v>14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</row>
        <row r="113">
          <cell r="E113">
            <v>15</v>
          </cell>
        </row>
        <row r="114">
          <cell r="E114">
            <v>11</v>
          </cell>
          <cell r="F114">
            <v>1</v>
          </cell>
        </row>
        <row r="115">
          <cell r="E115">
            <v>10</v>
          </cell>
          <cell r="F115">
            <v>2</v>
          </cell>
        </row>
        <row r="116">
          <cell r="E116">
            <v>5</v>
          </cell>
          <cell r="F116">
            <v>7</v>
          </cell>
        </row>
        <row r="117">
          <cell r="E117">
            <v>3</v>
          </cell>
          <cell r="F117">
            <v>12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</row>
        <row r="119">
          <cell r="F119">
            <v>12</v>
          </cell>
        </row>
        <row r="120">
          <cell r="F120">
            <v>15</v>
          </cell>
        </row>
        <row r="121">
          <cell r="F121">
            <v>9</v>
          </cell>
          <cell r="G121">
            <v>3</v>
          </cell>
        </row>
        <row r="122">
          <cell r="F122">
            <v>8</v>
          </cell>
          <cell r="G122">
            <v>4</v>
          </cell>
        </row>
        <row r="123">
          <cell r="F123">
            <v>6</v>
          </cell>
          <cell r="G123">
            <v>6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</row>
        <row r="126">
          <cell r="F126">
            <v>6</v>
          </cell>
          <cell r="G126">
            <v>9</v>
          </cell>
        </row>
        <row r="127">
          <cell r="F127">
            <v>1</v>
          </cell>
          <cell r="G127">
            <v>11</v>
          </cell>
        </row>
        <row r="128">
          <cell r="F128">
            <v>2</v>
          </cell>
          <cell r="G128">
            <v>10</v>
          </cell>
        </row>
        <row r="129">
          <cell r="F129">
            <v>6</v>
          </cell>
          <cell r="G129">
            <v>7</v>
          </cell>
        </row>
        <row r="130">
          <cell r="F130">
            <v>7</v>
          </cell>
          <cell r="G130">
            <v>5</v>
          </cell>
        </row>
        <row r="131">
          <cell r="F131">
            <v>8</v>
          </cell>
          <cell r="G131">
            <v>7</v>
          </cell>
        </row>
        <row r="132">
          <cell r="F132">
            <v>10</v>
          </cell>
          <cell r="G132">
            <v>2</v>
          </cell>
        </row>
        <row r="133">
          <cell r="F133">
            <v>3</v>
          </cell>
          <cell r="G133">
            <v>7</v>
          </cell>
          <cell r="H133">
            <v>2</v>
          </cell>
        </row>
        <row r="134">
          <cell r="F134">
            <v>4</v>
          </cell>
          <cell r="G134">
            <v>6</v>
          </cell>
          <cell r="H134">
            <v>2</v>
          </cell>
        </row>
        <row r="135">
          <cell r="F135">
            <v>1</v>
          </cell>
          <cell r="G135">
            <v>8</v>
          </cell>
          <cell r="H135">
            <v>3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</row>
        <row r="140">
          <cell r="G140">
            <v>12</v>
          </cell>
        </row>
        <row r="141">
          <cell r="G141">
            <v>15</v>
          </cell>
        </row>
        <row r="142">
          <cell r="G142">
            <v>11</v>
          </cell>
          <cell r="H142">
            <v>1</v>
          </cell>
        </row>
        <row r="143">
          <cell r="G143">
            <v>10</v>
          </cell>
          <cell r="H143">
            <v>2</v>
          </cell>
        </row>
        <row r="144">
          <cell r="G144">
            <v>9</v>
          </cell>
          <cell r="H144">
            <v>3</v>
          </cell>
        </row>
        <row r="145">
          <cell r="G145">
            <v>6</v>
          </cell>
          <cell r="H145">
            <v>6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</row>
        <row r="148">
          <cell r="G148">
            <v>3</v>
          </cell>
          <cell r="H148">
            <v>12</v>
          </cell>
        </row>
        <row r="149">
          <cell r="G149">
            <v>14</v>
          </cell>
          <cell r="H149">
            <v>1</v>
          </cell>
        </row>
        <row r="150">
          <cell r="G150">
            <v>8</v>
          </cell>
          <cell r="H150">
            <v>4</v>
          </cell>
        </row>
        <row r="151">
          <cell r="G151">
            <v>7</v>
          </cell>
          <cell r="H151">
            <v>5</v>
          </cell>
        </row>
        <row r="152">
          <cell r="G152">
            <v>4</v>
          </cell>
          <cell r="H152">
            <v>8</v>
          </cell>
        </row>
        <row r="153">
          <cell r="G153">
            <v>3</v>
          </cell>
          <cell r="H153">
            <v>9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</row>
        <row r="159">
          <cell r="H159">
            <v>12</v>
          </cell>
        </row>
        <row r="160">
          <cell r="H160">
            <v>15</v>
          </cell>
        </row>
        <row r="161">
          <cell r="H161">
            <v>9</v>
          </cell>
          <cell r="I161">
            <v>3</v>
          </cell>
        </row>
        <row r="162">
          <cell r="H162">
            <v>6</v>
          </cell>
          <cell r="I162">
            <v>6</v>
          </cell>
        </row>
        <row r="163">
          <cell r="H163">
            <v>5</v>
          </cell>
          <cell r="I163">
            <v>7</v>
          </cell>
        </row>
        <row r="164">
          <cell r="H164">
            <v>4</v>
          </cell>
          <cell r="I164">
            <v>8</v>
          </cell>
        </row>
        <row r="165">
          <cell r="H165">
            <v>3</v>
          </cell>
          <cell r="I165">
            <v>9</v>
          </cell>
        </row>
        <row r="166">
          <cell r="H166">
            <v>2</v>
          </cell>
          <cell r="I166">
            <v>10</v>
          </cell>
        </row>
        <row r="167">
          <cell r="H167">
            <v>1</v>
          </cell>
          <cell r="I167">
            <v>11</v>
          </cell>
        </row>
        <row r="168">
          <cell r="H168">
            <v>2</v>
          </cell>
          <cell r="I168">
            <v>10</v>
          </cell>
        </row>
        <row r="169">
          <cell r="H169">
            <v>4</v>
          </cell>
          <cell r="I169">
            <v>8</v>
          </cell>
        </row>
        <row r="170">
          <cell r="H170">
            <v>7</v>
          </cell>
          <cell r="I170">
            <v>5</v>
          </cell>
        </row>
        <row r="171">
          <cell r="H171">
            <v>8</v>
          </cell>
          <cell r="I171">
            <v>4</v>
          </cell>
        </row>
        <row r="172">
          <cell r="H172">
            <v>8</v>
          </cell>
          <cell r="I172">
            <v>7</v>
          </cell>
        </row>
        <row r="173">
          <cell r="H173">
            <v>5</v>
          </cell>
          <cell r="I173">
            <v>7</v>
          </cell>
          <cell r="J173">
            <v>3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</row>
        <row r="176">
          <cell r="H176">
            <v>4</v>
          </cell>
          <cell r="I176">
            <v>1</v>
          </cell>
          <cell r="L176">
            <v>4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</row>
        <row r="183">
          <cell r="I183">
            <v>12</v>
          </cell>
        </row>
        <row r="184">
          <cell r="I184">
            <v>15</v>
          </cell>
        </row>
        <row r="185">
          <cell r="I185">
            <v>12</v>
          </cell>
          <cell r="J185">
            <v>3</v>
          </cell>
        </row>
        <row r="186">
          <cell r="I186">
            <v>8</v>
          </cell>
          <cell r="J186">
            <v>4</v>
          </cell>
        </row>
        <row r="187">
          <cell r="I187">
            <v>7</v>
          </cell>
          <cell r="J187">
            <v>5</v>
          </cell>
        </row>
        <row r="188">
          <cell r="I188">
            <v>6</v>
          </cell>
          <cell r="J188">
            <v>6</v>
          </cell>
        </row>
        <row r="189">
          <cell r="I189">
            <v>4</v>
          </cell>
          <cell r="J189">
            <v>8</v>
          </cell>
        </row>
        <row r="190">
          <cell r="I190">
            <v>11</v>
          </cell>
          <cell r="J190">
            <v>1</v>
          </cell>
        </row>
        <row r="191">
          <cell r="I191">
            <v>9</v>
          </cell>
          <cell r="J191">
            <v>3</v>
          </cell>
        </row>
        <row r="192">
          <cell r="I192">
            <v>5</v>
          </cell>
          <cell r="J192">
            <v>7</v>
          </cell>
        </row>
        <row r="193">
          <cell r="I193">
            <v>2</v>
          </cell>
          <cell r="J193">
            <v>10</v>
          </cell>
        </row>
        <row r="194">
          <cell r="I194">
            <v>1</v>
          </cell>
          <cell r="J194">
            <v>8</v>
          </cell>
          <cell r="K194">
            <v>3</v>
          </cell>
        </row>
        <row r="195">
          <cell r="I195">
            <v>3</v>
          </cell>
          <cell r="J195">
            <v>10</v>
          </cell>
          <cell r="K195">
            <v>2</v>
          </cell>
        </row>
        <row r="196">
          <cell r="J196">
            <v>12</v>
          </cell>
        </row>
        <row r="197">
          <cell r="J197">
            <v>15</v>
          </cell>
        </row>
        <row r="198">
          <cell r="J198">
            <v>9</v>
          </cell>
          <cell r="K198">
            <v>3</v>
          </cell>
        </row>
        <row r="199">
          <cell r="J199">
            <v>8</v>
          </cell>
          <cell r="K199">
            <v>4</v>
          </cell>
        </row>
        <row r="200">
          <cell r="J200">
            <v>7</v>
          </cell>
          <cell r="K200">
            <v>5</v>
          </cell>
        </row>
        <row r="201">
          <cell r="J201">
            <v>5</v>
          </cell>
          <cell r="K201">
            <v>7</v>
          </cell>
        </row>
        <row r="202">
          <cell r="J202">
            <v>4</v>
          </cell>
          <cell r="K202">
            <v>8</v>
          </cell>
        </row>
        <row r="203">
          <cell r="J203">
            <v>3</v>
          </cell>
          <cell r="K203">
            <v>9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</row>
        <row r="206">
          <cell r="J206">
            <v>1</v>
          </cell>
          <cell r="K206">
            <v>11</v>
          </cell>
        </row>
        <row r="207">
          <cell r="J207">
            <v>10</v>
          </cell>
          <cell r="K207">
            <v>2</v>
          </cell>
        </row>
        <row r="208">
          <cell r="J208">
            <v>11</v>
          </cell>
          <cell r="K208">
            <v>1</v>
          </cell>
        </row>
        <row r="209">
          <cell r="J209">
            <v>1</v>
          </cell>
          <cell r="K209">
            <v>1</v>
          </cell>
          <cell r="L209">
            <v>1</v>
          </cell>
        </row>
        <row r="210">
          <cell r="J210">
            <v>1</v>
          </cell>
          <cell r="K210">
            <v>2</v>
          </cell>
          <cell r="L210">
            <v>1</v>
          </cell>
        </row>
        <row r="211">
          <cell r="J211">
            <v>2</v>
          </cell>
          <cell r="K211">
            <v>1</v>
          </cell>
          <cell r="L211">
            <v>1</v>
          </cell>
        </row>
        <row r="212">
          <cell r="J212">
            <v>4</v>
          </cell>
          <cell r="K212">
            <v>7</v>
          </cell>
          <cell r="L212">
            <v>4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</row>
        <row r="214">
          <cell r="J214">
            <v>4</v>
          </cell>
        </row>
        <row r="215">
          <cell r="J215">
            <v>12</v>
          </cell>
        </row>
        <row r="216">
          <cell r="J216">
            <v>15</v>
          </cell>
        </row>
        <row r="217">
          <cell r="K217">
            <v>10</v>
          </cell>
          <cell r="L217">
            <v>2</v>
          </cell>
        </row>
        <row r="218">
          <cell r="K218">
            <v>9</v>
          </cell>
          <cell r="L218">
            <v>3</v>
          </cell>
        </row>
        <row r="219">
          <cell r="K219">
            <v>12</v>
          </cell>
          <cell r="L219">
            <v>3</v>
          </cell>
        </row>
        <row r="220">
          <cell r="K220">
            <v>6</v>
          </cell>
          <cell r="L220">
            <v>6</v>
          </cell>
        </row>
        <row r="221">
          <cell r="K221">
            <v>4</v>
          </cell>
          <cell r="L221">
            <v>8</v>
          </cell>
        </row>
        <row r="222">
          <cell r="K222">
            <v>2</v>
          </cell>
          <cell r="L222">
            <v>10</v>
          </cell>
        </row>
        <row r="223">
          <cell r="K223">
            <v>1</v>
          </cell>
          <cell r="L223">
            <v>11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</row>
        <row r="228">
          <cell r="K228">
            <v>15</v>
          </cell>
        </row>
        <row r="229">
          <cell r="K229">
            <v>1</v>
          </cell>
          <cell r="L229">
            <v>1</v>
          </cell>
        </row>
        <row r="230">
          <cell r="K230">
            <v>11</v>
          </cell>
          <cell r="L230">
            <v>1</v>
          </cell>
        </row>
        <row r="231">
          <cell r="K231">
            <v>8</v>
          </cell>
          <cell r="L231">
            <v>4</v>
          </cell>
        </row>
        <row r="232">
          <cell r="K232">
            <v>5</v>
          </cell>
          <cell r="L232">
            <v>7</v>
          </cell>
        </row>
        <row r="233">
          <cell r="K233">
            <v>8</v>
          </cell>
          <cell r="L233">
            <v>7</v>
          </cell>
        </row>
        <row r="234">
          <cell r="K234">
            <v>3</v>
          </cell>
          <cell r="L234">
            <v>9</v>
          </cell>
        </row>
        <row r="235">
          <cell r="K235">
            <v>2</v>
          </cell>
          <cell r="L235">
            <v>6</v>
          </cell>
          <cell r="M235">
            <v>4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</row>
        <row r="238">
          <cell r="K238">
            <v>12</v>
          </cell>
        </row>
        <row r="239">
          <cell r="K239">
            <v>15</v>
          </cell>
        </row>
        <row r="240">
          <cell r="L240">
            <v>11</v>
          </cell>
          <cell r="M240">
            <v>1</v>
          </cell>
        </row>
        <row r="241">
          <cell r="L241">
            <v>6</v>
          </cell>
          <cell r="M241">
            <v>3</v>
          </cell>
        </row>
        <row r="242">
          <cell r="L242">
            <v>9</v>
          </cell>
          <cell r="M242">
            <v>3</v>
          </cell>
        </row>
        <row r="243">
          <cell r="L243">
            <v>6</v>
          </cell>
          <cell r="M243">
            <v>6</v>
          </cell>
        </row>
        <row r="244">
          <cell r="L244">
            <v>8</v>
          </cell>
          <cell r="M244">
            <v>7</v>
          </cell>
        </row>
        <row r="245">
          <cell r="L245">
            <v>1</v>
          </cell>
          <cell r="M245">
            <v>11</v>
          </cell>
        </row>
        <row r="246">
          <cell r="L246">
            <v>1</v>
          </cell>
          <cell r="M246">
            <v>5</v>
          </cell>
          <cell r="N246">
            <v>3</v>
          </cell>
        </row>
        <row r="247">
          <cell r="L247">
            <v>3</v>
          </cell>
          <cell r="M247">
            <v>6</v>
          </cell>
          <cell r="N247">
            <v>3</v>
          </cell>
        </row>
        <row r="248">
          <cell r="L248">
            <v>9</v>
          </cell>
        </row>
        <row r="249">
          <cell r="L249">
            <v>12</v>
          </cell>
        </row>
        <row r="250">
          <cell r="L250">
            <v>15</v>
          </cell>
        </row>
        <row r="251">
          <cell r="L251">
            <v>1</v>
          </cell>
        </row>
        <row r="252">
          <cell r="L252">
            <v>12</v>
          </cell>
        </row>
        <row r="253">
          <cell r="L253">
            <v>15</v>
          </cell>
        </row>
        <row r="254">
          <cell r="L254">
            <v>2</v>
          </cell>
          <cell r="M254">
            <v>1</v>
          </cell>
        </row>
        <row r="255">
          <cell r="L255">
            <v>2</v>
          </cell>
          <cell r="M255">
            <v>7</v>
          </cell>
        </row>
        <row r="256">
          <cell r="L256">
            <v>2</v>
          </cell>
          <cell r="M256">
            <v>10</v>
          </cell>
        </row>
        <row r="257">
          <cell r="L257">
            <v>3</v>
          </cell>
          <cell r="M257">
            <v>6</v>
          </cell>
        </row>
        <row r="258">
          <cell r="L258">
            <v>3</v>
          </cell>
          <cell r="M258">
            <v>9</v>
          </cell>
        </row>
        <row r="259">
          <cell r="L259">
            <v>4</v>
          </cell>
          <cell r="M259">
            <v>2</v>
          </cell>
        </row>
        <row r="260">
          <cell r="L260">
            <v>4</v>
          </cell>
          <cell r="M260">
            <v>8</v>
          </cell>
        </row>
        <row r="261">
          <cell r="L261">
            <v>5</v>
          </cell>
          <cell r="M261">
            <v>7</v>
          </cell>
        </row>
        <row r="262">
          <cell r="L262">
            <v>6</v>
          </cell>
          <cell r="M262">
            <v>6</v>
          </cell>
        </row>
        <row r="263">
          <cell r="L263">
            <v>7</v>
          </cell>
          <cell r="M263">
            <v>5</v>
          </cell>
        </row>
        <row r="264">
          <cell r="L264">
            <v>8</v>
          </cell>
          <cell r="M264">
            <v>4</v>
          </cell>
        </row>
        <row r="265">
          <cell r="L265">
            <v>10</v>
          </cell>
          <cell r="M265">
            <v>2</v>
          </cell>
        </row>
        <row r="266">
          <cell r="L266">
            <v>2</v>
          </cell>
          <cell r="M266">
            <v>8</v>
          </cell>
          <cell r="N266">
            <v>5</v>
          </cell>
        </row>
        <row r="267">
          <cell r="L267">
            <v>1</v>
          </cell>
          <cell r="M267">
            <v>12</v>
          </cell>
          <cell r="N267">
            <v>2</v>
          </cell>
        </row>
        <row r="268">
          <cell r="M268">
            <v>12</v>
          </cell>
        </row>
        <row r="269">
          <cell r="M269">
            <v>15</v>
          </cell>
        </row>
        <row r="270">
          <cell r="M270">
            <v>9</v>
          </cell>
          <cell r="N270">
            <v>3</v>
          </cell>
        </row>
        <row r="271">
          <cell r="M271">
            <v>3</v>
          </cell>
          <cell r="N271">
            <v>6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</row>
        <row r="274">
          <cell r="M274">
            <v>1</v>
          </cell>
          <cell r="N274">
            <v>11</v>
          </cell>
        </row>
        <row r="275">
          <cell r="M275">
            <v>4</v>
          </cell>
          <cell r="N275">
            <v>11</v>
          </cell>
        </row>
        <row r="276">
          <cell r="M276">
            <v>11</v>
          </cell>
          <cell r="N276">
            <v>1</v>
          </cell>
        </row>
        <row r="277">
          <cell r="M277">
            <v>8</v>
          </cell>
          <cell r="N277">
            <v>4</v>
          </cell>
        </row>
        <row r="278">
          <cell r="M278">
            <v>5</v>
          </cell>
          <cell r="N278">
            <v>7</v>
          </cell>
        </row>
        <row r="279">
          <cell r="M279">
            <v>1</v>
          </cell>
          <cell r="N279">
            <v>8</v>
          </cell>
        </row>
        <row r="280">
          <cell r="M280">
            <v>4</v>
          </cell>
          <cell r="N280">
            <v>8</v>
          </cell>
        </row>
        <row r="281">
          <cell r="M281">
            <v>2</v>
          </cell>
          <cell r="N281">
            <v>10</v>
          </cell>
        </row>
        <row r="282">
          <cell r="M282">
            <v>2</v>
          </cell>
          <cell r="N282">
            <v>6</v>
          </cell>
          <cell r="O282">
            <v>1</v>
          </cell>
        </row>
        <row r="283">
          <cell r="N283">
            <v>8</v>
          </cell>
        </row>
        <row r="284">
          <cell r="N284">
            <v>12</v>
          </cell>
        </row>
        <row r="285">
          <cell r="N285">
            <v>15</v>
          </cell>
        </row>
        <row r="286">
          <cell r="N286">
            <v>1</v>
          </cell>
        </row>
        <row r="287">
          <cell r="N287">
            <v>9</v>
          </cell>
        </row>
        <row r="288">
          <cell r="N288">
            <v>9</v>
          </cell>
          <cell r="O288">
            <v>3</v>
          </cell>
        </row>
        <row r="289">
          <cell r="N289">
            <v>1</v>
          </cell>
          <cell r="O289">
            <v>11</v>
          </cell>
        </row>
        <row r="290">
          <cell r="N290">
            <v>3</v>
          </cell>
          <cell r="O290">
            <v>6</v>
          </cell>
        </row>
        <row r="291">
          <cell r="N291">
            <v>3</v>
          </cell>
          <cell r="O291">
            <v>9</v>
          </cell>
        </row>
        <row r="292">
          <cell r="N292">
            <v>5</v>
          </cell>
          <cell r="O292">
            <v>2</v>
          </cell>
        </row>
        <row r="293">
          <cell r="N293">
            <v>6</v>
          </cell>
          <cell r="O293">
            <v>6</v>
          </cell>
        </row>
        <row r="294">
          <cell r="N294">
            <v>8</v>
          </cell>
          <cell r="O294">
            <v>1</v>
          </cell>
        </row>
        <row r="295">
          <cell r="N295">
            <v>8</v>
          </cell>
          <cell r="O295">
            <v>4</v>
          </cell>
        </row>
        <row r="296">
          <cell r="N296">
            <v>10</v>
          </cell>
          <cell r="O296">
            <v>2</v>
          </cell>
        </row>
        <row r="297">
          <cell r="N297">
            <v>1</v>
          </cell>
          <cell r="O297">
            <v>9</v>
          </cell>
          <cell r="P297">
            <v>2</v>
          </cell>
        </row>
        <row r="298">
          <cell r="O298">
            <v>9</v>
          </cell>
        </row>
        <row r="299">
          <cell r="O299">
            <v>12</v>
          </cell>
        </row>
        <row r="300">
          <cell r="O300">
            <v>15</v>
          </cell>
        </row>
        <row r="301">
          <cell r="O301">
            <v>6</v>
          </cell>
          <cell r="P301">
            <v>6</v>
          </cell>
        </row>
        <row r="302">
          <cell r="O302">
            <v>4</v>
          </cell>
          <cell r="P302">
            <v>11</v>
          </cell>
        </row>
        <row r="303">
          <cell r="O303">
            <v>3</v>
          </cell>
          <cell r="P303">
            <v>9</v>
          </cell>
        </row>
        <row r="304">
          <cell r="O304">
            <v>4</v>
          </cell>
          <cell r="P304">
            <v>8</v>
          </cell>
        </row>
        <row r="305">
          <cell r="O305">
            <v>5</v>
          </cell>
          <cell r="P305">
            <v>4</v>
          </cell>
        </row>
        <row r="306">
          <cell r="O306">
            <v>5</v>
          </cell>
          <cell r="P306">
            <v>7</v>
          </cell>
        </row>
        <row r="307">
          <cell r="O307">
            <v>8</v>
          </cell>
          <cell r="P307">
            <v>4</v>
          </cell>
        </row>
        <row r="308">
          <cell r="O308">
            <v>8</v>
          </cell>
          <cell r="P308">
            <v>1</v>
          </cell>
        </row>
        <row r="309">
          <cell r="O309">
            <v>4</v>
          </cell>
          <cell r="P309">
            <v>5</v>
          </cell>
          <cell r="Q309">
            <v>3</v>
          </cell>
        </row>
        <row r="310">
          <cell r="P310">
            <v>15</v>
          </cell>
        </row>
        <row r="311">
          <cell r="P311">
            <v>7</v>
          </cell>
        </row>
        <row r="312">
          <cell r="P312">
            <v>6</v>
          </cell>
          <cell r="Q312">
            <v>6</v>
          </cell>
        </row>
        <row r="313">
          <cell r="P313">
            <v>9</v>
          </cell>
          <cell r="Q313">
            <v>3</v>
          </cell>
        </row>
        <row r="314">
          <cell r="P314">
            <v>8</v>
          </cell>
          <cell r="Q314">
            <v>1</v>
          </cell>
        </row>
        <row r="315">
          <cell r="P315">
            <v>5</v>
          </cell>
          <cell r="Q315">
            <v>4</v>
          </cell>
        </row>
        <row r="316">
          <cell r="P316">
            <v>6</v>
          </cell>
          <cell r="Q316">
            <v>3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</row>
        <row r="319">
          <cell r="Q319">
            <v>7</v>
          </cell>
        </row>
        <row r="320">
          <cell r="Q320">
            <v>9</v>
          </cell>
        </row>
        <row r="321">
          <cell r="Q321">
            <v>15</v>
          </cell>
        </row>
        <row r="322">
          <cell r="Q322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EW-PANEL"/>
      <sheetName val="RPT"/>
      <sheetName val="Sheet1"/>
      <sheetName val="MTL$-INTER"/>
      <sheetName val="PRE PACKING"/>
      <sheetName val="tinh luong pv+baove"/>
      <sheetName val="tinh luong PX (2)"/>
      <sheetName val="tinh luong VP"/>
      <sheetName val="?? MTL"/>
      <sheetName val="?? DI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Sheet3"/>
      <sheetName val="00000000"/>
      <sheetName val="XL4Poppy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10000000"/>
      <sheetName val="ESTI_"/>
      <sheetName val="DI_ESTI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TNHCHINH"/>
      <sheetName val="CHITIET VL-NCHT1 (2)"/>
      <sheetName val="MAU_A"/>
      <sheetName val="MAU_B"/>
      <sheetName val="MAU_C"/>
      <sheetName val="MAU E -XCD"/>
      <sheetName val="MAU E -TDS1"/>
      <sheetName val="MAU E- NDH"/>
      <sheetName val="Sheet2"/>
      <sheetName val="Chart1"/>
      <sheetName val="Chart2"/>
      <sheetName val="Sheet4"/>
      <sheetName val="Daily"/>
      <sheetName val="Data-input"/>
      <sheetName val="Data"/>
      <sheetName val="TK12"/>
      <sheetName val="XXXXXXXX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chi qui phuc loi"/>
      <sheetName val="an trua"/>
      <sheetName val="Binh xet"/>
      <sheetName val="luong kI"/>
      <sheetName val="Kinh phi CD"/>
      <sheetName val="Ky 2-10"/>
      <sheetName val="L k 2"/>
      <sheetName val="Tong TN"/>
      <sheetName val="TONG HOP 2-9"/>
      <sheetName val="TK 6 thang"/>
      <sheetName val="2-9"/>
      <sheetName val="Tong ket quy"/>
      <sheetName val="TK 6t"/>
      <sheetName val="Thu 13"/>
      <sheetName val="Dang"/>
      <sheetName val="Phi cong doan"/>
      <sheetName val="Thu lai"/>
      <sheetName val="Chi yen them"/>
      <sheetName val="Chi2_x0000__x0000_ den bu A"/>
      <sheetName val="BT-DSPK"/>
      <sheetName val="S'ry.Lis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Gia VL"/>
      <sheetName val="Bang luong CB"/>
      <sheetName val="Bang P.tich CT"/>
      <sheetName val="D.toan chi tiet"/>
      <sheetName val="Bang TH Dtoan"/>
      <sheetName val="Bthkl"/>
      <sheetName val="KM247"/>
      <sheetName val="km248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THANG 09"/>
      <sheetName val="THANG 10"/>
      <sheetName val="caodothietke"/>
      <sheetName val="Macro1"/>
      <sheetName val="Macro2"/>
      <sheetName val="Macro3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PTVT"/>
      <sheetName val="THDT"/>
      <sheetName val="THVT"/>
      <sheetName val="THGT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Thang 8"/>
      <sheetName val="C47-456"/>
      <sheetName val="C46"/>
      <sheetName val="C47-PII"/>
      <sheetName val="Duong con' vu hcm (8)"/>
      <sheetName val=" quy I-2005"/>
      <sheetName val="Quy 2- 2005 "/>
      <sheetName val="Quy III- 2005 "/>
      <sheetName val="Quy 4- 2005"/>
      <sheetName val="Qheet3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RUC TIEP"/>
      <sheetName val="GIAN TIEP"/>
      <sheetName val="HOP DONG"/>
      <sheetName val="CON LINH"/>
      <sheetName val="[RPT.xlsၝCmay"/>
      <sheetName val="Duïng cong vu hcm (13;)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m361 Base"/>
      <sheetName val="Bang 聧ia ca may"/>
      <sheetName val="[RPT.x"/>
      <sheetName val="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gvl"/>
      <sheetName val="Duong cong vu hcm (8;) (:)"/>
      <sheetName val="Duofg cong vu hcm (7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GTXLC@INH"/>
      <sheetName val="切割 II"/>
      <sheetName val="N_x0008_AN CONG"/>
      <sheetName val="K251 _x0001_C"/>
      <sheetName val="tienluong"/>
      <sheetName val="_x0010_p_x0000_Ё"/>
      <sheetName val="K259†Base "/>
      <sheetName val="_x0010_p?Ё"/>
      <sheetName val="km345+400-km345ÿÿ00 (6)"/>
      <sheetName val="Bang ?ia ca may"/>
      <sheetName val="_x0010_p_x0000_?"/>
      <sheetName val="K259Base "/>
      <sheetName val="_x0010_p??"/>
      <sheetName val="[RPT.xls?Cmay"/>
      <sheetName val="?"/>
      <sheetName val="Ë261"/>
      <sheetName val="K261_x0000_Base"/>
      <sheetName val="K2_x0016_1 AC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CON(LINH"/>
      <sheetName val="giamay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DG1kSAT"/>
      <sheetName val="WUA"/>
      <sheetName val="Duong co_x0000_g vu hcm (4)"/>
      <sheetName val="Gía"/>
      <sheetName val="Ho=Ðdong giao khoan"/>
      <sheetName val="km338+00-km33Oé100(2)"/>
      <sheetName val="XL²_x0000__x0000_t5"/>
      <sheetName val="Duong cong vu hcm (¶)"/>
      <sheetName val="CHEKe VLCHINH"/>
      <sheetName val="切割 MၔL"/>
      <sheetName val="Con'ty"/>
      <sheetName val="Thuc thanh"/>
      <sheetName val="刃割 MTL"/>
      <sheetName val="K_x0000_5_x0001_ @9_x0008_"/>
      <sheetName val="K219 Subbase"/>
      <sheetName val="Chi2"/>
      <sheetName val="_x0010_p"/>
      <sheetName val="切割_MTL"/>
      <sheetName val="切割_DI"/>
      <sheetName val="切割_MTL1"/>
      <sheetName val="切割_DI1"/>
      <sheetName val="ESTI_1"/>
      <sheetName val="切割_MTL2"/>
      <sheetName val="切割_DI2"/>
      <sheetName val="ESTI_2"/>
      <sheetName val="切割_MTL3"/>
      <sheetName val="切割_DI3"/>
      <sheetName val="ESTI_3"/>
      <sheetName val="切割_MTL4"/>
      <sheetName val="切割_DI4"/>
      <sheetName val="ESTI_4"/>
      <sheetName val="NKC"/>
      <sheetName val="CPHI_KKS1"/>
      <sheetName val="CHENH_VLCHINH1"/>
      <sheetName val="NHAN_CONG1"/>
      <sheetName val="DG_CAU1"/>
      <sheetName val="THOP_CAU1"/>
      <sheetName val="TLP_CAU1"/>
      <sheetName val="XL4Poppy_(2)1"/>
      <sheetName val="Gia_VL1"/>
      <sheetName val="Bang_gia_ca_may1"/>
      <sheetName val="Bang_luong_CB1"/>
      <sheetName val="Bang_P_tich_CT1"/>
      <sheetName val="D_toan_chi_tiet1"/>
      <sheetName val="Bang_TH_Dtoan1"/>
      <sheetName val="VL_(2)1"/>
      <sheetName val="May_(2)1"/>
      <sheetName val="Quang_Tri1"/>
      <sheetName val="Da_Nang1"/>
      <sheetName val="Quang_Nam1"/>
      <sheetName val="Quang_Ngai1"/>
      <sheetName val="TH_DH-QN1"/>
      <sheetName val="KP_HD1"/>
      <sheetName val="DB_HD1"/>
      <sheetName val="km346+600-km346+820_(2)1"/>
      <sheetName val="km346+330-km346+600_(2)1"/>
      <sheetName val="km346+00-km346+240_(2)1"/>
      <sheetName val="km345+400-km345+500_(6)1"/>
      <sheetName val="km345+400-km345+500_(2)1"/>
      <sheetName val="km342+376_41-_km342+520_291"/>
      <sheetName val="km338+439-km388+571_891"/>
      <sheetName val="km342+297_58-km342+376_411"/>
      <sheetName val="km338+571_89-km338+6521"/>
      <sheetName val="km337+533_60-km338_(2)1"/>
      <sheetName val="km341+1077_-km341+1177_611"/>
      <sheetName val="km337+00-km337+34_(3)1"/>
      <sheetName val="km342+520-km342+690_(2)1"/>
      <sheetName val="km341_26-km341+200_(2)1"/>
      <sheetName val="Duong_cong_vu_hcm_(2)1"/>
      <sheetName val="Duong_cong_vu_hcm_(4)1"/>
      <sheetName val="Duong_cong_vu_hcm_(5)1"/>
      <sheetName val="Duong_cong_vu_hcm_(9)1"/>
      <sheetName val="Duong_cong_vu_hcm_(4;)_(2)1"/>
      <sheetName val="Duong_cong_vu_hcm_(7)1"/>
      <sheetName val="Duong_cong_vu_hcm_(8)1"/>
      <sheetName val="Duong_cong_vu_hcm_(6)1"/>
      <sheetName val="Duong_cong_vu_hcm_(3)1"/>
      <sheetName val="Duong_cong_vu_hcm_(2;)_(2)1"/>
      <sheetName val="Duong_cong_vu_hcm_(9;)_(2)1"/>
      <sheetName val="Duong_cong_vu_hcm_(8;)_(2)1"/>
      <sheetName val="Duong_cong_vu_hcm_(7;)_(2)1"/>
      <sheetName val="Duong_cong_vu_hcm_(13;)_(2)1"/>
      <sheetName val="Duong_cong_vu_hcm(_Lmat;0)_(2)1"/>
      <sheetName val="Duong_cong_vu_hcm(_Lmat;1)_(2)1"/>
      <sheetName val="Duong_cong_vu_hcm(_Lmat;2)1"/>
      <sheetName val="cong_ty_so_9_VINACONEX1"/>
      <sheetName val="cong_ty_so_9_VINACONEX_(2)1"/>
      <sheetName val="tong_hop1"/>
      <sheetName val="phan_tich_DG1"/>
      <sheetName val="gia_vat_lieu1"/>
      <sheetName val="gia_xe_may1"/>
      <sheetName val="gia_nhan_cong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QTNC-Tong_hop1"/>
      <sheetName val="QTVT-Tong_hop1"/>
      <sheetName val="GTQT-Tong_hop1"/>
      <sheetName val="QT_-_Duet1"/>
      <sheetName val="Du_an_nut_So1"/>
      <sheetName val="Du_an_nut_vong1"/>
      <sheetName val="Du_an_nut_Nam_cau_Tlong1"/>
      <sheetName val="Duong_kim_lien_0_cho_dua1"/>
      <sheetName val="Du_an_KTDC_Nam_trung_yen1"/>
      <sheetName val="THANG_091"/>
      <sheetName val="THANG_101"/>
      <sheetName val="TK_331c11"/>
      <sheetName val="CT_3311"/>
      <sheetName val="CT_1311"/>
      <sheetName val="??_MTL1"/>
      <sheetName val="??_DI1"/>
      <sheetName val="CPHI_KKS"/>
      <sheetName val="CHENH_VLCHINH"/>
      <sheetName val="NHAN_CONG"/>
      <sheetName val="DG_CAU"/>
      <sheetName val="THOP_CAU"/>
      <sheetName val="TLP_CAU"/>
      <sheetName val="XL4Poppy_(2)"/>
      <sheetName val="Gia_VL"/>
      <sheetName val="Bang_gia_ca_may"/>
      <sheetName val="Bang_luong_CB"/>
      <sheetName val="Bang_P_tich_CT"/>
      <sheetName val="D_toan_chi_tiet"/>
      <sheetName val="Bang_TH_Dtoan"/>
      <sheetName val="VL_(2)"/>
      <sheetName val="May_(2)"/>
      <sheetName val="Quang_Tri"/>
      <sheetName val="Da_Nang"/>
      <sheetName val="Quang_Nam"/>
      <sheetName val="Quang_Ngai"/>
      <sheetName val="TH_DH-QN"/>
      <sheetName val="KP_HD"/>
      <sheetName val="DB_HD"/>
      <sheetName val="km346+600-km346+820_(2)"/>
      <sheetName val="km346+330-km346+600_(2)"/>
      <sheetName val="km346+00-km346+240_(2)"/>
      <sheetName val="km345+400-km345+500_(6)"/>
      <sheetName val="km345+400-km345+5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37+00-km337+34_(3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cong_ty_so_9_VINACONEX"/>
      <sheetName val="cong_ty_so_9_VINACONEX_(2)"/>
      <sheetName val="tong_hop"/>
      <sheetName val="phan_tich_DG"/>
      <sheetName val="gia_vat_lieu"/>
      <sheetName val="gia_xe_may"/>
      <sheetName val="gia_nhan_cong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QTNC-Tong_hop"/>
      <sheetName val="QTVT-Tong_hop"/>
      <sheetName val="GTQT-Tong_hop"/>
      <sheetName val="QT_-_Duet"/>
      <sheetName val="Du_an_nut_So"/>
      <sheetName val="Du_an_nut_vong"/>
      <sheetName val="Du_an_nut_Nam_cau_Tlong"/>
      <sheetName val="Duong_kim_lien_0_cho_dua"/>
      <sheetName val="Du_an_KTDC_Nam_trung_yen"/>
      <sheetName val="THANG_09"/>
      <sheetName val="THANG_10"/>
      <sheetName val="TK_331c1"/>
      <sheetName val="CT_331"/>
      <sheetName val="CT_131"/>
      <sheetName val="??_MTL"/>
      <sheetName val="??_DI"/>
      <sheetName val="CPHI_KKS2"/>
      <sheetName val="CHENH_VLCHINH2"/>
      <sheetName val="NHAN_CONG2"/>
      <sheetName val="DG_CAU2"/>
      <sheetName val="THOP_CAU2"/>
      <sheetName val="TLP_CAU2"/>
      <sheetName val="XL4Poppy_(2)2"/>
      <sheetName val="Gia_VL2"/>
      <sheetName val="Bang_gia_ca_may2"/>
      <sheetName val="Bang_luong_CB2"/>
      <sheetName val="Bang_P_tich_CT2"/>
      <sheetName val="D_toan_chi_tiet2"/>
      <sheetName val="Bang_TH_Dtoan2"/>
      <sheetName val="VL_(2)2"/>
      <sheetName val="May_(2)2"/>
      <sheetName val="Quang_Tri2"/>
      <sheetName val="Da_Nang2"/>
      <sheetName val="Quang_Nam2"/>
      <sheetName val="Quang_Ngai2"/>
      <sheetName val="TH_DH-QN2"/>
      <sheetName val="KP_HD2"/>
      <sheetName val="DB_HD2"/>
      <sheetName val="km346+600-km346+820_(2)2"/>
      <sheetName val="km346+330-km346+600_(2)2"/>
      <sheetName val="km346+00-km346+240_(2)2"/>
      <sheetName val="km345+400-km345+500_(6)2"/>
      <sheetName val="km345+400-km345+500_(2)2"/>
      <sheetName val="km342+376_41-_km342+520_292"/>
      <sheetName val="km338+439-km388+571_892"/>
      <sheetName val="km342+297_58-km342+376_412"/>
      <sheetName val="km338+571_89-km338+6522"/>
      <sheetName val="km337+533_60-km338_(2)2"/>
      <sheetName val="km341+1077_-km341+1177_612"/>
      <sheetName val="km337+00-km337+34_(3)2"/>
      <sheetName val="km342+520-km342+690_(2)2"/>
      <sheetName val="km341_26-km341+200_(2)2"/>
      <sheetName val="Duong_cong_vu_hcm_(2)2"/>
      <sheetName val="Duong_cong_vu_hcm_(4)2"/>
      <sheetName val="Duong_cong_vu_hcm_(5)2"/>
      <sheetName val="Duong_cong_vu_hcm_(9)2"/>
      <sheetName val="Duong_cong_vu_hcm_(4;)_(2)2"/>
      <sheetName val="Duong_cong_vu_hcm_(7)2"/>
      <sheetName val="Duong_cong_vu_hcm_(8)2"/>
      <sheetName val="Duong_cong_vu_hcm_(6)2"/>
      <sheetName val="Duong_cong_vu_hcm_(3)2"/>
      <sheetName val="Duong_cong_vu_hcm_(2;)_(2)2"/>
      <sheetName val="Duong_cong_vu_hcm_(9;)_(2)2"/>
      <sheetName val="Duong_cong_vu_hcm_(8;)_(2)2"/>
      <sheetName val="Duong_cong_vu_hcm_(7;)_(2)2"/>
      <sheetName val="Duong_cong_vu_hcm_(13;)_(2)2"/>
      <sheetName val="Duong_cong_vu_hcm(_Lmat;0)_(2)2"/>
      <sheetName val="Duong_cong_vu_hcm(_Lmat;1)_(2)2"/>
      <sheetName val="Duong_cong_vu_hcm(_Lmat;2)2"/>
      <sheetName val="cong_ty_so_9_VINACONEX2"/>
      <sheetName val="cong_ty_so_9_VINACONEX_(2)2"/>
      <sheetName val="tong_hop2"/>
      <sheetName val="phan_tich_DG2"/>
      <sheetName val="gia_vat_lieu2"/>
      <sheetName val="gia_xe_may2"/>
      <sheetName val="gia_nhan_cong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QTNC-Tong_hop2"/>
      <sheetName val="QTVT-Tong_hop2"/>
      <sheetName val="Ø MTL"/>
      <sheetName val="CHENH VLCHIOH"/>
      <sheetName val="Äongnai"/>
      <sheetName val="CtinhCÔ"/>
      <sheetName val="DG CAU"/>
      <sheetName val="DAKT±"/>
      <sheetName val="Duong co?g vu hcm (4)"/>
      <sheetName val="T1"/>
      <sheetName val="T2"/>
      <sheetName val="T3"/>
      <sheetName val="T4"/>
      <sheetName val="K261?Base"/>
      <sheetName val="May no"/>
      <sheetName val="Sua chua "/>
      <sheetName val="BC luan chuyen"/>
      <sheetName val="Sheet04"/>
      <sheetName val="TSO_CHUNG"/>
      <sheetName val="Duong cojg vu hcm (13;) (2)"/>
      <sheetName val="Mau so 04 TFDN"/>
      <sheetName val="Duong_x0000_cong vu hcm (13;) (2)"/>
      <sheetName val="_RPT.xlsၝCmay"/>
      <sheetName val="Du a. nut Nam cau Tlong"/>
      <sheetName val="bm"/>
      <sheetName val="Don gia"/>
      <sheetName val="danh muc"/>
      <sheetName val="Invoice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 DO NOT USE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MCY"/>
      <sheetName val="km342+520-km342+690 (2 "/>
      <sheetName val="959 K98"/>
      <sheetName val="TRUC TI԰_x0000_"/>
      <sheetName val="k-337+533.60-km338 (2)"/>
      <sheetName val="km341+275-km341)350"/>
      <sheetName val="km337+136-km33×¶350"/>
      <sheetName val="thang6"/>
      <sheetName val="Sheet5"/>
      <sheetName val="Sheet6"/>
      <sheetName val="soktmay"/>
      <sheetName val="C²_x0000__x0000_iet TK131"/>
      <sheetName val="K2_x0015_1 AC"/>
      <sheetName val="Macro2????????????뻰Ŏ?_x0004_??????뱤ŏ?"/>
      <sheetName val="TRUC TI԰?"/>
      <sheetName val="K?5_x0001_ @9_x0008_"/>
      <sheetName val="XL²??t5"/>
      <sheetName val="Thang_x0000__x0000_"/>
      <sheetName val="cot_xa"/>
      <sheetName val="Quet rac"/>
      <sheetName val="km″42+297.58-km342+376.41"/>
      <sheetName val="_x001a__x0000__x0000__x0000__x0006_f"/>
      <sheetName val="_x0000__x0000__x0000__x0000__x0000__x0000__x0000_Ðc_x0019__x0000_`ý/_x0006_f_x0019__x0000__x0006_d_x0019__x0000__x001a__x0000_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Ø DI"/>
      <sheetName val="K"/>
      <sheetName val="XL²"/>
      <sheetName val="Duong co"/>
      <sheetName val="C²"/>
      <sheetName val="_x001a_"/>
      <sheetName val="Duong cong vu"/>
      <sheetName val="Duong cong vu hcm("/>
      <sheetName val="2.6-VN LOB - Master"/>
      <sheetName val="2.4.LOB  Master"/>
      <sheetName val="RAMP UP"/>
      <sheetName val="RESULT MEK.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ongke"/>
      <sheetName val="VCA"/>
      <sheetName val="Summary"/>
      <sheetName val="Bieu 2a"/>
      <sheetName val="Packing List"/>
      <sheetName val="DROP DOWN DATA"/>
      <sheetName val="september"/>
      <sheetName val="Header"/>
      <sheetName val="QL60-TRAVINH(X)"/>
      <sheetName val="gg"/>
      <sheetName val="입력손익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1</v>
          </cell>
          <cell r="G90">
            <v>1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0</v>
          </cell>
          <cell r="G106">
            <v>0</v>
          </cell>
          <cell r="H106">
            <v>0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0</v>
          </cell>
          <cell r="G107">
            <v>0</v>
          </cell>
          <cell r="H107">
            <v>0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0</v>
          </cell>
          <cell r="G108">
            <v>0</v>
          </cell>
          <cell r="H108">
            <v>0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0</v>
          </cell>
          <cell r="G109">
            <v>0</v>
          </cell>
          <cell r="H109">
            <v>0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0</v>
          </cell>
          <cell r="G110">
            <v>0</v>
          </cell>
          <cell r="H110">
            <v>0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0</v>
          </cell>
          <cell r="G111">
            <v>0</v>
          </cell>
          <cell r="H111">
            <v>0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</v>
          </cell>
          <cell r="G112">
            <v>0</v>
          </cell>
          <cell r="H112">
            <v>0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0</v>
          </cell>
          <cell r="G117">
            <v>0</v>
          </cell>
          <cell r="H117">
            <v>0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0</v>
          </cell>
          <cell r="G118">
            <v>0</v>
          </cell>
          <cell r="H118">
            <v>0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0</v>
          </cell>
          <cell r="G119">
            <v>0</v>
          </cell>
          <cell r="H119">
            <v>0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0</v>
          </cell>
          <cell r="G120">
            <v>0</v>
          </cell>
          <cell r="H120">
            <v>0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0</v>
          </cell>
          <cell r="G121">
            <v>0</v>
          </cell>
          <cell r="H121">
            <v>0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0</v>
          </cell>
          <cell r="G122">
            <v>0</v>
          </cell>
          <cell r="H122">
            <v>0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0</v>
          </cell>
          <cell r="G123">
            <v>0</v>
          </cell>
          <cell r="H123">
            <v>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0</v>
          </cell>
          <cell r="G124">
            <v>0</v>
          </cell>
          <cell r="H124">
            <v>0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0</v>
          </cell>
          <cell r="G125">
            <v>0</v>
          </cell>
          <cell r="H125">
            <v>0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7.0000000000000007E-2</v>
          </cell>
          <cell r="J130">
            <v>6.9999992847442627E-2</v>
          </cell>
          <cell r="K130">
            <v>7.0000000000000007E-2</v>
          </cell>
          <cell r="L130">
            <v>6.9999992847442627E-2</v>
          </cell>
          <cell r="M130">
            <v>6.9999992847442627E-2</v>
          </cell>
          <cell r="N130">
            <v>6.9999992847442627E-2</v>
          </cell>
          <cell r="O130">
            <v>6.9999992847442627E-2</v>
          </cell>
          <cell r="P130">
            <v>2</v>
          </cell>
          <cell r="Q130">
            <v>2</v>
          </cell>
          <cell r="R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0</v>
          </cell>
          <cell r="G134">
            <v>0</v>
          </cell>
          <cell r="H134">
            <v>0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0</v>
          </cell>
          <cell r="G137">
            <v>0</v>
          </cell>
          <cell r="H137">
            <v>0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0</v>
          </cell>
          <cell r="G139">
            <v>0</v>
          </cell>
          <cell r="H139">
            <v>0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0</v>
          </cell>
          <cell r="G140">
            <v>0</v>
          </cell>
          <cell r="H140">
            <v>0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</v>
          </cell>
          <cell r="G141">
            <v>0</v>
          </cell>
          <cell r="H141">
            <v>0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</v>
          </cell>
          <cell r="G143">
            <v>0</v>
          </cell>
          <cell r="H143">
            <v>0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</v>
          </cell>
          <cell r="G144">
            <v>0</v>
          </cell>
          <cell r="H144">
            <v>0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</v>
          </cell>
          <cell r="G145">
            <v>0</v>
          </cell>
          <cell r="H145">
            <v>0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</v>
          </cell>
          <cell r="G148">
            <v>0</v>
          </cell>
          <cell r="H148">
            <v>0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</v>
          </cell>
          <cell r="G149">
            <v>0</v>
          </cell>
          <cell r="H149">
            <v>0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</v>
          </cell>
          <cell r="G150">
            <v>0</v>
          </cell>
          <cell r="H150">
            <v>0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</v>
          </cell>
          <cell r="G153">
            <v>0</v>
          </cell>
          <cell r="H153">
            <v>0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</v>
          </cell>
          <cell r="G157">
            <v>0</v>
          </cell>
          <cell r="H157">
            <v>0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</v>
          </cell>
          <cell r="G158">
            <v>0</v>
          </cell>
          <cell r="H158">
            <v>0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0</v>
          </cell>
          <cell r="G161">
            <v>0</v>
          </cell>
          <cell r="H161">
            <v>0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0</v>
          </cell>
          <cell r="G162">
            <v>0</v>
          </cell>
          <cell r="H162">
            <v>0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0</v>
          </cell>
          <cell r="G163">
            <v>0</v>
          </cell>
          <cell r="H163">
            <v>0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0</v>
          </cell>
          <cell r="G164">
            <v>0</v>
          </cell>
          <cell r="H164">
            <v>0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0</v>
          </cell>
          <cell r="G165">
            <v>0</v>
          </cell>
          <cell r="H165">
            <v>0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0</v>
          </cell>
          <cell r="G166">
            <v>0</v>
          </cell>
          <cell r="H166">
            <v>0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0</v>
          </cell>
          <cell r="G167">
            <v>0</v>
          </cell>
          <cell r="H167">
            <v>0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0</v>
          </cell>
          <cell r="G168">
            <v>0</v>
          </cell>
          <cell r="H168">
            <v>0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0</v>
          </cell>
          <cell r="G169">
            <v>0</v>
          </cell>
          <cell r="H169">
            <v>0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0</v>
          </cell>
          <cell r="G173">
            <v>0</v>
          </cell>
          <cell r="H173">
            <v>0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7.0000000000000007E-2</v>
          </cell>
          <cell r="J174">
            <v>6.9999992847442627E-2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1</v>
          </cell>
          <cell r="G175">
            <v>1</v>
          </cell>
          <cell r="H175">
            <v>0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0</v>
          </cell>
          <cell r="G178">
            <v>0</v>
          </cell>
          <cell r="H178">
            <v>0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0</v>
          </cell>
          <cell r="G179">
            <v>0</v>
          </cell>
          <cell r="H179">
            <v>0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0</v>
          </cell>
          <cell r="G180">
            <v>0</v>
          </cell>
          <cell r="H180">
            <v>0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0</v>
          </cell>
          <cell r="G181">
            <v>0</v>
          </cell>
          <cell r="H181">
            <v>0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0</v>
          </cell>
          <cell r="G182">
            <v>0</v>
          </cell>
          <cell r="H182">
            <v>0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0</v>
          </cell>
          <cell r="G184">
            <v>0</v>
          </cell>
          <cell r="H184">
            <v>0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</v>
          </cell>
          <cell r="G186">
            <v>0</v>
          </cell>
          <cell r="H186">
            <v>0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</v>
          </cell>
          <cell r="G188">
            <v>0</v>
          </cell>
          <cell r="H188">
            <v>0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</v>
          </cell>
          <cell r="G189">
            <v>0</v>
          </cell>
          <cell r="H189">
            <v>0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</v>
          </cell>
          <cell r="G190">
            <v>0</v>
          </cell>
          <cell r="H190">
            <v>0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</v>
          </cell>
          <cell r="G191">
            <v>0</v>
          </cell>
          <cell r="H191">
            <v>0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</v>
          </cell>
          <cell r="G193">
            <v>0</v>
          </cell>
          <cell r="H193">
            <v>0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</v>
          </cell>
          <cell r="G195">
            <v>0</v>
          </cell>
          <cell r="H195">
            <v>0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2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</v>
          </cell>
          <cell r="G197">
            <v>0</v>
          </cell>
          <cell r="H197">
            <v>0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</v>
          </cell>
          <cell r="G198">
            <v>0</v>
          </cell>
          <cell r="H198">
            <v>0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</v>
          </cell>
          <cell r="G199">
            <v>0</v>
          </cell>
          <cell r="H199">
            <v>0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</v>
          </cell>
          <cell r="G202">
            <v>0</v>
          </cell>
          <cell r="H202">
            <v>0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</v>
          </cell>
          <cell r="G203">
            <v>0</v>
          </cell>
          <cell r="H203">
            <v>0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0</v>
          </cell>
          <cell r="G204">
            <v>0</v>
          </cell>
          <cell r="H204">
            <v>0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0</v>
          </cell>
          <cell r="G205">
            <v>0</v>
          </cell>
          <cell r="H205">
            <v>0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</v>
          </cell>
          <cell r="G206">
            <v>0</v>
          </cell>
          <cell r="H206">
            <v>0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0</v>
          </cell>
          <cell r="G207">
            <v>0</v>
          </cell>
          <cell r="H207">
            <v>0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0</v>
          </cell>
          <cell r="G208">
            <v>0</v>
          </cell>
          <cell r="H208">
            <v>0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0</v>
          </cell>
          <cell r="G209">
            <v>0</v>
          </cell>
          <cell r="H209">
            <v>0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0</v>
          </cell>
          <cell r="G210">
            <v>0</v>
          </cell>
          <cell r="H210">
            <v>0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0</v>
          </cell>
          <cell r="G211">
            <v>0</v>
          </cell>
          <cell r="H211">
            <v>0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0</v>
          </cell>
          <cell r="G212">
            <v>0</v>
          </cell>
          <cell r="H212">
            <v>0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0</v>
          </cell>
          <cell r="G213">
            <v>0</v>
          </cell>
          <cell r="H213">
            <v>0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0</v>
          </cell>
          <cell r="G214">
            <v>0</v>
          </cell>
          <cell r="H214">
            <v>0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0</v>
          </cell>
          <cell r="G215">
            <v>0</v>
          </cell>
          <cell r="H215">
            <v>0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0</v>
          </cell>
          <cell r="G216">
            <v>0</v>
          </cell>
          <cell r="H216">
            <v>0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0</v>
          </cell>
          <cell r="G217">
            <v>0</v>
          </cell>
          <cell r="H217">
            <v>0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0</v>
          </cell>
          <cell r="G218">
            <v>0</v>
          </cell>
          <cell r="H218">
            <v>0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0</v>
          </cell>
          <cell r="G219">
            <v>0</v>
          </cell>
          <cell r="H219">
            <v>0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0</v>
          </cell>
          <cell r="G220">
            <v>0</v>
          </cell>
          <cell r="H220">
            <v>0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0</v>
          </cell>
          <cell r="G221">
            <v>0</v>
          </cell>
          <cell r="H221">
            <v>0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0</v>
          </cell>
          <cell r="G222">
            <v>0</v>
          </cell>
          <cell r="H222">
            <v>0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2.12451171875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0</v>
          </cell>
          <cell r="G224">
            <v>0</v>
          </cell>
          <cell r="H224">
            <v>0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0</v>
          </cell>
          <cell r="G225">
            <v>0</v>
          </cell>
          <cell r="H225">
            <v>0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0</v>
          </cell>
          <cell r="G227">
            <v>0</v>
          </cell>
          <cell r="H227">
            <v>0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0</v>
          </cell>
          <cell r="G228">
            <v>0</v>
          </cell>
          <cell r="H228">
            <v>0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0</v>
          </cell>
          <cell r="G229">
            <v>0</v>
          </cell>
          <cell r="H229">
            <v>0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</v>
          </cell>
          <cell r="G230">
            <v>0</v>
          </cell>
          <cell r="H230">
            <v>0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</v>
          </cell>
          <cell r="G231">
            <v>0</v>
          </cell>
          <cell r="H231">
            <v>0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</v>
          </cell>
          <cell r="G232">
            <v>0</v>
          </cell>
          <cell r="H232">
            <v>0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</v>
          </cell>
          <cell r="G233">
            <v>0</v>
          </cell>
          <cell r="H233">
            <v>0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</v>
          </cell>
          <cell r="G234">
            <v>0</v>
          </cell>
          <cell r="H234">
            <v>0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</v>
          </cell>
          <cell r="G235">
            <v>0</v>
          </cell>
          <cell r="H235">
            <v>0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</v>
          </cell>
          <cell r="G236">
            <v>0</v>
          </cell>
          <cell r="H236">
            <v>0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</v>
          </cell>
          <cell r="G237">
            <v>0</v>
          </cell>
          <cell r="H237">
            <v>0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</v>
          </cell>
          <cell r="G238">
            <v>0</v>
          </cell>
          <cell r="H238">
            <v>0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</v>
          </cell>
          <cell r="G239">
            <v>0</v>
          </cell>
          <cell r="H239">
            <v>0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</v>
          </cell>
          <cell r="G240">
            <v>0</v>
          </cell>
          <cell r="H240">
            <v>0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</v>
          </cell>
          <cell r="G241">
            <v>0</v>
          </cell>
          <cell r="H241">
            <v>0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</v>
          </cell>
          <cell r="G242">
            <v>0</v>
          </cell>
          <cell r="H242">
            <v>0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</v>
          </cell>
          <cell r="G243">
            <v>0</v>
          </cell>
          <cell r="H243">
            <v>0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</v>
          </cell>
          <cell r="G244">
            <v>0</v>
          </cell>
          <cell r="H244">
            <v>0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3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</v>
          </cell>
          <cell r="G245">
            <v>0</v>
          </cell>
          <cell r="H245">
            <v>0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</v>
          </cell>
          <cell r="G246">
            <v>0</v>
          </cell>
          <cell r="H246">
            <v>0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</v>
          </cell>
          <cell r="G247">
            <v>0</v>
          </cell>
          <cell r="H247">
            <v>0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</v>
          </cell>
          <cell r="G248">
            <v>0</v>
          </cell>
          <cell r="H248">
            <v>0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0</v>
          </cell>
          <cell r="G249">
            <v>0</v>
          </cell>
          <cell r="H249">
            <v>0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0</v>
          </cell>
          <cell r="G250">
            <v>0</v>
          </cell>
          <cell r="H250">
            <v>0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0</v>
          </cell>
          <cell r="G251">
            <v>0</v>
          </cell>
          <cell r="H251">
            <v>0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0</v>
          </cell>
          <cell r="G252">
            <v>0</v>
          </cell>
          <cell r="H252">
            <v>0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0</v>
          </cell>
          <cell r="G253">
            <v>0</v>
          </cell>
          <cell r="H253">
            <v>0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0</v>
          </cell>
          <cell r="G254">
            <v>0</v>
          </cell>
          <cell r="H254">
            <v>0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0</v>
          </cell>
          <cell r="G255">
            <v>0</v>
          </cell>
          <cell r="H255">
            <v>0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0</v>
          </cell>
          <cell r="G256">
            <v>0</v>
          </cell>
          <cell r="H256">
            <v>0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0</v>
          </cell>
          <cell r="G257">
            <v>0</v>
          </cell>
          <cell r="H257">
            <v>0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0</v>
          </cell>
          <cell r="G259">
            <v>0</v>
          </cell>
          <cell r="H259">
            <v>0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0</v>
          </cell>
          <cell r="G260">
            <v>0</v>
          </cell>
          <cell r="H260">
            <v>0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0</v>
          </cell>
          <cell r="G261">
            <v>0</v>
          </cell>
          <cell r="H261">
            <v>0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2</v>
          </cell>
          <cell r="R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0</v>
          </cell>
          <cell r="G262">
            <v>0</v>
          </cell>
          <cell r="H262">
            <v>0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0</v>
          </cell>
          <cell r="G263">
            <v>0</v>
          </cell>
          <cell r="H263">
            <v>0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0</v>
          </cell>
          <cell r="G264">
            <v>0</v>
          </cell>
          <cell r="H264">
            <v>0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0</v>
          </cell>
          <cell r="G265">
            <v>0</v>
          </cell>
          <cell r="H265">
            <v>0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0</v>
          </cell>
          <cell r="G266">
            <v>0</v>
          </cell>
          <cell r="H266">
            <v>0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0</v>
          </cell>
          <cell r="G267">
            <v>0</v>
          </cell>
          <cell r="H267">
            <v>0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0</v>
          </cell>
          <cell r="G268">
            <v>0</v>
          </cell>
          <cell r="H268">
            <v>0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0</v>
          </cell>
          <cell r="G269">
            <v>0</v>
          </cell>
          <cell r="H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6.9999992847442627E-2</v>
          </cell>
          <cell r="N269">
            <v>0</v>
          </cell>
          <cell r="O269">
            <v>0</v>
          </cell>
          <cell r="P269">
            <v>2</v>
          </cell>
          <cell r="R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0</v>
          </cell>
          <cell r="G271">
            <v>0</v>
          </cell>
          <cell r="H271">
            <v>0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</v>
          </cell>
          <cell r="G272">
            <v>0</v>
          </cell>
          <cell r="H272">
            <v>0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</v>
          </cell>
          <cell r="G273">
            <v>0</v>
          </cell>
          <cell r="H273">
            <v>0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</v>
          </cell>
          <cell r="G274">
            <v>0</v>
          </cell>
          <cell r="H274">
            <v>0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</v>
          </cell>
          <cell r="G275">
            <v>0</v>
          </cell>
          <cell r="H275">
            <v>0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</v>
          </cell>
          <cell r="G277">
            <v>0</v>
          </cell>
          <cell r="H277">
            <v>0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</v>
          </cell>
          <cell r="G278">
            <v>0</v>
          </cell>
          <cell r="H278">
            <v>0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</v>
          </cell>
          <cell r="G279">
            <v>0</v>
          </cell>
          <cell r="H279">
            <v>0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</v>
          </cell>
          <cell r="G280">
            <v>0</v>
          </cell>
          <cell r="H280">
            <v>0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</v>
          </cell>
          <cell r="G281">
            <v>0</v>
          </cell>
          <cell r="H281">
            <v>0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</v>
          </cell>
          <cell r="G283">
            <v>0</v>
          </cell>
          <cell r="H283">
            <v>0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</v>
          </cell>
          <cell r="G284">
            <v>0</v>
          </cell>
          <cell r="H284">
            <v>0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</v>
          </cell>
          <cell r="G285">
            <v>0</v>
          </cell>
          <cell r="H285">
            <v>0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</v>
          </cell>
          <cell r="G286">
            <v>0</v>
          </cell>
          <cell r="H286">
            <v>0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</v>
          </cell>
          <cell r="G287">
            <v>0</v>
          </cell>
          <cell r="H287">
            <v>0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</v>
          </cell>
          <cell r="G288">
            <v>0</v>
          </cell>
          <cell r="H288">
            <v>0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</v>
          </cell>
          <cell r="G289">
            <v>0</v>
          </cell>
          <cell r="H289">
            <v>0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</v>
          </cell>
          <cell r="G290">
            <v>0</v>
          </cell>
          <cell r="H290">
            <v>0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0</v>
          </cell>
          <cell r="G291">
            <v>0</v>
          </cell>
          <cell r="H291">
            <v>0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0</v>
          </cell>
          <cell r="G292">
            <v>0</v>
          </cell>
          <cell r="H292">
            <v>0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</v>
          </cell>
          <cell r="G293">
            <v>0</v>
          </cell>
          <cell r="H293">
            <v>0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0</v>
          </cell>
          <cell r="G294">
            <v>0</v>
          </cell>
          <cell r="H294">
            <v>0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0</v>
          </cell>
          <cell r="G295">
            <v>0</v>
          </cell>
          <cell r="H295">
            <v>0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0</v>
          </cell>
          <cell r="G296">
            <v>0</v>
          </cell>
          <cell r="H296">
            <v>0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0</v>
          </cell>
          <cell r="G297">
            <v>0</v>
          </cell>
          <cell r="H297">
            <v>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0</v>
          </cell>
          <cell r="G298">
            <v>0</v>
          </cell>
          <cell r="H298">
            <v>0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0</v>
          </cell>
          <cell r="G299">
            <v>0</v>
          </cell>
          <cell r="H299">
            <v>0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0</v>
          </cell>
          <cell r="G300">
            <v>0</v>
          </cell>
          <cell r="H300">
            <v>0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0</v>
          </cell>
          <cell r="G301">
            <v>0</v>
          </cell>
          <cell r="H301">
            <v>0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</v>
          </cell>
          <cell r="G302">
            <v>0</v>
          </cell>
          <cell r="H302">
            <v>0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</v>
          </cell>
          <cell r="G303">
            <v>0</v>
          </cell>
          <cell r="H303">
            <v>0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</v>
          </cell>
          <cell r="G304">
            <v>0</v>
          </cell>
          <cell r="H304">
            <v>0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</v>
          </cell>
          <cell r="G305">
            <v>0</v>
          </cell>
          <cell r="H305">
            <v>0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0</v>
          </cell>
          <cell r="G306">
            <v>0</v>
          </cell>
          <cell r="H306">
            <v>0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0</v>
          </cell>
          <cell r="G307">
            <v>0</v>
          </cell>
          <cell r="H307">
            <v>0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0</v>
          </cell>
          <cell r="G308">
            <v>0</v>
          </cell>
          <cell r="H308">
            <v>0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0</v>
          </cell>
          <cell r="G309">
            <v>0</v>
          </cell>
          <cell r="H309">
            <v>0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0</v>
          </cell>
          <cell r="G310">
            <v>0</v>
          </cell>
          <cell r="H310">
            <v>0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0</v>
          </cell>
          <cell r="G311">
            <v>0</v>
          </cell>
          <cell r="H311">
            <v>0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0</v>
          </cell>
          <cell r="G312">
            <v>0</v>
          </cell>
          <cell r="H312">
            <v>0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0</v>
          </cell>
          <cell r="G313">
            <v>0</v>
          </cell>
          <cell r="H313">
            <v>0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</v>
          </cell>
          <cell r="G314">
            <v>0</v>
          </cell>
          <cell r="H314">
            <v>0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0</v>
          </cell>
          <cell r="G315">
            <v>0</v>
          </cell>
          <cell r="H315">
            <v>0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0</v>
          </cell>
          <cell r="G316">
            <v>0</v>
          </cell>
          <cell r="H316">
            <v>0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0</v>
          </cell>
          <cell r="G317">
            <v>0</v>
          </cell>
          <cell r="H317">
            <v>0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0</v>
          </cell>
          <cell r="G318">
            <v>0</v>
          </cell>
          <cell r="H318">
            <v>0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0</v>
          </cell>
          <cell r="G319">
            <v>0</v>
          </cell>
          <cell r="H319">
            <v>0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0</v>
          </cell>
          <cell r="G320">
            <v>0</v>
          </cell>
          <cell r="H320">
            <v>0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0</v>
          </cell>
          <cell r="G321">
            <v>0</v>
          </cell>
          <cell r="H321">
            <v>0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0</v>
          </cell>
          <cell r="G322">
            <v>0</v>
          </cell>
          <cell r="H322">
            <v>0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0</v>
          </cell>
          <cell r="G323">
            <v>0</v>
          </cell>
          <cell r="H323">
            <v>0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0</v>
          </cell>
          <cell r="G324">
            <v>0</v>
          </cell>
          <cell r="H324">
            <v>0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</v>
          </cell>
          <cell r="G327">
            <v>0</v>
          </cell>
          <cell r="H327">
            <v>0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</v>
          </cell>
          <cell r="G328">
            <v>0</v>
          </cell>
          <cell r="H328">
            <v>0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</v>
          </cell>
          <cell r="G329">
            <v>0</v>
          </cell>
          <cell r="H329">
            <v>0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</v>
          </cell>
          <cell r="G331">
            <v>0</v>
          </cell>
          <cell r="H331">
            <v>0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</v>
          </cell>
          <cell r="G332">
            <v>0</v>
          </cell>
          <cell r="H332">
            <v>0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</v>
          </cell>
          <cell r="G335">
            <v>0</v>
          </cell>
          <cell r="H335">
            <v>0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</v>
          </cell>
          <cell r="G336">
            <v>0</v>
          </cell>
          <cell r="H336">
            <v>0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</v>
          </cell>
          <cell r="G337">
            <v>0</v>
          </cell>
          <cell r="H337">
            <v>0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</v>
          </cell>
          <cell r="G338">
            <v>0</v>
          </cell>
          <cell r="H338">
            <v>0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</v>
          </cell>
          <cell r="G339">
            <v>0</v>
          </cell>
          <cell r="H339">
            <v>0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</v>
          </cell>
          <cell r="G340">
            <v>0</v>
          </cell>
          <cell r="H340">
            <v>0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</v>
          </cell>
          <cell r="G341">
            <v>0</v>
          </cell>
          <cell r="H341">
            <v>0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</v>
          </cell>
          <cell r="G342">
            <v>0</v>
          </cell>
          <cell r="H342">
            <v>0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</v>
          </cell>
          <cell r="G343">
            <v>0</v>
          </cell>
          <cell r="H343">
            <v>0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1.5</v>
          </cell>
          <cell r="G344">
            <v>0</v>
          </cell>
          <cell r="H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4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</v>
          </cell>
          <cell r="G346">
            <v>0</v>
          </cell>
          <cell r="H346">
            <v>0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0</v>
          </cell>
          <cell r="G347">
            <v>0</v>
          </cell>
          <cell r="H347">
            <v>0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0</v>
          </cell>
          <cell r="G348">
            <v>0</v>
          </cell>
          <cell r="H348">
            <v>0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0</v>
          </cell>
          <cell r="G349">
            <v>0</v>
          </cell>
          <cell r="H349">
            <v>0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0</v>
          </cell>
          <cell r="G350">
            <v>0</v>
          </cell>
          <cell r="H350">
            <v>0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0</v>
          </cell>
          <cell r="G351">
            <v>0</v>
          </cell>
          <cell r="H351">
            <v>0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0</v>
          </cell>
          <cell r="G352">
            <v>0</v>
          </cell>
          <cell r="H352">
            <v>0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0</v>
          </cell>
          <cell r="G354">
            <v>0</v>
          </cell>
          <cell r="H354">
            <v>0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0</v>
          </cell>
          <cell r="G357">
            <v>0</v>
          </cell>
          <cell r="H357">
            <v>0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0</v>
          </cell>
          <cell r="G359">
            <v>0</v>
          </cell>
          <cell r="H359">
            <v>0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0</v>
          </cell>
          <cell r="G361">
            <v>0</v>
          </cell>
          <cell r="H361">
            <v>0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0</v>
          </cell>
          <cell r="G363">
            <v>0</v>
          </cell>
          <cell r="H363">
            <v>0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0</v>
          </cell>
          <cell r="G364">
            <v>0</v>
          </cell>
          <cell r="H364">
            <v>0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0</v>
          </cell>
          <cell r="G365">
            <v>0</v>
          </cell>
          <cell r="H365">
            <v>0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0</v>
          </cell>
          <cell r="G366">
            <v>0</v>
          </cell>
          <cell r="H366">
            <v>0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0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0</v>
          </cell>
          <cell r="G369">
            <v>0</v>
          </cell>
          <cell r="H369">
            <v>0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</v>
          </cell>
          <cell r="G370">
            <v>0</v>
          </cell>
          <cell r="H370">
            <v>0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</v>
          </cell>
          <cell r="G375">
            <v>0</v>
          </cell>
          <cell r="H375">
            <v>0</v>
          </cell>
          <cell r="I375">
            <v>0.15</v>
          </cell>
          <cell r="J375">
            <v>0.14999997615814209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</v>
          </cell>
          <cell r="G376">
            <v>0</v>
          </cell>
          <cell r="H376">
            <v>0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</v>
          </cell>
          <cell r="G377">
            <v>0</v>
          </cell>
          <cell r="H377">
            <v>0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</v>
          </cell>
          <cell r="G378">
            <v>0</v>
          </cell>
          <cell r="H378">
            <v>0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</v>
          </cell>
          <cell r="G379">
            <v>0</v>
          </cell>
          <cell r="H379">
            <v>0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</v>
          </cell>
          <cell r="G380">
            <v>0</v>
          </cell>
          <cell r="H380">
            <v>0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</v>
          </cell>
          <cell r="G381">
            <v>0</v>
          </cell>
          <cell r="H381">
            <v>0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</v>
          </cell>
          <cell r="G385">
            <v>0</v>
          </cell>
          <cell r="H385">
            <v>0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</v>
          </cell>
          <cell r="G387">
            <v>0</v>
          </cell>
          <cell r="H387">
            <v>0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</v>
          </cell>
          <cell r="G388">
            <v>0</v>
          </cell>
          <cell r="H388">
            <v>0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0</v>
          </cell>
          <cell r="G389">
            <v>0</v>
          </cell>
          <cell r="H389">
            <v>0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0</v>
          </cell>
          <cell r="G391">
            <v>0</v>
          </cell>
          <cell r="H391">
            <v>0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0</v>
          </cell>
          <cell r="G393">
            <v>0</v>
          </cell>
          <cell r="H393">
            <v>0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0</v>
          </cell>
          <cell r="G395">
            <v>0</v>
          </cell>
          <cell r="H395">
            <v>0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0</v>
          </cell>
          <cell r="G396">
            <v>0</v>
          </cell>
          <cell r="H396">
            <v>0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0</v>
          </cell>
          <cell r="G397">
            <v>0</v>
          </cell>
          <cell r="H397">
            <v>0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0</v>
          </cell>
          <cell r="G398">
            <v>0</v>
          </cell>
          <cell r="H398">
            <v>0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0</v>
          </cell>
          <cell r="G399">
            <v>0</v>
          </cell>
          <cell r="H399">
            <v>0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0</v>
          </cell>
          <cell r="G400">
            <v>0</v>
          </cell>
          <cell r="H400">
            <v>0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0</v>
          </cell>
          <cell r="G401">
            <v>0</v>
          </cell>
          <cell r="H401">
            <v>0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0</v>
          </cell>
          <cell r="G402">
            <v>0</v>
          </cell>
          <cell r="H402">
            <v>0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0</v>
          </cell>
          <cell r="G404">
            <v>0</v>
          </cell>
          <cell r="H404">
            <v>0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0</v>
          </cell>
          <cell r="G405">
            <v>0</v>
          </cell>
          <cell r="H405">
            <v>0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0</v>
          </cell>
          <cell r="G406">
            <v>0</v>
          </cell>
          <cell r="H406">
            <v>0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0</v>
          </cell>
          <cell r="G411">
            <v>0</v>
          </cell>
          <cell r="H411">
            <v>0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1</v>
          </cell>
          <cell r="G412">
            <v>0</v>
          </cell>
          <cell r="H412">
            <v>0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0</v>
          </cell>
          <cell r="G413">
            <v>0</v>
          </cell>
          <cell r="H413">
            <v>0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0</v>
          </cell>
          <cell r="G414">
            <v>0</v>
          </cell>
          <cell r="H414">
            <v>0</v>
          </cell>
          <cell r="I414">
            <v>7.0000000000000007E-2</v>
          </cell>
          <cell r="J414">
            <v>1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1</v>
          </cell>
          <cell r="G415">
            <v>1</v>
          </cell>
          <cell r="H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2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0</v>
          </cell>
          <cell r="G416">
            <v>0</v>
          </cell>
          <cell r="H416">
            <v>0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0</v>
          </cell>
          <cell r="G417">
            <v>0</v>
          </cell>
          <cell r="H417">
            <v>0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2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1</v>
          </cell>
          <cell r="G419">
            <v>0</v>
          </cell>
          <cell r="H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0</v>
          </cell>
          <cell r="G421">
            <v>0</v>
          </cell>
          <cell r="H421">
            <v>0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0</v>
          </cell>
          <cell r="G423">
            <v>0</v>
          </cell>
          <cell r="H423">
            <v>0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</v>
          </cell>
          <cell r="G424">
            <v>0</v>
          </cell>
          <cell r="H424">
            <v>0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</v>
          </cell>
          <cell r="G425">
            <v>0</v>
          </cell>
          <cell r="H425">
            <v>0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</v>
          </cell>
          <cell r="G426">
            <v>0</v>
          </cell>
          <cell r="H426">
            <v>0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</v>
          </cell>
          <cell r="G427">
            <v>0</v>
          </cell>
          <cell r="H427">
            <v>0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</v>
          </cell>
          <cell r="G428">
            <v>0</v>
          </cell>
          <cell r="H428">
            <v>0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1</v>
          </cell>
          <cell r="G429">
            <v>1</v>
          </cell>
          <cell r="H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2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2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</v>
          </cell>
          <cell r="G430">
            <v>0</v>
          </cell>
          <cell r="H430">
            <v>0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</v>
          </cell>
          <cell r="G432">
            <v>0</v>
          </cell>
          <cell r="H432">
            <v>0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</v>
          </cell>
          <cell r="G434">
            <v>0</v>
          </cell>
          <cell r="H434">
            <v>0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</v>
          </cell>
          <cell r="G435">
            <v>0</v>
          </cell>
          <cell r="H435">
            <v>0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</v>
          </cell>
          <cell r="G436">
            <v>0</v>
          </cell>
          <cell r="H436">
            <v>0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</v>
          </cell>
          <cell r="G437">
            <v>0</v>
          </cell>
          <cell r="H437">
            <v>0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</v>
          </cell>
          <cell r="G438">
            <v>0</v>
          </cell>
          <cell r="H438">
            <v>0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1</v>
          </cell>
          <cell r="G440">
            <v>1</v>
          </cell>
          <cell r="H440">
            <v>1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4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4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</v>
          </cell>
          <cell r="G442">
            <v>0</v>
          </cell>
          <cell r="H442">
            <v>0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0</v>
          </cell>
          <cell r="G443">
            <v>0</v>
          </cell>
          <cell r="H443">
            <v>0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0</v>
          </cell>
          <cell r="G447">
            <v>0</v>
          </cell>
          <cell r="H447">
            <v>0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0</v>
          </cell>
          <cell r="G448">
            <v>0</v>
          </cell>
          <cell r="H448">
            <v>0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0</v>
          </cell>
          <cell r="G449">
            <v>0</v>
          </cell>
          <cell r="H449">
            <v>0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0</v>
          </cell>
          <cell r="G450">
            <v>0</v>
          </cell>
          <cell r="H450">
            <v>0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1.25</v>
          </cell>
          <cell r="G451">
            <v>1.25</v>
          </cell>
          <cell r="H451">
            <v>1.25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9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9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0</v>
          </cell>
          <cell r="G452">
            <v>0</v>
          </cell>
          <cell r="H452">
            <v>0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0</v>
          </cell>
          <cell r="G453">
            <v>0</v>
          </cell>
          <cell r="H453">
            <v>0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0</v>
          </cell>
          <cell r="G454">
            <v>0</v>
          </cell>
          <cell r="H454">
            <v>0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0</v>
          </cell>
          <cell r="G455">
            <v>0</v>
          </cell>
          <cell r="H455">
            <v>0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0</v>
          </cell>
          <cell r="G456">
            <v>0</v>
          </cell>
          <cell r="H456">
            <v>0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0</v>
          </cell>
          <cell r="G457">
            <v>0</v>
          </cell>
          <cell r="H457">
            <v>0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0</v>
          </cell>
          <cell r="G458">
            <v>0</v>
          </cell>
          <cell r="H458">
            <v>0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0</v>
          </cell>
          <cell r="G459">
            <v>0</v>
          </cell>
          <cell r="H459">
            <v>0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0</v>
          </cell>
          <cell r="G460">
            <v>0</v>
          </cell>
          <cell r="H460">
            <v>0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0</v>
          </cell>
          <cell r="G461">
            <v>0</v>
          </cell>
          <cell r="H461">
            <v>0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0</v>
          </cell>
          <cell r="G462">
            <v>0</v>
          </cell>
          <cell r="H462">
            <v>0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0</v>
          </cell>
          <cell r="G463">
            <v>0</v>
          </cell>
          <cell r="H463">
            <v>0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0</v>
          </cell>
          <cell r="G464">
            <v>0</v>
          </cell>
          <cell r="H464">
            <v>0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0</v>
          </cell>
          <cell r="G465">
            <v>0</v>
          </cell>
          <cell r="H465">
            <v>0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0.29999995231628418</v>
          </cell>
          <cell r="M465">
            <v>0.29999995231628418</v>
          </cell>
          <cell r="N465">
            <v>0.29999995231628418</v>
          </cell>
          <cell r="O465">
            <v>0.29999995231628418</v>
          </cell>
          <cell r="P465">
            <v>2</v>
          </cell>
          <cell r="Q465">
            <v>2</v>
          </cell>
          <cell r="R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</v>
          </cell>
          <cell r="G466">
            <v>0</v>
          </cell>
          <cell r="H466">
            <v>0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</v>
          </cell>
          <cell r="G467">
            <v>0</v>
          </cell>
          <cell r="H467">
            <v>0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</v>
          </cell>
          <cell r="G468">
            <v>0</v>
          </cell>
          <cell r="H468">
            <v>0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</v>
          </cell>
          <cell r="G469">
            <v>0</v>
          </cell>
          <cell r="H469">
            <v>0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</v>
          </cell>
          <cell r="G471">
            <v>0</v>
          </cell>
          <cell r="H471">
            <v>0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</v>
          </cell>
          <cell r="G472">
            <v>0</v>
          </cell>
          <cell r="H472">
            <v>0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</v>
          </cell>
          <cell r="G475">
            <v>0</v>
          </cell>
          <cell r="H475">
            <v>0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</v>
          </cell>
          <cell r="G476">
            <v>0</v>
          </cell>
          <cell r="H476">
            <v>0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</v>
          </cell>
          <cell r="G477">
            <v>0</v>
          </cell>
          <cell r="H477">
            <v>0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1.25</v>
          </cell>
          <cell r="G478">
            <v>0</v>
          </cell>
          <cell r="H478">
            <v>0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</v>
          </cell>
          <cell r="G479">
            <v>0</v>
          </cell>
          <cell r="H479">
            <v>0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</v>
          </cell>
          <cell r="G480">
            <v>0</v>
          </cell>
          <cell r="H480">
            <v>0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</v>
          </cell>
          <cell r="G481">
            <v>0</v>
          </cell>
          <cell r="H481">
            <v>0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</v>
          </cell>
          <cell r="G482">
            <v>0</v>
          </cell>
          <cell r="H482">
            <v>0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</v>
          </cell>
          <cell r="G483">
            <v>0</v>
          </cell>
          <cell r="H483">
            <v>0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</v>
          </cell>
          <cell r="G484">
            <v>0</v>
          </cell>
          <cell r="H484">
            <v>0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</v>
          </cell>
          <cell r="G485">
            <v>0</v>
          </cell>
          <cell r="H485">
            <v>0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</v>
          </cell>
          <cell r="G486">
            <v>0</v>
          </cell>
          <cell r="H486">
            <v>0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0</v>
          </cell>
          <cell r="G487">
            <v>0</v>
          </cell>
          <cell r="H487">
            <v>0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0</v>
          </cell>
          <cell r="G488">
            <v>0</v>
          </cell>
          <cell r="H488">
            <v>0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0</v>
          </cell>
          <cell r="G489">
            <v>0</v>
          </cell>
          <cell r="H489">
            <v>0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>
        <row r="1">
          <cell r="A1" t="str">
            <v>STATISTICAL ESTIMATION OF FITTINGS AND VALVES FOR PIPING WORK</v>
          </cell>
        </row>
      </sheetData>
      <sheetData sheetId="647"/>
      <sheetData sheetId="648"/>
      <sheetData sheetId="649">
        <row r="1">
          <cell r="A1" t="str">
            <v>STATISTICAL ESTIMATION OF FITTINGS AND VALVES FOR PIPING WORK</v>
          </cell>
        </row>
      </sheetData>
      <sheetData sheetId="650"/>
      <sheetData sheetId="651"/>
      <sheetData sheetId="652">
        <row r="1">
          <cell r="A1" t="str">
            <v>STATISTICAL ESTIMATION OF FITTINGS AND VALVES FOR PIPING WORK</v>
          </cell>
        </row>
      </sheetData>
      <sheetData sheetId="653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/>
      <sheetData sheetId="959"/>
      <sheetData sheetId="960"/>
      <sheetData sheetId="961" refreshError="1"/>
      <sheetData sheetId="962" refreshError="1"/>
      <sheetData sheetId="963"/>
      <sheetData sheetId="964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1">
          <cell r="A1" t="str">
            <v>STATISTICAL ESTIMATION OF FITTINGS AND VALVES FOR PIPING WORK</v>
          </cell>
        </row>
      </sheetData>
      <sheetData sheetId="980">
        <row r="1">
          <cell r="A1" t="str">
            <v>STATISTICAL ESTIMATION OF FITTINGS AND VALVES FOR PIPING WORK</v>
          </cell>
        </row>
      </sheetData>
      <sheetData sheetId="981">
        <row r="1">
          <cell r="A1" t="str">
            <v>STATISTICAL ESTIMATION OF FITTINGS AND VALVES FOR PIPING WORK</v>
          </cell>
        </row>
      </sheetData>
      <sheetData sheetId="982">
        <row r="1">
          <cell r="A1" t="str">
            <v>STATISTICAL ESTIMATION OF FITTINGS AND VALVES FOR PIPING WORK</v>
          </cell>
        </row>
      </sheetData>
      <sheetData sheetId="983">
        <row r="1">
          <cell r="A1" t="str">
            <v>STATISTICAL ESTIMATION OF FITTINGS AND VALVES FOR PIPING WORK</v>
          </cell>
        </row>
      </sheetData>
      <sheetData sheetId="984">
        <row r="1">
          <cell r="A1" t="str">
            <v>STATISTICAL ESTIMATION OF FITTINGS AND VALVES FOR PIPING WORK</v>
          </cell>
        </row>
      </sheetData>
      <sheetData sheetId="985">
        <row r="1">
          <cell r="A1" t="str">
            <v>STATISTICAL ESTIMATION OF FITTINGS AND VALVES FOR PIPING WORK</v>
          </cell>
        </row>
      </sheetData>
      <sheetData sheetId="986">
        <row r="1">
          <cell r="A1" t="str">
            <v>STATISTICAL ESTIMATION OF FITTINGS AND VALVES FOR PIPING WORK</v>
          </cell>
        </row>
      </sheetData>
      <sheetData sheetId="987">
        <row r="1">
          <cell r="A1" t="str">
            <v>STATISTICAL ESTIMATION OF FITTINGS AND VALVES FOR PIPING WORK</v>
          </cell>
        </row>
      </sheetData>
      <sheetData sheetId="988">
        <row r="1">
          <cell r="A1" t="str">
            <v>STATISTICAL ESTIMATION OF FITTINGS AND VALVES FOR PIPING WORK</v>
          </cell>
        </row>
      </sheetData>
      <sheetData sheetId="989">
        <row r="1">
          <cell r="A1" t="str">
            <v>STATISTICAL ESTIMATION OF FITTINGS AND VALVES FOR PIPING WORK</v>
          </cell>
        </row>
      </sheetData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/>
      <sheetData sheetId="999"/>
      <sheetData sheetId="1000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"/>
      <sheetName val="BF"/>
      <sheetName val="BE"/>
      <sheetName val="??-BLDG"/>
      <sheetName val="CO draft"/>
      <sheetName val="co"/>
      <sheetName val="_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PRICE"/>
      <sheetName val="IN 244"/>
      <sheetName val=" IN 238  "/>
      <sheetName val="IN 323"/>
      <sheetName val="IN 377"/>
      <sheetName val="IN 209"/>
      <sheetName val="IN 293"/>
      <sheetName val="IN 410"/>
      <sheetName val="IN 351"/>
      <sheetName val="IN 499"/>
      <sheetName val="IN 536"/>
      <sheetName val="IN 553"/>
      <sheetName val="IN 811"/>
      <sheetName val="IN 649 "/>
      <sheetName val="XL4Poppy"/>
      <sheetName val="IN 649"/>
      <sheetName val="IN 649 (2)"/>
      <sheetName val="IN 811 (2)"/>
      <sheetName val="IN 90"/>
      <sheetName val="IN 100"/>
      <sheetName val="IN 101"/>
      <sheetName val="inv 553"/>
      <sheetName val="649"/>
      <sheetName val="LIST 634ok"/>
      <sheetName val="#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>
        <row r="5">
          <cell r="A5" t="str">
            <v>J3321B</v>
          </cell>
          <cell r="D5" t="str">
            <v>1P10 2004 340A</v>
          </cell>
        </row>
        <row r="6">
          <cell r="D6" t="str">
            <v>1P10 2004 514A</v>
          </cell>
        </row>
        <row r="7">
          <cell r="D7" t="str">
            <v>1P10 2004 515A</v>
          </cell>
        </row>
      </sheetData>
      <sheetData sheetId="7" refreshError="1">
        <row r="5">
          <cell r="E5" t="str">
            <v>blue</v>
          </cell>
        </row>
        <row r="6">
          <cell r="E6" t="str">
            <v>dark green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PNT_QUOT__3"/>
      <sheetName val="COAT_WRAP_QIOT__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H Ky Anh"/>
      <sheetName val="Sheet2 (2)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Bia"/>
      <sheetName val="Tm"/>
      <sheetName val="THKP"/>
      <sheetName val="DGi"/>
      <sheetName val="phan tich DG"/>
      <sheetName val="gia vat lieu"/>
      <sheetName val="gia xe may"/>
      <sheetName val="gia nhan cong"/>
      <sheetName val="XL4Test5"/>
      <sheetName val="TH  goi 4-x"/>
      <sheetName val="CV den trong to聮g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PNT-QUOT-D150#3"/>
      <sheetName val="PNT-QUOT-H153#3"/>
      <sheetName val="PNT-QUOT-K152#3"/>
      <sheetName val="PNT-QUOT-H146#3"/>
      <sheetName val="Macro1"/>
      <sheetName val="Macro2"/>
      <sheetName val="Macro3"/>
      <sheetName val="T_x000b_331"/>
      <sheetName val="XLÇ_x0015_oppy"/>
      <sheetName val="ȴ0000000"/>
      <sheetName val="Shedt1"/>
      <sheetName val="_x0012_0000000"/>
      <sheetName val="Oð mai 279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xdcb 01-2003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Km27' - Km278"/>
      <sheetName val="SOLIEU"/>
      <sheetName val="TINHTOAN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cB40 5B"/>
      <sheetName val="cocD50 9A"/>
      <sheetName val="cocD75 16"/>
      <sheetName val="coc B80 TD25"/>
      <sheetName val="P27 B80"/>
      <sheetName val="Coc23 B80"/>
      <sheetName val="cong B80 C4"/>
      <sheetName val="Cong ban 1,5_x0013__x0000_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XXXXX\XX"/>
      <sheetName val="Km283 - Jm284"/>
      <sheetName val="ADKT"/>
      <sheetName val="Km&quot;8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Áo"/>
      <sheetName val="K43"/>
      <sheetName val="THKL"/>
      <sheetName val="PL43"/>
      <sheetName val="K43+0.00 - 338 Trai"/>
      <sheetName val="ESTI."/>
      <sheetName val="DI-ESTI"/>
      <sheetName val="Kѭ284"/>
      <sheetName val="ၔong hop QL48 - 2"/>
      <sheetName val="Lap ®at ®hÖn"/>
      <sheetName val="Km266"/>
      <sheetName val="Song ban 0,7x0,7"/>
      <sheetName val="Cong ban 0,8x ,8"/>
      <sheetName val="p000000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gìIÏÝ_x001c_Ã_x0008_ç¾{è"/>
      <sheetName val="TAU"/>
      <sheetName val="KHACH"/>
      <sheetName val="BC1"/>
      <sheetName val="BC2"/>
      <sheetName val="BAO CAO AN"/>
      <sheetName val="BANGKEKHACH"/>
      <sheetName val="GS02-thu0TM"/>
      <sheetName val="Khac DP"/>
      <sheetName val="Khoi than "/>
      <sheetName val="B3_208_than"/>
      <sheetName val="B3_208_TU"/>
      <sheetName val="B3_208_TW"/>
      <sheetName val="B3_208_DP"/>
      <sheetName val="B3_208_khac"/>
      <sheetName val="Thang8-02"/>
      <sheetName val="Thang9-02"/>
      <sheetName val="Thang10-02"/>
      <sheetName val="Thang11-02"/>
      <sheetName val="Thang12-02"/>
      <sheetName val="Thang01-03"/>
      <sheetName val="Thang02-03"/>
      <sheetName val="Dong$bac"/>
      <sheetName val=""/>
      <sheetName val="[PNT-P3.xlsUTong hop (2)"/>
      <sheetName val="Km276 - Ke277"/>
      <sheetName val="[PNT-P3.xlsUKm279 - Km280"/>
      <sheetName val="CV den trong to?g"/>
      <sheetName val="?0000000"/>
      <sheetName val="BCDSPS"/>
      <sheetName val="BCDKT"/>
      <sheetName val="TNghiªm T_x0002_ "/>
      <sheetName val="tt-_x0014_BA"/>
      <sheetName val="TD_x0014_"/>
      <sheetName val="_x0014_.12"/>
      <sheetName val="QD c5a HDQT (2)"/>
      <sheetName val="_x0003_hart1"/>
      <sheetName val="gVL"/>
      <sheetName val="Tong hop ၑL48 - 2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QD cua "/>
      <sheetName val="Baocao"/>
      <sheetName val="UT"/>
      <sheetName val="TongHopHD"/>
      <sheetName val="Mp mai 275"/>
      <sheetName val="Package1"/>
      <sheetName val="XNxlva sxthanKCIÉ"/>
      <sheetName val="Du tnan chi tiet coc nuoc"/>
      <sheetName val="mua vao"/>
      <sheetName val="chi phi "/>
      <sheetName val="ban ra 10%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thaß26"/>
      <sheetName val="Tong (op"/>
      <sheetName val="Coc 4ieu"/>
      <sheetName val="Don gia"/>
      <sheetName val="Nhap du lieu"/>
      <sheetName val="7000 000"/>
      <sheetName val="TDT-TBࡁ"/>
      <sheetName val="Op mai 2_x000c__x0000_"/>
      <sheetName val="_x0000_bÑi_x0003__x0000__x0000__x0000__x0000_²r_x0013__x0000_"/>
      <sheetName val="Km_x0012_77 "/>
      <sheetName val="k, vt tho"/>
      <sheetName val="Km280 ࠭ Km281"/>
      <sheetName val="Thang 07"/>
      <sheetName val="T10-05"/>
      <sheetName val="T9-05"/>
      <sheetName val="t805"/>
      <sheetName val="11T"/>
      <sheetName val="9T"/>
      <sheetName val="K?284"/>
      <sheetName val="DG "/>
      <sheetName val="GS08)B.hµng"/>
      <sheetName val="tldm190337,8"/>
      <sheetName val="ADKTKT02"/>
      <sheetName val="_x000b_luong phu"/>
      <sheetName val="CDÕTKT2002"/>
      <sheetName val="_x0000__x000d__x0000__x0000__x0000_âO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_x0014_M01"/>
      <sheetName val="tt chu don"/>
      <sheetName val="t01.06"/>
      <sheetName val="DC0#"/>
      <sheetName val="K-280 - Km281"/>
      <sheetName val="Xa9lap 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Kluo-_x0008_ phu"/>
      <sheetName val="TDT-TB?"/>
      <sheetName val="Km280 ? Km281"/>
      <sheetName val="QD cua HDQ²_x0000__x0000_€)"/>
      <sheetName val="VÃt liÖu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_x0000__x000a__x0000__x0000__x0000_âO"/>
      <sheetName val="_x000c__x0000__x0000__x0000__x0000__x0000__x0000__x0000__x000a__x0000__x0000__x0000_"/>
      <sheetName val="_x0000__x000a__x0000__x0000__x0000_âOŽ"/>
      <sheetName val="_x0003_har"/>
      <sheetName val="HNI"/>
      <sheetName val="DC2@ï4"/>
      <sheetName val="Tong hop$Op mai"/>
      <sheetName val="bÑi_x0003_"/>
      <sheetName val="bc"/>
      <sheetName val="K.O"/>
      <sheetName val="xang _clc"/>
      <sheetName val="X¡NG_td"/>
      <sheetName val="MaZUT"/>
      <sheetName val="DIESEL"/>
      <sheetName val="Giao nhÿÿÿÿvu"/>
      <sheetName val="⁋㌱Ա_x0000_䭔㌱س_x0000_䭔ㄠㄴ_x0006_牴湯⁧琠湯౧_x0000_杮楨搠湩⵨偃_x0006_匀敨瑥"/>
      <sheetName val="T[ 131"/>
      <sheetName val="MTL$-INTER"/>
      <sheetName val="tuong"/>
      <sheetName val="Cong baj 2x1,5"/>
      <sheetName val="PNT_QUO"/>
      <sheetName val="PNghiÖm VL"/>
      <sheetName val="Monthly production actual"/>
      <sheetName val="BC_x0005_"/>
      <sheetName val="BC畬"/>
      <sheetName val="Shaet13"/>
      <sheetName val="Sÿÿÿÿ"/>
      <sheetName val="quÿÿ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Cong baٺ_x0001_0,8x0,8"/>
      <sheetName val="XNxlva sxdhanKCII"/>
      <sheetName val="CTxay lap mo C_x0010_"/>
      <sheetName val="Khach iang le "/>
      <sheetName val="[PNT-P3.xlsѝKQKDKT'04-1"/>
      <sheetName val="Tong hopQ48­1"/>
      <sheetName val="nam2004"/>
      <sheetName val="PNT-P3"/>
      <sheetName val="Tkng hop QL48 - 2"/>
      <sheetName val="Diem mon hoc"/>
      <sheetName val="Tong hop diem"/>
      <sheetName val="HoTen-khong duoc xoa"/>
      <sheetName val="???????-BLDG"/>
      <sheetName val="Cong bÀ _x0002__x0012__x0000__x0000__x0000_~p"/>
      <sheetName val="_x0000__x0000__x0000__x0000__x0000__x0000__x0000_Hn_x0013__x0000_`_x0001_0~p_x0013__x0000_"/>
      <sheetName val="Cong b_x0016_¦_x0002__x0012__x0000__x0000__x0000_~p"/>
      <sheetName val="Cong b@7_x0002__x0012__x0000__x0000__x0000_~p"/>
      <sheetName val="Cong ban 1,5_x0013_?"/>
      <sheetName val="Giao nhie- vu"/>
      <sheetName val="XXXXX_XX"/>
      <sheetName val="TK42ı"/>
      <sheetName val="gìIÏÝ_x001c_齘_x0013_龜_x0013_ꗃ〒"/>
      <sheetName val="CVden nw8ai TCT (1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TNghiÖ- VL"/>
      <sheetName val="FORM jc"/>
      <sheetName val="DŃ02"/>
      <sheetName val="CDPS3"/>
      <sheetName val="?ong hop QL48 - 2"/>
      <sheetName val="gia x_x0000_ may"/>
      <sheetName val="I"/>
      <sheetName val="Cong ban 0,7p0,7"/>
      <sheetName val="Km275 - Ke276"/>
      <sheetName val="Km280 - Km2(1"/>
      <sheetName val="Km282 - Kl283"/>
      <sheetName val="Tong hop Op m!i"/>
      <sheetName val="Ho la "/>
      <sheetName val="chieud_x0005__x0000__x0000__x0000_"/>
      <sheetName val="CV di ngoai to~g"/>
      <sheetName val="nghi dinhmCP"/>
      <sheetName val="CVpden trong tong"/>
      <sheetName val="5 nam (tach) x2)"/>
      <sheetName val="COAT&amp;WRAP-QIOT_x0002__x0000__x0000_"/>
      <sheetName val="Cong bÀ _x0002__x0012_???~p"/>
      <sheetName val="MTO REV.2(ARMOR)"/>
      <sheetName val="Op mai 2_x000c_?"/>
      <sheetName val="?bÑi_x0003_????²r_x0013_?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7 nam (tach)"/>
      <sheetName val="KQKD02-0 (2)"/>
      <sheetName val="KH&quot;2003"/>
      <sheetName val="Tuongchah"/>
      <sheetName val="Km2:4"/>
      <sheetName val="TK 931"/>
      <sheetName val="CDKP"/>
      <sheetName val="Np mai 280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⁋㌱Ա"/>
      <sheetName val="Op"/>
      <sheetName val="So_Do1"/>
      <sheetName val="KTTSCD_-_DLNA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T_71"/>
      <sheetName val="T_81"/>
      <sheetName val="T8_(2)1"/>
      <sheetName val="T_91"/>
      <sheetName val="T_101"/>
      <sheetName val="T_111"/>
      <sheetName val="T_121"/>
      <sheetName val="T11_1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Km277_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5_nam_(tach)1"/>
      <sheetName val="5_nam_(tach)_(2)1"/>
      <sheetName val="KH_2003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TK_1541"/>
      <sheetName val="TK_6321"/>
      <sheetName val="Cong_cu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Cot_thep1"/>
      <sheetName val="Tong_hop1"/>
      <sheetName val="Tong_hop_(2)1"/>
      <sheetName val="Km274_-_Km2751"/>
      <sheetName val="Km275_-_Km2761"/>
      <sheetName val="Km276_-_Km2771"/>
      <sheetName val="Km277_-_Km278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Op_mai1"/>
      <sheetName val="Km277_-_Km278_1"/>
      <sheetName val="Tong_hop_Matduong1"/>
      <sheetName val="Kluong_phu1"/>
      <sheetName val="Lan_can1"/>
      <sheetName val="Ho_lan1"/>
      <sheetName val="Coc_tieu1"/>
      <sheetName val="Bien_bao1"/>
      <sheetName val="kl_m_m_d1"/>
      <sheetName val="kl_vt_tho1"/>
      <sheetName val="kl_dat1"/>
      <sheetName val="xin_kinh_phi1"/>
      <sheetName val="lan_trai1"/>
      <sheetName val="thuoc_no1"/>
      <sheetName val="so_thuc_pham1"/>
      <sheetName val="KQKD02-2_(2)1"/>
      <sheetName val="KQKD-2_(2)1"/>
      <sheetName val="KQKD_thu20041"/>
      <sheetName val="tæng_hîp1"/>
      <sheetName val="GS01-chi_TM1"/>
      <sheetName val="GS02-thu_TM1"/>
      <sheetName val="GS03-thu_TGNH1"/>
      <sheetName val="GS04-chi_TGNH1"/>
      <sheetName val="GS06-X_kho1"/>
      <sheetName val="GS08-B_hµng1"/>
      <sheetName val="GS09-k_c_VAT_DV1"/>
      <sheetName val="GS10-lai_tien_vay1"/>
      <sheetName val="GS11-_tÝnh_KHTSC§1"/>
      <sheetName val="phan_tich_DG1"/>
      <sheetName val="gia_vat_lieu1"/>
      <sheetName val="gia_xe_may1"/>
      <sheetName val="gia_nhan_cong1"/>
      <sheetName val="TH_Ky_Anh1"/>
      <sheetName val="Sheet2_(2)1"/>
      <sheetName val="TH__goi_4-x1"/>
      <sheetName val="CV_den_trong_to聮g1"/>
      <sheetName val="FORM_hc1"/>
      <sheetName val="FORM_pc1"/>
      <sheetName val="Tong_hopQ48-11"/>
      <sheetName val="Tong_hop_QL48_-_21"/>
      <sheetName val="Tong_hop_QL471"/>
      <sheetName val="Tong_hop_QL48_-_31"/>
      <sheetName val="Chi_tiet_don_gia_khoi_phuc1"/>
      <sheetName val="Du_toan_chi_tiet_coc_nuoc1"/>
      <sheetName val="Du_toan_chi_tiet_coc1"/>
      <sheetName val="Phan_tich_don_gia_chi_tiet1"/>
      <sheetName val="Nhap_don_gia_VL_dia_phuong1"/>
      <sheetName val="Luong_mot_ngay_cong_xay_lap1"/>
      <sheetName val="Luong_mot_ngay_cong_khao_sat1"/>
      <sheetName val="Xaylap_1"/>
      <sheetName val="Nhan_cong1"/>
      <sheetName val="Km27'_-_Km278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0000000"/>
      <sheetName val="Oð_mai_2791"/>
      <sheetName val="xnt_1_CP1"/>
      <sheetName val="xnt_2_cp1"/>
      <sheetName val="xnt_3_CP1"/>
      <sheetName val="xnt_4_CP1"/>
      <sheetName val="BC_tuan11"/>
      <sheetName val="BC_tuan21"/>
      <sheetName val="BC_tuan31"/>
      <sheetName val="BC_tuan41"/>
      <sheetName val="DSo_NVBH1"/>
      <sheetName val="mau_kiem_ke1"/>
      <sheetName val="quyet_toan_HD_20001"/>
      <sheetName val="quyet_toan_hoa_don_20011"/>
      <sheetName val="kiem_ke_hoa_don_20011"/>
      <sheetName val="QUY_III_021"/>
      <sheetName val="QUY_IV_021"/>
      <sheetName val="QUYET_TOAN_021"/>
      <sheetName val="Bao_cao_KQTH_quy_hoach_1351"/>
      <sheetName val="XN_11"/>
      <sheetName val="CT_XN11"/>
      <sheetName val="CT_XNCK1"/>
      <sheetName val="S_hai1"/>
      <sheetName val="CT_N021"/>
      <sheetName val="C_Sap_CT31"/>
      <sheetName val="CT_Csap_CT31"/>
      <sheetName val="Quan_trac1"/>
      <sheetName val="CS_LB1"/>
      <sheetName val="88_HBT1"/>
      <sheetName val="CT_69II1"/>
      <sheetName val="37_HV1"/>
      <sheetName val="CT_VPCP_6tang1"/>
      <sheetName val="Son_nha_kinh_VPCP1"/>
      <sheetName val="CT_VPCP_son1"/>
      <sheetName val="CT_HMVPCP1"/>
      <sheetName val="XLÇoppy"/>
      <sheetName val="Thang10-2002_1"/>
      <sheetName val="Sheet1_(3)1"/>
      <sheetName val="TL33-13_141"/>
      <sheetName val="TL033_,2,41"/>
      <sheetName val="TL_0331,21"/>
      <sheetName val="For_Summary1"/>
      <sheetName val="For_Summary(KG)1"/>
      <sheetName val="PP_Cloth1"/>
      <sheetName val="Mix-PP_Cloth1"/>
      <sheetName val="Material_Price-PP1"/>
      <sheetName val="Song_ban_0,7x0,71"/>
      <sheetName val="Cong_ban_0,8x_,81"/>
      <sheetName val="T331"/>
      <sheetName val="CV_den_trong_to?g1"/>
      <sheetName val="Km283_-_Jm2841"/>
      <sheetName val="xdcb_01-20031"/>
      <sheetName val="cocB40_5B1"/>
      <sheetName val="cocD50_9A1"/>
      <sheetName val="cocD75_161"/>
      <sheetName val="coc_B80_TD251"/>
      <sheetName val="P27_B801"/>
      <sheetName val="Coc23_B801"/>
      <sheetName val="cong_B80_C41"/>
      <sheetName val="Cong_ban_1,5"/>
      <sheetName val="Ton_31_11"/>
      <sheetName val="NhapT_21"/>
      <sheetName val="Xuat_T_21"/>
      <sheetName val="Ton_28_21"/>
      <sheetName val="H_Tra1"/>
      <sheetName val="Hang_CTY_TRA_LAI1"/>
      <sheetName val="Hang_NV_Tra_Lai1"/>
      <sheetName val="Khac_DP1"/>
      <sheetName val="Khoi_than_1"/>
      <sheetName val="XNxlva_sxthanKCIÉ1"/>
      <sheetName val="QD_cua_1"/>
      <sheetName val="BAO_CAO_AN1"/>
      <sheetName val="Lap_®at_®hÖn1"/>
      <sheetName val="t01_061"/>
      <sheetName val="Tong_hop_ၑL48_-_21"/>
      <sheetName val="So_lieu1"/>
      <sheetName val="tt_chu_dong1"/>
      <sheetName val="Tinh_j+cvi1"/>
      <sheetName val="Tinh_MoP1"/>
      <sheetName val="giai_he_21"/>
      <sheetName val="Cong_baٺ0,8x0,8"/>
      <sheetName val="Op_mai_2"/>
      <sheetName val="bÑi²r"/>
      <sheetName val="k,_vt_tho1"/>
      <sheetName val="Km77_"/>
      <sheetName val="K-280_-_Km2811"/>
      <sheetName val="Km280_࠭_Km2811"/>
      <sheetName val="½"/>
      <sheetName val="M_pcCamPh"/>
      <sheetName val="Cong_ban_1,5„—"/>
      <sheetName val="Xa9lap_1"/>
      <sheetName val="_x000a_"/>
      <sheetName val="TNghiªm_T_"/>
      <sheetName val="tt-BA"/>
      <sheetName val="TD"/>
      <sheetName val="_12"/>
      <sheetName val="QD_c5a_HDQT_(2)1"/>
      <sheetName val="hart1"/>
      <sheetName val="[PNT-P3_xlsUTong_hop_(2)1"/>
      <sheetName val="Km276_-_Ke2771"/>
      <sheetName val="[PNT-P3_xlsUKm279_-_Km2801"/>
      <sheetName val="‚ž½"/>
      <sheetName val="ct_luong_1"/>
      <sheetName val="Nhap_6T1"/>
      <sheetName val="baocaochinh(qui1_05)_(DC)1"/>
      <sheetName val="Ctuluongq_1_051"/>
      <sheetName val="BANG_PHAN_BO_qui1_05(DC)1"/>
      <sheetName val="BANG_PHAN_BO_quiII_051"/>
      <sheetName val="bao_cac_cinh_Qui_II-20051"/>
      <sheetName val="K43+0_00_-_338_Trai1"/>
      <sheetName val="Du_tnan_chi_tiet_coc_nuoc1"/>
      <sheetName val="luong_phu"/>
      <sheetName val="ESTI_1"/>
      <sheetName val="mua_vao1"/>
      <sheetName val="chi_phi_1"/>
      <sheetName val="ban_ra_10%1"/>
      <sheetName val="Ban_pha_21"/>
      <sheetName val="VÃt_liÖu1"/>
      <sheetName val="Thang_071"/>
      <sheetName val="Giao_nhÿÿÿÿvu1"/>
      <sheetName val="⁋㌱Ա䭔㌱س䭔ㄠㄴ牴湯⁧琠湯౧杮楨搠湩⵨偃匀敨瑥"/>
      <sheetName val="T[_1311"/>
      <sheetName val="Don_gia1"/>
      <sheetName val="Giao_nhiem_fu1"/>
      <sheetName val="QDcea_TGD_(2)1"/>
      <sheetName val="Tong_(op1"/>
      <sheetName val="Coc_4ieu1"/>
      <sheetName val="gìIÏÝÃç¾{è"/>
      <sheetName val="DG_1"/>
      <sheetName val="Nhap_du_lieu1"/>
      <sheetName val="7000_0001"/>
      <sheetName val="GS08)B_hµng1"/>
      <sheetName val="Tong_hop$Op_mai1"/>
      <sheetName val="K_O1"/>
      <sheetName val="xang__clc1"/>
      <sheetName val="QD_cua_HDQ²)"/>
      <sheetName val="CTT_NuiCeo"/>
      <sheetName val="Km280_?_Km2811"/>
      <sheetName val="Kluo-_phu"/>
      <sheetName val="QD_cua_HDQ²€)"/>
      <sheetName val="So_TSCD1"/>
      <sheetName val="Bang_phan_bo_KH_TSCD1"/>
      <sheetName val="The_TSCD1"/>
      <sheetName val="BTH-_P_Chi_1"/>
      <sheetName val="BTH_NVL1"/>
      <sheetName val="NK_SO_CAI1"/>
      <sheetName val="The_tinh_Z1"/>
      <sheetName val="So_CFSXKD1"/>
      <sheetName val="So_TGNH_20021"/>
      <sheetName val="So_quy_TM_20021"/>
      <sheetName val="SCT_NVL1"/>
      <sheetName val="SCT_TK_1311"/>
      <sheetName val="So_theo_doi_thue_GTGT_20021"/>
      <sheetName val="BTH-_P_Thu1"/>
      <sheetName val="har"/>
      <sheetName val="ၔong_hop_QL48_-_21"/>
      <sheetName val="Mp_mai_2751"/>
      <sheetName val="Diem_mon_hoc1"/>
      <sheetName val="Tong_hop_diem1"/>
      <sheetName val="HoTen-khong_duoc_xoa1"/>
      <sheetName val="CV_di_ngoai_to~g1"/>
      <sheetName val="nghi_dinhmCP1"/>
      <sheetName val="CVpden_trong_tong1"/>
      <sheetName val="5_nam_(tach)_x2)1"/>
      <sheetName val="TNghiÖ-_VL1"/>
      <sheetName val="CVden_nw8ai_TCT_(1)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CT_cong1"/>
      <sheetName val="So_Do2"/>
      <sheetName val="KTTSCD_-_DLNA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T_72"/>
      <sheetName val="T_82"/>
      <sheetName val="T8_(2)2"/>
      <sheetName val="T_92"/>
      <sheetName val="T_102"/>
      <sheetName val="T_112"/>
      <sheetName val="T_122"/>
      <sheetName val="T11_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m277_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5_nam_(tach)2"/>
      <sheetName val="5_nam_(tach)_(2)2"/>
      <sheetName val="KH_2003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TK_1542"/>
      <sheetName val="TK_6322"/>
      <sheetName val="Cong_cu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Cot_thep2"/>
      <sheetName val="Tong_hop2"/>
      <sheetName val="Tong_hop_(2)2"/>
      <sheetName val="Km274_-_Km2752"/>
      <sheetName val="Km275_-_Km2762"/>
      <sheetName val="Km276_-_Km2772"/>
      <sheetName val="Km277_-_Km278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Op_mai2"/>
      <sheetName val="Km277_-_Km278_2"/>
      <sheetName val="Tong_hop_Matduong2"/>
      <sheetName val="Kluong_phu2"/>
      <sheetName val="Lan_can2"/>
      <sheetName val="Ho_lan2"/>
      <sheetName val="Coc_tieu2"/>
      <sheetName val="Bien_bao2"/>
      <sheetName val="kl_m_m_d2"/>
      <sheetName val="kl_vt_tho2"/>
      <sheetName val="kl_dat2"/>
      <sheetName val="xin_kinh_phi2"/>
      <sheetName val="lan_trai2"/>
      <sheetName val="thuoc_no2"/>
      <sheetName val="so_thuc_pham2"/>
      <sheetName val="KQKD02-2_(2)2"/>
      <sheetName val="KQKD-2_(2)2"/>
      <sheetName val="KQKD_thu20042"/>
      <sheetName val="tæng_hîp2"/>
      <sheetName val="GS01-chi_TM2"/>
      <sheetName val="GS02-thu_TM2"/>
      <sheetName val="GS03-thu_TGNH2"/>
      <sheetName val="GS04-chi_TGNH2"/>
      <sheetName val="GS06-X_kho2"/>
      <sheetName val="GS08-B_hµng2"/>
      <sheetName val="GS09-k_c_VAT_DV2"/>
      <sheetName val="GS10-lai_tien_vay2"/>
      <sheetName val="GS11-_tÝnh_KHTSC§2"/>
      <sheetName val="phan_tich_DG2"/>
      <sheetName val="gia_vat_lieu2"/>
      <sheetName val="gia_xe_may2"/>
      <sheetName val="gia_nhan_cong2"/>
      <sheetName val="TH_Ky_Anh2"/>
      <sheetName val="Sheet2_(2)2"/>
      <sheetName val="TH__goi_4-x2"/>
      <sheetName val="CV_den_trong_to聮g2"/>
      <sheetName val="FORM_hc2"/>
      <sheetName val="FORM_pc2"/>
      <sheetName val="Tong_hopQ48-12"/>
      <sheetName val="Tong_hop_QL48_-_22"/>
      <sheetName val="Tong_hop_QL472"/>
      <sheetName val="Tong_hop_QL48_-_32"/>
      <sheetName val="Chi_tiet_don_gia_khoi_phuc2"/>
      <sheetName val="Du_toan_chi_tiet_coc_nuoc2"/>
      <sheetName val="Du_toan_chi_tiet_coc2"/>
      <sheetName val="Phan_tich_don_gia_chi_tiet2"/>
      <sheetName val="Nhap_don_gia_VL_dia_phuong2"/>
      <sheetName val="Luong_mot_ngay_cong_xay_lap2"/>
      <sheetName val="Luong_mot_ngay_cong_khao_sat2"/>
      <sheetName val="Xaylap_2"/>
      <sheetName val="Nhan_cong2"/>
      <sheetName val="Km27'_-_Km2782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Oð_mai_2792"/>
      <sheetName val="xnt_1_CP2"/>
      <sheetName val="xnt_2_cp2"/>
      <sheetName val="xnt_3_CP2"/>
      <sheetName val="xnt_4_CP2"/>
      <sheetName val="BC_tuan12"/>
      <sheetName val="BC_tuan22"/>
      <sheetName val="BC_tuan32"/>
      <sheetName val="BC_tuan42"/>
      <sheetName val="DSo_NVBH2"/>
      <sheetName val="mau_kiem_ke2"/>
      <sheetName val="quyet_toan_HD_20002"/>
      <sheetName val="quyet_toan_hoa_don_20012"/>
      <sheetName val="kiem_ke_hoa_don_20012"/>
      <sheetName val="QUY_III_022"/>
      <sheetName val="QUY_IV_022"/>
      <sheetName val="QUYET_TOAN_022"/>
      <sheetName val="Bao_cao_KQTH_quy_hoach_1352"/>
      <sheetName val="XN_12"/>
      <sheetName val="CT_XN12"/>
      <sheetName val="CT_XNCK2"/>
      <sheetName val="S_hai2"/>
      <sheetName val="CT_N022"/>
      <sheetName val="C_Sap_CT32"/>
      <sheetName val="CT_Csap_CT32"/>
      <sheetName val="Quan_trac2"/>
      <sheetName val="CS_LB2"/>
      <sheetName val="88_HBT2"/>
      <sheetName val="CT_69II2"/>
      <sheetName val="37_HV2"/>
      <sheetName val="CT_VPCP_6tang2"/>
      <sheetName val="Son_nha_kinh_VPCP2"/>
      <sheetName val="CT_VPCP_son2"/>
      <sheetName val="CT_HMVPCP2"/>
      <sheetName val="Thang10-2002_2"/>
      <sheetName val="Sheet1_(3)2"/>
      <sheetName val="TL33-13_142"/>
      <sheetName val="TL033_,2,42"/>
      <sheetName val="TL_0331,22"/>
      <sheetName val="For_Summary2"/>
      <sheetName val="For_Summary(KG)2"/>
      <sheetName val="PP_Cloth2"/>
      <sheetName val="Mix-PP_Cloth2"/>
      <sheetName val="Material_Price-PP2"/>
      <sheetName val="Song_ban_0,7x0,72"/>
      <sheetName val="Cong_ban_0,8x_,82"/>
      <sheetName val="CV_den_trong_to?g2"/>
      <sheetName val="Km283_-_Jm2842"/>
      <sheetName val="xdcb_01-20032"/>
      <sheetName val="cocB40_5B2"/>
      <sheetName val="cocD50_9A2"/>
      <sheetName val="cocD75_162"/>
      <sheetName val="coc_B80_TD252"/>
      <sheetName val="P27_B802"/>
      <sheetName val="Coc23_B802"/>
      <sheetName val="cong_B80_C42"/>
      <sheetName val="Ton_31_12"/>
      <sheetName val="NhapT_22"/>
      <sheetName val="Xuat_T_22"/>
      <sheetName val="Ton_28_22"/>
      <sheetName val="H_Tra2"/>
      <sheetName val="Hang_CTY_TRA_LAI2"/>
      <sheetName val="Hang_NV_Tra_Lai2"/>
      <sheetName val="Khac_DP2"/>
      <sheetName val="Khoi_than_2"/>
      <sheetName val="XNxlva_sxthanKCIÉ2"/>
      <sheetName val="QD_cua_2"/>
      <sheetName val="BAO_CAO_AN2"/>
      <sheetName val="Lap_®at_®hÖn2"/>
      <sheetName val="t01_062"/>
      <sheetName val="Tong_hop_ၑL48_-_22"/>
      <sheetName val="So_lieu2"/>
      <sheetName val="tt_chu_dong2"/>
      <sheetName val="Tinh_j+cvi2"/>
      <sheetName val="Tinh_MoP2"/>
      <sheetName val="giai_he_22"/>
      <sheetName val="k,_vt_tho2"/>
      <sheetName val="K-280_-_Km2812"/>
      <sheetName val="Km280_࠭_Km2812"/>
      <sheetName val="Xa9lap_2"/>
      <sheetName val="QD_c5a_HDQT_(2)2"/>
      <sheetName val="[PNT-P3_xlsUTong_hop_(2)2"/>
      <sheetName val="Km276_-_Ke2772"/>
      <sheetName val="[PNT-P3_xlsUKm279_-_Km2802"/>
      <sheetName val="ct_luong_2"/>
      <sheetName val="Nhap_6T2"/>
      <sheetName val="baocaochinh(qui1_05)_(DC)2"/>
      <sheetName val="Ctuluongq_1_052"/>
      <sheetName val="BANG_PHAN_BO_qui1_05(DC)2"/>
      <sheetName val="BANG_PHAN_BO_quiII_052"/>
      <sheetName val="bao_cac_cinh_Qui_II-20052"/>
      <sheetName val="K43+0_00_-_338_Trai2"/>
      <sheetName val="Du_tnan_chi_tiet_coc_nuoc2"/>
      <sheetName val="ESTI_2"/>
      <sheetName val="mua_vao2"/>
      <sheetName val="chi_phi_2"/>
      <sheetName val="ban_ra_10%2"/>
      <sheetName val="Ban_pha_22"/>
      <sheetName val="VÃt_liÖu2"/>
      <sheetName val="Thang_072"/>
      <sheetName val="Giao_nhÿÿÿÿvu2"/>
      <sheetName val="T[_1312"/>
      <sheetName val="Don_gia2"/>
      <sheetName val="Giao_nhiem_fu2"/>
      <sheetName val="QDcea_TGD_(2)2"/>
      <sheetName val="Tong_(op2"/>
      <sheetName val="Coc_4ieu2"/>
      <sheetName val="DG_2"/>
      <sheetName val="Nhap_du_lieu2"/>
      <sheetName val="7000_0002"/>
      <sheetName val="GS08)B_hµng2"/>
      <sheetName val="Tong_hop$Op_mai2"/>
      <sheetName val="K_O2"/>
      <sheetName val="xang__clc2"/>
      <sheetName val="Km280_?_Km2812"/>
      <sheetName val="So_TSCD2"/>
      <sheetName val="Bang_phan_bo_KH_TSCD2"/>
      <sheetName val="The_TSCD2"/>
      <sheetName val="BTH-_P_Chi_2"/>
      <sheetName val="BTH_NVL2"/>
      <sheetName val="NK_SO_CAI2"/>
      <sheetName val="The_tinh_Z2"/>
      <sheetName val="So_CFSXKD2"/>
      <sheetName val="So_TGNH_20022"/>
      <sheetName val="So_quy_TM_20022"/>
      <sheetName val="SCT_NVL2"/>
      <sheetName val="SCT_TK_1312"/>
      <sheetName val="So_theo_doi_thue_GTGT_20022"/>
      <sheetName val="BTH-_P_Thu2"/>
      <sheetName val="ၔong_hop_QL48_-_22"/>
      <sheetName val="Mp_mai_2752"/>
      <sheetName val="Diem_mon_hoc2"/>
      <sheetName val="Tong_hop_diem2"/>
      <sheetName val="HoTen-khong_duoc_xoa2"/>
      <sheetName val="CV_di_ngoai_to~g2"/>
      <sheetName val="nghi_dinhmCP2"/>
      <sheetName val="CVpden_trong_tong2"/>
      <sheetName val="5_nam_(tach)_x2)2"/>
      <sheetName val="TNghiÖ-_VL2"/>
      <sheetName val="CVden_nw8ai_TCT_(1)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FORM_jc2"/>
      <sheetName val="M01"/>
      <sheetName val="tt_chu_don2"/>
      <sheetName val="bÑi"/>
      <sheetName val="O0_mai_2792"/>
      <sheetName val="Opmai_280"/>
      <sheetName val="Op_mai_28"/>
      <sheetName val="5_nam_(tac`)_(2)2"/>
      <sheetName val="D%o_nai2"/>
      <sheetName val="CTT_cao_so_2"/>
      <sheetName val="XNxlva_sxdhanKCII2"/>
      <sheetName val="CTxay_lap_mo_C"/>
      <sheetName val="Cong_baj_2x1,52"/>
      <sheetName val="PNghiÖm_VL2"/>
      <sheetName val="Tkng_hop_QL48_-_22"/>
      <sheetName val="Khach_iang_le_2"/>
      <sheetName val="[PNT-P3_xlsѝKQKDKT'04-12"/>
      <sheetName val="Cong_bÀ_~p"/>
      <sheetName val="Hn`0~p"/>
      <sheetName val="Cong_b¦~p"/>
      <sheetName val="Cong_b@7~p"/>
      <sheetName val="Cong_ban_1,5?"/>
      <sheetName val="gia_x_may"/>
      <sheetName val="Giao_nhie-_vu2"/>
      <sheetName val="Cong_ban_0,7p0,72"/>
      <sheetName val="Km275_-_Ke2762"/>
      <sheetName val="Km280_-_Km2(12"/>
      <sheetName val="Km282_-_Kl2832"/>
      <sheetName val="Tong_hop_Op_m!i2"/>
      <sheetName val="FUONDER_TAN_UYEN_T122"/>
      <sheetName val="_CHIEU_XA__T012"/>
      <sheetName val="ANH_KHANH_DONG_NAI_T12_(2)2"/>
      <sheetName val="XANG_DAU_K52"/>
      <sheetName val="ANH_HAI_T012"/>
      <sheetName val="NAVITRAN_T12"/>
      <sheetName val="VAN_PHU_T012"/>
      <sheetName val="DUONG_BDT_11__823282ms_Hao2"/>
      <sheetName val="CKTANDINHT1_782346_Huong_(2)2"/>
      <sheetName val="UNZAT01743972-_Phuong(vp)_(2)2"/>
      <sheetName val="dg_cong1"/>
      <sheetName val="FORM_jc1"/>
      <sheetName val="tt_chu_don1"/>
      <sheetName val="O0_mai_2791"/>
      <sheetName val="5_nam_(tac`)_(2)1"/>
      <sheetName val="D%o_nai1"/>
      <sheetName val="CTT_cao_so_1"/>
      <sheetName val="XNxlva_sxdhanKCII1"/>
      <sheetName val="Cong_baj_2x1,51"/>
      <sheetName val="PNghiÖm_VL1"/>
      <sheetName val="Tkng_hop_QL48_-_21"/>
      <sheetName val="Khach_iang_le_1"/>
      <sheetName val="[PNT-P3_xlsѝKQKDKT'04-11"/>
      <sheetName val="Giao_nhie-_vu1"/>
      <sheetName val="Cong_ban_0,7p0,71"/>
      <sheetName val="Km275_-_Ke2761"/>
      <sheetName val="Km280_-_Km2(11"/>
      <sheetName val="Km282_-_Kl2831"/>
      <sheetName val="Tong_hop_Op_m!i1"/>
      <sheetName val="FUONDER_TAN_UYEN_T121"/>
      <sheetName val="_CHIEU_XA__T011"/>
      <sheetName val="ANH_KHANH_DONG_NAI_T12_(2)1"/>
      <sheetName val="XANG_DAU_K51"/>
      <sheetName val="ANH_HAI_T011"/>
      <sheetName val="NAVITRAN_T11"/>
      <sheetName val="VAN_PHU_T011"/>
      <sheetName val="DUONG_BDT_11__823282ms_Hao1"/>
      <sheetName val="CKTANDINHT1_782346_Huong_(2)1"/>
      <sheetName val="UNZAT01743972-_Phuong(vp)_(2)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5_nam_(tach)"/>
      <sheetName val="5_nam_(tach)_(2)"/>
      <sheetName val="KH_2003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KQKD02-2_(2)"/>
      <sheetName val="KQKD-2_(2)"/>
      <sheetName val="KQKD_thu2004"/>
      <sheetName val="tæng_hîp"/>
      <sheetName val="GS01-chi_TM"/>
      <sheetName val="GS02-thu_TM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phan_tich_DG"/>
      <sheetName val="gia_vat_lieu"/>
      <sheetName val="gia_xe_may"/>
      <sheetName val="gia_nhan_cong"/>
      <sheetName val="TH_Ky_Anh"/>
      <sheetName val="Sheet2_(2)"/>
      <sheetName val="TH__goi_4-x"/>
      <sheetName val="CV_den_trong_to聮g"/>
      <sheetName val="FORM_hc"/>
      <sheetName val="FORM_pc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aylap_"/>
      <sheetName val="Nhan_cong"/>
      <sheetName val="Km27'_-_Km278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Oð_mai_279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Bao_cao_KQTH_quy_hoach_135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Thang10-2002_"/>
      <sheetName val="Sheet1_(3)"/>
      <sheetName val="TL33-13_14"/>
      <sheetName val="TL033_,2,4"/>
      <sheetName val="TL_0331,2"/>
      <sheetName val="For_Summary"/>
      <sheetName val="For_Summary(KG)"/>
      <sheetName val="PP_Cloth"/>
      <sheetName val="Mix-PP_Cloth"/>
      <sheetName val="Material_Price-PP"/>
      <sheetName val="Song_ban_0,7x0,7"/>
      <sheetName val="Cong_ban_0,8x_,8"/>
      <sheetName val="CV_den_trong_to?g"/>
      <sheetName val="Km283_-_Jm284"/>
      <sheetName val="xdcb_01-2003"/>
      <sheetName val="cocB40_5B"/>
      <sheetName val="cocD50_9A"/>
      <sheetName val="cocD75_16"/>
      <sheetName val="coc_B80_TD25"/>
      <sheetName val="P27_B80"/>
      <sheetName val="Coc23_B80"/>
      <sheetName val="cong_B80_C4"/>
      <sheetName val="Ton_31_1"/>
      <sheetName val="NhapT_2"/>
      <sheetName val="Xuat_T_2"/>
      <sheetName val="Ton_28_2"/>
      <sheetName val="H_Tra"/>
      <sheetName val="Hang_CTY_TRA_LAI"/>
      <sheetName val="Hang_NV_Tra_Lai"/>
      <sheetName val="Khac_DP"/>
      <sheetName val="Khoi_than_"/>
      <sheetName val="XNxlva_sxthanKCIÉ"/>
      <sheetName val="QD_cua_"/>
      <sheetName val="BAO_CAO_AN"/>
      <sheetName val="Lap_®at_®hÖn"/>
      <sheetName val="t01_06"/>
      <sheetName val="Tong_hop_ၑL48_-_2"/>
      <sheetName val="So_lieu"/>
      <sheetName val="tt_chu_dong"/>
      <sheetName val="Tinh_j+cvi"/>
      <sheetName val="Tinh_MoP"/>
      <sheetName val="giai_he_2"/>
      <sheetName val="k,_vt_tho"/>
      <sheetName val="K-280_-_Km281"/>
      <sheetName val="Km280_࠭_Km281"/>
      <sheetName val="Xa9lap_"/>
      <sheetName val="QD_c5a_HDQT_(2)"/>
      <sheetName val="[PNT-P3_xlsUTong_hop_(2)"/>
      <sheetName val="Km276_-_Ke277"/>
      <sheetName val="[PNT-P3_xlsUKm279_-_Km280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K43+0_00_-_338_Trai"/>
      <sheetName val="Du_tnan_chi_tiet_coc_nuoc"/>
      <sheetName val="ESTI_"/>
      <sheetName val="mua_vao"/>
      <sheetName val="chi_phi_"/>
      <sheetName val="ban_ra_10%"/>
      <sheetName val="Ban_pha_2"/>
      <sheetName val="VÃt_liÖu"/>
      <sheetName val="Thang_07"/>
      <sheetName val="Giao_nhÿÿÿÿvu"/>
      <sheetName val="T[_131"/>
      <sheetName val="Don_gia"/>
      <sheetName val="Giao_nhiem_fu"/>
      <sheetName val="QDcea_TGD_(2)"/>
      <sheetName val="Tong_(op"/>
      <sheetName val="Coc_4ieu"/>
      <sheetName val="DG_"/>
      <sheetName val="Nhap_du_lieu"/>
      <sheetName val="7000_000"/>
      <sheetName val="GS08)B_hµng"/>
      <sheetName val="Tong_hop$Op_mai"/>
      <sheetName val="K_O"/>
      <sheetName val="xang__clc"/>
      <sheetName val="Km280_?_Km281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ၔong_hop_QL48_-_2"/>
      <sheetName val="Mp_mai_275"/>
      <sheetName val="Diem_mon_hoc"/>
      <sheetName val="Tong_hop_diem"/>
      <sheetName val="HoTen-khong_duoc_xoa"/>
      <sheetName val="CV_di_ngoai_to~g"/>
      <sheetName val="nghi_dinhmCP"/>
      <sheetName val="CVpden_trong_tong"/>
      <sheetName val="5_nam_(tach)_x2)"/>
      <sheetName val="TNghiÖ-_VL"/>
      <sheetName val="CVden_nw8ai_TCT_(1)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FORM_jc"/>
      <sheetName val="tt_chu_don"/>
      <sheetName val="O0_mai_279"/>
      <sheetName val="5_nam_(tac`)_(2)"/>
      <sheetName val="D%o_nai"/>
      <sheetName val="CTT_cao_so_"/>
      <sheetName val="XNxlva_sxdhanKCII"/>
      <sheetName val="Tkng_hop_QL48_-_2"/>
      <sheetName val="Khach_iang_le_"/>
      <sheetName val="[PNT-P3_xlsѝKQKDKT'04-1"/>
      <sheetName val="Cong_baj_2x1,5"/>
      <sheetName val="PNghiÖm_VL"/>
      <sheetName val="Giao_nhie-_vu"/>
      <sheetName val="Cong_ban_0,7p0,7"/>
      <sheetName val="Km275_-_Ke276"/>
      <sheetName val="Km280_-_Km2(1"/>
      <sheetName val="Km282_-_Kl283"/>
      <sheetName val="Tong_hop_Op_m!i"/>
      <sheetName val="FUONDER_TAN_UYEN_T12"/>
      <sheetName val="_CHIEU_XA__T01"/>
      <sheetName val="ANH_KHANH_DONG_NAI_T12_(2)"/>
      <sheetName val="XANG_DAU_K5"/>
      <sheetName val="ANH_HAI_T01"/>
      <sheetName val="NAVITRAN_T1"/>
      <sheetName val="VAN_PHU_T01"/>
      <sheetName val="DUONG_BDT_11__823282ms_Hao"/>
      <sheetName val="CKTANDINHT1_782346_Huong_(2)"/>
      <sheetName val="UNZAT01743972-_Phuong(vp)_(2)"/>
      <sheetName val="Cac cang UT mua thal Dong bac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OAT&amp;WRAP-QIOT"/>
      <sheetName val="MTO_REV_2(ARMOR)"/>
      <sheetName val="Op_mai_2?"/>
      <sheetName val="?bÑi????²r?"/>
      <sheetName val="Cong_bÀ_???~p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Lookups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 refreshError="1"/>
      <sheetData sheetId="290" refreshError="1"/>
      <sheetData sheetId="29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/>
      <sheetData sheetId="725"/>
      <sheetData sheetId="726"/>
      <sheetData sheetId="727" refreshError="1"/>
      <sheetData sheetId="728" refreshError="1"/>
      <sheetData sheetId="729"/>
      <sheetData sheetId="730"/>
      <sheetData sheetId="731" refreshError="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 refreshError="1"/>
      <sheetData sheetId="742"/>
      <sheetData sheetId="743"/>
      <sheetData sheetId="744" refreshError="1"/>
      <sheetData sheetId="745"/>
      <sheetData sheetId="746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899"/>
      <sheetName val="LIST 899 (2)"/>
      <sheetName val="Sheet1"/>
      <sheetName val="XL4Poppy"/>
      <sheetName val="PRE PACKING"/>
      <sheetName val="STAMPA 899"/>
      <sheetName val="Raw Data Sheet"/>
      <sheetName val="SLRY"/>
      <sheetName val="summary"/>
    </sheetNames>
    <sheetDataSet>
      <sheetData sheetId="0"/>
      <sheetData sheetId="1"/>
      <sheetData sheetId="2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  <cell r="R5">
            <v>725</v>
          </cell>
          <cell r="S5">
            <v>550</v>
          </cell>
          <cell r="T5">
            <v>300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  <cell r="R6">
            <v>550</v>
          </cell>
          <cell r="S6">
            <v>425</v>
          </cell>
          <cell r="T6">
            <v>300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  <cell r="R7">
            <v>550</v>
          </cell>
          <cell r="S7">
            <v>425</v>
          </cell>
          <cell r="T7">
            <v>300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  <cell r="R8">
            <v>550</v>
          </cell>
          <cell r="S8">
            <v>425</v>
          </cell>
          <cell r="T8">
            <v>300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R9">
            <v>550</v>
          </cell>
          <cell r="S9">
            <v>425</v>
          </cell>
          <cell r="T9">
            <v>300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R10">
            <v>550</v>
          </cell>
          <cell r="S10">
            <v>425</v>
          </cell>
          <cell r="T10">
            <v>300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  <cell r="R11">
            <v>550</v>
          </cell>
          <cell r="S11">
            <v>425</v>
          </cell>
          <cell r="T11">
            <v>300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  <cell r="R12">
            <v>590</v>
          </cell>
          <cell r="S12">
            <v>450</v>
          </cell>
          <cell r="T12">
            <v>345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  <cell r="R13">
            <v>590</v>
          </cell>
          <cell r="S13">
            <v>465</v>
          </cell>
          <cell r="T13">
            <v>345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R14">
            <v>580</v>
          </cell>
          <cell r="S14">
            <v>445</v>
          </cell>
          <cell r="T14">
            <v>325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  <cell r="R15">
            <v>540</v>
          </cell>
          <cell r="S15">
            <v>525</v>
          </cell>
          <cell r="T15">
            <v>300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  <cell r="R16">
            <v>375</v>
          </cell>
          <cell r="S16">
            <v>325</v>
          </cell>
          <cell r="T16">
            <v>300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  <cell r="R17">
            <v>395</v>
          </cell>
          <cell r="S17">
            <v>340</v>
          </cell>
          <cell r="T17">
            <v>325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  <cell r="R18">
            <v>415</v>
          </cell>
          <cell r="S18">
            <v>355</v>
          </cell>
          <cell r="T18">
            <v>345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R19">
            <v>415</v>
          </cell>
          <cell r="S19">
            <v>355</v>
          </cell>
          <cell r="T19">
            <v>345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415</v>
          </cell>
          <cell r="S20">
            <v>355</v>
          </cell>
          <cell r="T20">
            <v>345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R21">
            <v>375</v>
          </cell>
          <cell r="S21">
            <v>325</v>
          </cell>
          <cell r="T21">
            <v>300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  <cell r="R22">
            <v>625</v>
          </cell>
          <cell r="S22">
            <v>550</v>
          </cell>
          <cell r="T22">
            <v>300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R23">
            <v>625</v>
          </cell>
          <cell r="S23">
            <v>550</v>
          </cell>
          <cell r="T23">
            <v>300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  <cell r="R24">
            <v>550</v>
          </cell>
          <cell r="S24">
            <v>325</v>
          </cell>
          <cell r="T24">
            <v>300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  <cell r="R25">
            <v>550</v>
          </cell>
          <cell r="S25">
            <v>325</v>
          </cell>
          <cell r="T25">
            <v>300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R26">
            <v>550</v>
          </cell>
          <cell r="S26">
            <v>325</v>
          </cell>
          <cell r="T26">
            <v>300</v>
          </cell>
        </row>
        <row r="27">
          <cell r="A27" t="str">
            <v>IJ96</v>
          </cell>
          <cell r="K27">
            <v>2</v>
          </cell>
          <cell r="L27">
            <v>2</v>
          </cell>
          <cell r="M27">
            <v>2</v>
          </cell>
          <cell r="N27">
            <v>1</v>
          </cell>
          <cell r="O27">
            <v>1</v>
          </cell>
          <cell r="P27">
            <v>1</v>
          </cell>
          <cell r="R27">
            <v>610</v>
          </cell>
          <cell r="S27">
            <v>345</v>
          </cell>
          <cell r="T27">
            <v>345</v>
          </cell>
        </row>
        <row r="28">
          <cell r="A28" t="str">
            <v>IJ95</v>
          </cell>
          <cell r="K28">
            <v>2</v>
          </cell>
          <cell r="L28">
            <v>2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610</v>
          </cell>
          <cell r="S28">
            <v>345</v>
          </cell>
          <cell r="T28">
            <v>345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  <cell r="R29">
            <v>590</v>
          </cell>
          <cell r="S29">
            <v>345</v>
          </cell>
          <cell r="T29">
            <v>345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R30">
            <v>590</v>
          </cell>
          <cell r="S30">
            <v>345</v>
          </cell>
          <cell r="T30">
            <v>345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R31">
            <v>550</v>
          </cell>
          <cell r="S31">
            <v>325</v>
          </cell>
          <cell r="T31">
            <v>325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  <cell r="R32">
            <v>550</v>
          </cell>
          <cell r="S32">
            <v>325</v>
          </cell>
          <cell r="T32">
            <v>325</v>
          </cell>
        </row>
        <row r="33">
          <cell r="B33">
            <v>8</v>
          </cell>
          <cell r="C33">
            <v>4</v>
          </cell>
          <cell r="R33">
            <v>520</v>
          </cell>
          <cell r="S33">
            <v>405</v>
          </cell>
          <cell r="T33">
            <v>270</v>
          </cell>
        </row>
        <row r="34">
          <cell r="B34">
            <v>9</v>
          </cell>
          <cell r="C34">
            <v>3</v>
          </cell>
          <cell r="R34">
            <v>520</v>
          </cell>
          <cell r="S34">
            <v>405</v>
          </cell>
          <cell r="T34">
            <v>270</v>
          </cell>
        </row>
        <row r="35">
          <cell r="B35">
            <v>9</v>
          </cell>
          <cell r="C35">
            <v>6</v>
          </cell>
          <cell r="R35">
            <v>520</v>
          </cell>
          <cell r="S35">
            <v>500</v>
          </cell>
          <cell r="T35">
            <v>270</v>
          </cell>
        </row>
        <row r="36">
          <cell r="B36">
            <v>10</v>
          </cell>
          <cell r="C36">
            <v>2</v>
          </cell>
          <cell r="R36">
            <v>520</v>
          </cell>
          <cell r="S36">
            <v>405</v>
          </cell>
          <cell r="T36">
            <v>270</v>
          </cell>
        </row>
        <row r="37">
          <cell r="B37">
            <v>4</v>
          </cell>
          <cell r="C37">
            <v>4</v>
          </cell>
          <cell r="D37">
            <v>4</v>
          </cell>
          <cell r="R37">
            <v>520</v>
          </cell>
          <cell r="S37">
            <v>405</v>
          </cell>
          <cell r="T37">
            <v>270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  <cell r="R38">
            <v>520</v>
          </cell>
          <cell r="S38">
            <v>500</v>
          </cell>
          <cell r="T38">
            <v>270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  <cell r="R39">
            <v>550</v>
          </cell>
          <cell r="S39">
            <v>510</v>
          </cell>
          <cell r="T39">
            <v>300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  <cell r="R40">
            <v>550</v>
          </cell>
          <cell r="S40">
            <v>515</v>
          </cell>
          <cell r="T40">
            <v>300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R42">
            <v>550</v>
          </cell>
          <cell r="S42">
            <v>535</v>
          </cell>
          <cell r="T42">
            <v>300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  <cell r="R43">
            <v>550</v>
          </cell>
          <cell r="S43">
            <v>525</v>
          </cell>
          <cell r="T43">
            <v>300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R45">
            <v>550</v>
          </cell>
          <cell r="S45">
            <v>320</v>
          </cell>
          <cell r="T45">
            <v>300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R46">
            <v>550</v>
          </cell>
          <cell r="S46">
            <v>415</v>
          </cell>
          <cell r="T46">
            <v>300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  <cell r="R47">
            <v>540</v>
          </cell>
          <cell r="S47">
            <v>525</v>
          </cell>
          <cell r="T47">
            <v>300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  <cell r="R48">
            <v>550</v>
          </cell>
          <cell r="S48">
            <v>525</v>
          </cell>
          <cell r="T48">
            <v>300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R49">
            <v>560</v>
          </cell>
          <cell r="S49">
            <v>425</v>
          </cell>
          <cell r="T49">
            <v>325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  <cell r="R50">
            <v>560</v>
          </cell>
          <cell r="S50">
            <v>540</v>
          </cell>
          <cell r="T50">
            <v>325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R51">
            <v>550</v>
          </cell>
          <cell r="S51">
            <v>540</v>
          </cell>
          <cell r="T51">
            <v>325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R52">
            <v>560</v>
          </cell>
          <cell r="S52">
            <v>425</v>
          </cell>
          <cell r="T52">
            <v>325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R53">
            <v>560</v>
          </cell>
          <cell r="S53">
            <v>540</v>
          </cell>
          <cell r="T53">
            <v>325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R54">
            <v>560</v>
          </cell>
          <cell r="S54">
            <v>540</v>
          </cell>
          <cell r="T54">
            <v>325</v>
          </cell>
        </row>
        <row r="55">
          <cell r="B55">
            <v>12</v>
          </cell>
          <cell r="R55">
            <v>520</v>
          </cell>
          <cell r="S55">
            <v>405</v>
          </cell>
          <cell r="T55">
            <v>270</v>
          </cell>
        </row>
        <row r="56">
          <cell r="C56">
            <v>12</v>
          </cell>
          <cell r="R56">
            <v>520</v>
          </cell>
          <cell r="S56">
            <v>405</v>
          </cell>
          <cell r="T56">
            <v>270</v>
          </cell>
        </row>
        <row r="57">
          <cell r="C57">
            <v>15</v>
          </cell>
          <cell r="R57">
            <v>520</v>
          </cell>
          <cell r="S57">
            <v>500</v>
          </cell>
          <cell r="T57">
            <v>270</v>
          </cell>
        </row>
        <row r="58">
          <cell r="C58">
            <v>13</v>
          </cell>
          <cell r="D58">
            <v>2</v>
          </cell>
          <cell r="R58">
            <v>520</v>
          </cell>
          <cell r="S58">
            <v>500</v>
          </cell>
          <cell r="T58">
            <v>270</v>
          </cell>
        </row>
        <row r="59">
          <cell r="C59">
            <v>6</v>
          </cell>
          <cell r="D59">
            <v>6</v>
          </cell>
          <cell r="R59">
            <v>520</v>
          </cell>
          <cell r="S59">
            <v>405</v>
          </cell>
          <cell r="T59">
            <v>270</v>
          </cell>
        </row>
        <row r="60">
          <cell r="C60">
            <v>3</v>
          </cell>
          <cell r="D60">
            <v>3</v>
          </cell>
          <cell r="F60">
            <v>9</v>
          </cell>
          <cell r="R60">
            <v>550</v>
          </cell>
          <cell r="S60">
            <v>515</v>
          </cell>
          <cell r="T60">
            <v>300</v>
          </cell>
        </row>
        <row r="61">
          <cell r="C61">
            <v>10</v>
          </cell>
          <cell r="D61">
            <v>2</v>
          </cell>
          <cell r="R61">
            <v>520</v>
          </cell>
          <cell r="S61">
            <v>405</v>
          </cell>
          <cell r="T61">
            <v>270</v>
          </cell>
        </row>
        <row r="62">
          <cell r="C62">
            <v>12</v>
          </cell>
          <cell r="D62">
            <v>3</v>
          </cell>
          <cell r="R62">
            <v>520</v>
          </cell>
          <cell r="S62">
            <v>500</v>
          </cell>
          <cell r="T62">
            <v>270</v>
          </cell>
        </row>
        <row r="63">
          <cell r="C63">
            <v>7</v>
          </cell>
          <cell r="D63">
            <v>5</v>
          </cell>
          <cell r="R63">
            <v>520</v>
          </cell>
          <cell r="S63">
            <v>405</v>
          </cell>
          <cell r="T63">
            <v>270</v>
          </cell>
        </row>
        <row r="64">
          <cell r="C64">
            <v>4</v>
          </cell>
          <cell r="D64">
            <v>8</v>
          </cell>
          <cell r="R64">
            <v>520</v>
          </cell>
          <cell r="S64">
            <v>405</v>
          </cell>
          <cell r="T64">
            <v>270</v>
          </cell>
        </row>
        <row r="65">
          <cell r="C65">
            <v>3</v>
          </cell>
          <cell r="D65">
            <v>9</v>
          </cell>
          <cell r="R65">
            <v>520</v>
          </cell>
          <cell r="S65">
            <v>405</v>
          </cell>
          <cell r="T65">
            <v>270</v>
          </cell>
        </row>
        <row r="66">
          <cell r="C66">
            <v>2</v>
          </cell>
          <cell r="D66">
            <v>10</v>
          </cell>
          <cell r="R66">
            <v>520</v>
          </cell>
          <cell r="S66">
            <v>405</v>
          </cell>
          <cell r="T66">
            <v>270</v>
          </cell>
        </row>
        <row r="67">
          <cell r="C67">
            <v>1</v>
          </cell>
          <cell r="D67">
            <v>11</v>
          </cell>
          <cell r="R67">
            <v>520</v>
          </cell>
          <cell r="S67">
            <v>405</v>
          </cell>
          <cell r="T67">
            <v>270</v>
          </cell>
        </row>
        <row r="68">
          <cell r="C68">
            <v>2</v>
          </cell>
          <cell r="D68">
            <v>9</v>
          </cell>
          <cell r="E68">
            <v>1</v>
          </cell>
          <cell r="R68">
            <v>520</v>
          </cell>
          <cell r="S68">
            <v>405</v>
          </cell>
          <cell r="T68">
            <v>270</v>
          </cell>
        </row>
        <row r="69">
          <cell r="C69">
            <v>2</v>
          </cell>
          <cell r="E69">
            <v>9</v>
          </cell>
          <cell r="F69">
            <v>4</v>
          </cell>
          <cell r="R69">
            <v>540</v>
          </cell>
          <cell r="S69">
            <v>510</v>
          </cell>
          <cell r="T69">
            <v>300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R70">
            <v>425</v>
          </cell>
          <cell r="S70">
            <v>375</v>
          </cell>
          <cell r="T70">
            <v>300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R71">
            <v>570</v>
          </cell>
          <cell r="S71">
            <v>330</v>
          </cell>
          <cell r="T71">
            <v>325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R72">
            <v>560</v>
          </cell>
          <cell r="S72">
            <v>325</v>
          </cell>
          <cell r="T72">
            <v>325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R73">
            <v>580</v>
          </cell>
          <cell r="S73">
            <v>430</v>
          </cell>
          <cell r="T73">
            <v>325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R74">
            <v>580</v>
          </cell>
          <cell r="S74">
            <v>445</v>
          </cell>
          <cell r="T74">
            <v>325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R75">
            <v>550</v>
          </cell>
          <cell r="S75">
            <v>540</v>
          </cell>
          <cell r="T75">
            <v>325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  <cell r="R76">
            <v>580</v>
          </cell>
          <cell r="S76">
            <v>445</v>
          </cell>
          <cell r="T76">
            <v>325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R77">
            <v>560</v>
          </cell>
          <cell r="S77">
            <v>445</v>
          </cell>
          <cell r="T77">
            <v>325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  <cell r="R78">
            <v>560</v>
          </cell>
          <cell r="S78">
            <v>550</v>
          </cell>
          <cell r="T78">
            <v>325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  <cell r="R79">
            <v>560</v>
          </cell>
          <cell r="S79">
            <v>550</v>
          </cell>
          <cell r="T79">
            <v>325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  <cell r="R80">
            <v>655</v>
          </cell>
          <cell r="S80">
            <v>560</v>
          </cell>
          <cell r="T80">
            <v>325</v>
          </cell>
        </row>
        <row r="81">
          <cell r="D81">
            <v>12</v>
          </cell>
          <cell r="R81">
            <v>520</v>
          </cell>
          <cell r="S81">
            <v>405</v>
          </cell>
          <cell r="T81">
            <v>270</v>
          </cell>
        </row>
        <row r="82">
          <cell r="D82">
            <v>15</v>
          </cell>
          <cell r="R82">
            <v>520</v>
          </cell>
          <cell r="S82">
            <v>500</v>
          </cell>
          <cell r="T82">
            <v>270</v>
          </cell>
        </row>
        <row r="83">
          <cell r="D83">
            <v>10</v>
          </cell>
          <cell r="E83">
            <v>2</v>
          </cell>
          <cell r="R83">
            <v>520</v>
          </cell>
          <cell r="S83">
            <v>405</v>
          </cell>
          <cell r="T83">
            <v>270</v>
          </cell>
        </row>
        <row r="84">
          <cell r="D84">
            <v>9</v>
          </cell>
          <cell r="E84">
            <v>3</v>
          </cell>
          <cell r="R84">
            <v>520</v>
          </cell>
          <cell r="S84">
            <v>405</v>
          </cell>
          <cell r="T84">
            <v>270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  <cell r="R86">
            <v>520</v>
          </cell>
          <cell r="S86">
            <v>500</v>
          </cell>
          <cell r="T86">
            <v>270</v>
          </cell>
        </row>
        <row r="87">
          <cell r="D87">
            <v>4</v>
          </cell>
          <cell r="E87">
            <v>8</v>
          </cell>
          <cell r="R87">
            <v>520</v>
          </cell>
          <cell r="S87">
            <v>405</v>
          </cell>
          <cell r="T87">
            <v>270</v>
          </cell>
        </row>
        <row r="88">
          <cell r="D88">
            <v>1</v>
          </cell>
          <cell r="E88">
            <v>11</v>
          </cell>
          <cell r="R88">
            <v>520</v>
          </cell>
          <cell r="S88">
            <v>405</v>
          </cell>
          <cell r="T88">
            <v>270</v>
          </cell>
        </row>
        <row r="89">
          <cell r="D89">
            <v>3</v>
          </cell>
          <cell r="E89">
            <v>9</v>
          </cell>
          <cell r="R89">
            <v>520</v>
          </cell>
          <cell r="S89">
            <v>405</v>
          </cell>
          <cell r="T89">
            <v>270</v>
          </cell>
        </row>
        <row r="90">
          <cell r="D90">
            <v>6</v>
          </cell>
          <cell r="E90">
            <v>6</v>
          </cell>
          <cell r="R90">
            <v>520</v>
          </cell>
          <cell r="S90">
            <v>405</v>
          </cell>
          <cell r="T90">
            <v>270</v>
          </cell>
        </row>
        <row r="91">
          <cell r="D91">
            <v>7</v>
          </cell>
          <cell r="E91">
            <v>5</v>
          </cell>
          <cell r="R91">
            <v>520</v>
          </cell>
          <cell r="S91">
            <v>405</v>
          </cell>
          <cell r="T91">
            <v>270</v>
          </cell>
        </row>
        <row r="92">
          <cell r="D92">
            <v>6</v>
          </cell>
          <cell r="E92">
            <v>5</v>
          </cell>
          <cell r="F92">
            <v>1</v>
          </cell>
          <cell r="R92">
            <v>530</v>
          </cell>
          <cell r="S92">
            <v>410</v>
          </cell>
          <cell r="T92">
            <v>300</v>
          </cell>
        </row>
        <row r="93">
          <cell r="D93">
            <v>7</v>
          </cell>
          <cell r="E93">
            <v>6</v>
          </cell>
          <cell r="F93">
            <v>2</v>
          </cell>
          <cell r="R93">
            <v>540</v>
          </cell>
          <cell r="S93">
            <v>505</v>
          </cell>
          <cell r="T93">
            <v>300</v>
          </cell>
        </row>
        <row r="94">
          <cell r="D94">
            <v>1</v>
          </cell>
          <cell r="E94">
            <v>7</v>
          </cell>
          <cell r="F94">
            <v>4</v>
          </cell>
          <cell r="R94">
            <v>530</v>
          </cell>
          <cell r="S94">
            <v>425</v>
          </cell>
          <cell r="T94">
            <v>300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R95">
            <v>540</v>
          </cell>
          <cell r="S95">
            <v>425</v>
          </cell>
          <cell r="T95">
            <v>300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  <cell r="R96">
            <v>550</v>
          </cell>
          <cell r="S96">
            <v>425</v>
          </cell>
          <cell r="T96">
            <v>300</v>
          </cell>
        </row>
        <row r="97">
          <cell r="D97">
            <v>1</v>
          </cell>
          <cell r="G97">
            <v>1</v>
          </cell>
          <cell r="K97">
            <v>7</v>
          </cell>
          <cell r="R97">
            <v>580</v>
          </cell>
          <cell r="S97">
            <v>340</v>
          </cell>
          <cell r="T97">
            <v>325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R98">
            <v>570</v>
          </cell>
          <cell r="S98">
            <v>330</v>
          </cell>
          <cell r="T98">
            <v>325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R99">
            <v>580</v>
          </cell>
          <cell r="S99">
            <v>340</v>
          </cell>
          <cell r="T99">
            <v>325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  <cell r="R100">
            <v>560</v>
          </cell>
          <cell r="S100">
            <v>445</v>
          </cell>
          <cell r="T100">
            <v>325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R101">
            <v>580</v>
          </cell>
          <cell r="S101">
            <v>445</v>
          </cell>
          <cell r="T101">
            <v>325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R102">
            <v>580</v>
          </cell>
          <cell r="S102">
            <v>440</v>
          </cell>
          <cell r="T102">
            <v>345</v>
          </cell>
        </row>
        <row r="103">
          <cell r="E103">
            <v>9</v>
          </cell>
          <cell r="F103">
            <v>3</v>
          </cell>
          <cell r="R103">
            <v>550</v>
          </cell>
          <cell r="S103">
            <v>410</v>
          </cell>
          <cell r="T103">
            <v>300</v>
          </cell>
        </row>
        <row r="104">
          <cell r="E104">
            <v>8</v>
          </cell>
          <cell r="F104">
            <v>4</v>
          </cell>
          <cell r="R104">
            <v>550</v>
          </cell>
          <cell r="S104">
            <v>425</v>
          </cell>
          <cell r="T104">
            <v>300</v>
          </cell>
        </row>
        <row r="105">
          <cell r="E105">
            <v>7</v>
          </cell>
          <cell r="F105">
            <v>5</v>
          </cell>
          <cell r="R105">
            <v>550</v>
          </cell>
          <cell r="S105">
            <v>425</v>
          </cell>
          <cell r="T105">
            <v>300</v>
          </cell>
        </row>
        <row r="106">
          <cell r="E106">
            <v>6</v>
          </cell>
          <cell r="F106">
            <v>6</v>
          </cell>
          <cell r="R106">
            <v>550</v>
          </cell>
          <cell r="S106">
            <v>425</v>
          </cell>
          <cell r="T106">
            <v>300</v>
          </cell>
        </row>
        <row r="107">
          <cell r="E107">
            <v>4</v>
          </cell>
          <cell r="F107">
            <v>8</v>
          </cell>
          <cell r="R107">
            <v>550</v>
          </cell>
          <cell r="S107">
            <v>425</v>
          </cell>
          <cell r="T107">
            <v>300</v>
          </cell>
        </row>
        <row r="108">
          <cell r="E108">
            <v>3</v>
          </cell>
          <cell r="F108">
            <v>9</v>
          </cell>
          <cell r="R108">
            <v>550</v>
          </cell>
          <cell r="S108">
            <v>425</v>
          </cell>
          <cell r="T108">
            <v>300</v>
          </cell>
        </row>
        <row r="109">
          <cell r="E109">
            <v>1</v>
          </cell>
          <cell r="F109">
            <v>14</v>
          </cell>
          <cell r="R109">
            <v>550</v>
          </cell>
          <cell r="S109">
            <v>525</v>
          </cell>
          <cell r="T109">
            <v>300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R110">
            <v>550</v>
          </cell>
          <cell r="S110">
            <v>425</v>
          </cell>
          <cell r="T110">
            <v>300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  <cell r="R112">
            <v>520</v>
          </cell>
          <cell r="S112">
            <v>405</v>
          </cell>
          <cell r="T112">
            <v>270</v>
          </cell>
        </row>
        <row r="113">
          <cell r="E113">
            <v>15</v>
          </cell>
          <cell r="R113">
            <v>520</v>
          </cell>
          <cell r="S113">
            <v>500</v>
          </cell>
          <cell r="T113">
            <v>270</v>
          </cell>
        </row>
        <row r="114">
          <cell r="E114">
            <v>11</v>
          </cell>
          <cell r="F114">
            <v>1</v>
          </cell>
          <cell r="R114">
            <v>530</v>
          </cell>
          <cell r="S114">
            <v>410</v>
          </cell>
          <cell r="T114">
            <v>300</v>
          </cell>
        </row>
        <row r="115">
          <cell r="E115">
            <v>10</v>
          </cell>
          <cell r="F115">
            <v>2</v>
          </cell>
          <cell r="R115">
            <v>540</v>
          </cell>
          <cell r="S115">
            <v>410</v>
          </cell>
          <cell r="T115">
            <v>300</v>
          </cell>
        </row>
        <row r="116">
          <cell r="E116">
            <v>5</v>
          </cell>
          <cell r="F116">
            <v>7</v>
          </cell>
          <cell r="R116">
            <v>540</v>
          </cell>
          <cell r="S116">
            <v>425</v>
          </cell>
          <cell r="T116">
            <v>300</v>
          </cell>
        </row>
        <row r="117">
          <cell r="E117">
            <v>3</v>
          </cell>
          <cell r="F117">
            <v>12</v>
          </cell>
          <cell r="R117">
            <v>550</v>
          </cell>
          <cell r="S117">
            <v>525</v>
          </cell>
          <cell r="T117">
            <v>300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R118">
            <v>580</v>
          </cell>
          <cell r="S118">
            <v>340</v>
          </cell>
          <cell r="T118">
            <v>325</v>
          </cell>
        </row>
        <row r="119">
          <cell r="F119">
            <v>12</v>
          </cell>
          <cell r="R119">
            <v>550</v>
          </cell>
          <cell r="S119">
            <v>425</v>
          </cell>
          <cell r="T119">
            <v>300</v>
          </cell>
        </row>
        <row r="120">
          <cell r="F120">
            <v>15</v>
          </cell>
          <cell r="R120">
            <v>550</v>
          </cell>
          <cell r="S120">
            <v>525</v>
          </cell>
          <cell r="T120">
            <v>300</v>
          </cell>
        </row>
        <row r="121">
          <cell r="F121">
            <v>9</v>
          </cell>
          <cell r="G121">
            <v>3</v>
          </cell>
          <cell r="R121">
            <v>550</v>
          </cell>
          <cell r="S121">
            <v>425</v>
          </cell>
          <cell r="T121">
            <v>300</v>
          </cell>
        </row>
        <row r="122">
          <cell r="F122">
            <v>8</v>
          </cell>
          <cell r="G122">
            <v>4</v>
          </cell>
          <cell r="R122">
            <v>550</v>
          </cell>
          <cell r="S122">
            <v>425</v>
          </cell>
          <cell r="T122">
            <v>300</v>
          </cell>
        </row>
        <row r="123">
          <cell r="F123">
            <v>6</v>
          </cell>
          <cell r="G123">
            <v>6</v>
          </cell>
          <cell r="R123">
            <v>550</v>
          </cell>
          <cell r="S123">
            <v>425</v>
          </cell>
          <cell r="T123">
            <v>300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  <cell r="R125">
            <v>550</v>
          </cell>
          <cell r="S125">
            <v>425</v>
          </cell>
          <cell r="T125">
            <v>300</v>
          </cell>
        </row>
        <row r="126">
          <cell r="F126">
            <v>6</v>
          </cell>
          <cell r="G126">
            <v>9</v>
          </cell>
          <cell r="R126">
            <v>550</v>
          </cell>
          <cell r="S126">
            <v>525</v>
          </cell>
          <cell r="T126">
            <v>300</v>
          </cell>
        </row>
        <row r="127">
          <cell r="F127">
            <v>1</v>
          </cell>
          <cell r="G127">
            <v>11</v>
          </cell>
          <cell r="R127">
            <v>550</v>
          </cell>
          <cell r="S127">
            <v>425</v>
          </cell>
          <cell r="T127">
            <v>300</v>
          </cell>
        </row>
        <row r="128">
          <cell r="F128">
            <v>2</v>
          </cell>
          <cell r="G128">
            <v>10</v>
          </cell>
          <cell r="R128">
            <v>550</v>
          </cell>
          <cell r="S128">
            <v>425</v>
          </cell>
          <cell r="T128">
            <v>300</v>
          </cell>
        </row>
        <row r="129">
          <cell r="F129">
            <v>6</v>
          </cell>
          <cell r="G129">
            <v>7</v>
          </cell>
          <cell r="R129">
            <v>550</v>
          </cell>
          <cell r="S129">
            <v>525</v>
          </cell>
          <cell r="T129">
            <v>300</v>
          </cell>
        </row>
        <row r="130">
          <cell r="F130">
            <v>7</v>
          </cell>
          <cell r="G130">
            <v>5</v>
          </cell>
          <cell r="R130">
            <v>550</v>
          </cell>
          <cell r="S130">
            <v>425</v>
          </cell>
          <cell r="T130">
            <v>300</v>
          </cell>
        </row>
        <row r="131">
          <cell r="F131">
            <v>8</v>
          </cell>
          <cell r="G131">
            <v>7</v>
          </cell>
          <cell r="R131">
            <v>550</v>
          </cell>
          <cell r="S131">
            <v>525</v>
          </cell>
          <cell r="T131">
            <v>300</v>
          </cell>
        </row>
        <row r="132">
          <cell r="F132">
            <v>10</v>
          </cell>
          <cell r="G132">
            <v>2</v>
          </cell>
          <cell r="R132">
            <v>550</v>
          </cell>
          <cell r="S132">
            <v>425</v>
          </cell>
          <cell r="T132">
            <v>300</v>
          </cell>
        </row>
        <row r="133">
          <cell r="F133">
            <v>3</v>
          </cell>
          <cell r="G133">
            <v>7</v>
          </cell>
          <cell r="H133">
            <v>2</v>
          </cell>
          <cell r="R133">
            <v>550</v>
          </cell>
          <cell r="S133">
            <v>425</v>
          </cell>
          <cell r="T133">
            <v>300</v>
          </cell>
        </row>
        <row r="134">
          <cell r="F134">
            <v>4</v>
          </cell>
          <cell r="G134">
            <v>6</v>
          </cell>
          <cell r="H134">
            <v>2</v>
          </cell>
          <cell r="R134">
            <v>550</v>
          </cell>
          <cell r="S134">
            <v>425</v>
          </cell>
          <cell r="T134">
            <v>300</v>
          </cell>
        </row>
        <row r="135">
          <cell r="F135">
            <v>1</v>
          </cell>
          <cell r="G135">
            <v>8</v>
          </cell>
          <cell r="H135">
            <v>3</v>
          </cell>
          <cell r="R135">
            <v>550</v>
          </cell>
          <cell r="S135">
            <v>425</v>
          </cell>
          <cell r="T135">
            <v>300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R136">
            <v>580</v>
          </cell>
          <cell r="S136">
            <v>340</v>
          </cell>
          <cell r="T136">
            <v>325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  <cell r="R137">
            <v>645</v>
          </cell>
          <cell r="S137">
            <v>570</v>
          </cell>
          <cell r="T137">
            <v>325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  <cell r="R139">
            <v>440</v>
          </cell>
          <cell r="S139">
            <v>210</v>
          </cell>
          <cell r="T139">
            <v>325</v>
          </cell>
        </row>
        <row r="140">
          <cell r="G140">
            <v>12</v>
          </cell>
          <cell r="R140">
            <v>550</v>
          </cell>
          <cell r="S140">
            <v>425</v>
          </cell>
          <cell r="T140">
            <v>300</v>
          </cell>
        </row>
        <row r="141">
          <cell r="G141">
            <v>15</v>
          </cell>
          <cell r="R141">
            <v>550</v>
          </cell>
          <cell r="S141">
            <v>525</v>
          </cell>
          <cell r="T141">
            <v>300</v>
          </cell>
        </row>
        <row r="142">
          <cell r="G142">
            <v>11</v>
          </cell>
          <cell r="H142">
            <v>1</v>
          </cell>
          <cell r="R142">
            <v>550</v>
          </cell>
          <cell r="S142">
            <v>425</v>
          </cell>
          <cell r="T142">
            <v>300</v>
          </cell>
        </row>
        <row r="143">
          <cell r="G143">
            <v>10</v>
          </cell>
          <cell r="H143">
            <v>2</v>
          </cell>
          <cell r="R143">
            <v>550</v>
          </cell>
          <cell r="S143">
            <v>425</v>
          </cell>
          <cell r="T143">
            <v>300</v>
          </cell>
        </row>
        <row r="144">
          <cell r="G144">
            <v>9</v>
          </cell>
          <cell r="H144">
            <v>3</v>
          </cell>
          <cell r="R144">
            <v>550</v>
          </cell>
          <cell r="S144">
            <v>425</v>
          </cell>
          <cell r="T144">
            <v>300</v>
          </cell>
        </row>
        <row r="145">
          <cell r="G145">
            <v>6</v>
          </cell>
          <cell r="H145">
            <v>6</v>
          </cell>
          <cell r="R145">
            <v>550</v>
          </cell>
          <cell r="S145">
            <v>425</v>
          </cell>
          <cell r="T145">
            <v>300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  <cell r="R147">
            <v>550</v>
          </cell>
          <cell r="S147">
            <v>425</v>
          </cell>
          <cell r="T147">
            <v>300</v>
          </cell>
        </row>
        <row r="148">
          <cell r="G148">
            <v>3</v>
          </cell>
          <cell r="H148">
            <v>12</v>
          </cell>
          <cell r="R148">
            <v>550</v>
          </cell>
          <cell r="S148">
            <v>525</v>
          </cell>
          <cell r="T148">
            <v>300</v>
          </cell>
        </row>
        <row r="149">
          <cell r="G149">
            <v>14</v>
          </cell>
          <cell r="H149">
            <v>1</v>
          </cell>
          <cell r="R149">
            <v>550</v>
          </cell>
          <cell r="S149">
            <v>525</v>
          </cell>
          <cell r="T149">
            <v>300</v>
          </cell>
        </row>
        <row r="150">
          <cell r="G150">
            <v>8</v>
          </cell>
          <cell r="H150">
            <v>4</v>
          </cell>
          <cell r="R150">
            <v>550</v>
          </cell>
          <cell r="S150">
            <v>425</v>
          </cell>
          <cell r="T150">
            <v>300</v>
          </cell>
        </row>
        <row r="151">
          <cell r="G151">
            <v>7</v>
          </cell>
          <cell r="H151">
            <v>5</v>
          </cell>
          <cell r="R151">
            <v>550</v>
          </cell>
          <cell r="S151">
            <v>425</v>
          </cell>
          <cell r="T151">
            <v>300</v>
          </cell>
        </row>
        <row r="152">
          <cell r="G152">
            <v>4</v>
          </cell>
          <cell r="H152">
            <v>8</v>
          </cell>
          <cell r="R152">
            <v>550</v>
          </cell>
          <cell r="S152">
            <v>425</v>
          </cell>
          <cell r="T152">
            <v>300</v>
          </cell>
        </row>
        <row r="153">
          <cell r="G153">
            <v>3</v>
          </cell>
          <cell r="H153">
            <v>9</v>
          </cell>
          <cell r="R153">
            <v>550</v>
          </cell>
          <cell r="S153">
            <v>425</v>
          </cell>
          <cell r="T153">
            <v>300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  <cell r="R154">
            <v>570</v>
          </cell>
          <cell r="S154">
            <v>530</v>
          </cell>
          <cell r="T154">
            <v>325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R155">
            <v>580</v>
          </cell>
          <cell r="S155">
            <v>530</v>
          </cell>
          <cell r="T155">
            <v>325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  <cell r="R157">
            <v>580</v>
          </cell>
          <cell r="S157">
            <v>465</v>
          </cell>
          <cell r="T157">
            <v>345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R158">
            <v>580</v>
          </cell>
          <cell r="S158">
            <v>570</v>
          </cell>
          <cell r="T158">
            <v>345</v>
          </cell>
        </row>
        <row r="159">
          <cell r="H159">
            <v>12</v>
          </cell>
          <cell r="R159">
            <v>550</v>
          </cell>
          <cell r="S159">
            <v>425</v>
          </cell>
          <cell r="T159">
            <v>300</v>
          </cell>
        </row>
        <row r="160">
          <cell r="H160">
            <v>15</v>
          </cell>
          <cell r="R160">
            <v>550</v>
          </cell>
          <cell r="S160">
            <v>525</v>
          </cell>
          <cell r="T160">
            <v>300</v>
          </cell>
        </row>
        <row r="161">
          <cell r="H161">
            <v>9</v>
          </cell>
          <cell r="I161">
            <v>3</v>
          </cell>
          <cell r="R161">
            <v>550</v>
          </cell>
          <cell r="S161">
            <v>425</v>
          </cell>
          <cell r="T161">
            <v>300</v>
          </cell>
        </row>
        <row r="162">
          <cell r="H162">
            <v>6</v>
          </cell>
          <cell r="I162">
            <v>6</v>
          </cell>
          <cell r="R162">
            <v>550</v>
          </cell>
          <cell r="S162">
            <v>425</v>
          </cell>
          <cell r="T162">
            <v>300</v>
          </cell>
        </row>
        <row r="163">
          <cell r="H163">
            <v>5</v>
          </cell>
          <cell r="I163">
            <v>7</v>
          </cell>
          <cell r="R163">
            <v>550</v>
          </cell>
          <cell r="S163">
            <v>425</v>
          </cell>
          <cell r="T163">
            <v>300</v>
          </cell>
        </row>
        <row r="164">
          <cell r="H164">
            <v>4</v>
          </cell>
          <cell r="I164">
            <v>8</v>
          </cell>
          <cell r="R164">
            <v>550</v>
          </cell>
          <cell r="S164">
            <v>425</v>
          </cell>
          <cell r="T164">
            <v>300</v>
          </cell>
        </row>
        <row r="165">
          <cell r="H165">
            <v>3</v>
          </cell>
          <cell r="I165">
            <v>9</v>
          </cell>
          <cell r="R165">
            <v>550</v>
          </cell>
          <cell r="S165">
            <v>425</v>
          </cell>
          <cell r="T165">
            <v>300</v>
          </cell>
        </row>
        <row r="166">
          <cell r="H166">
            <v>2</v>
          </cell>
          <cell r="I166">
            <v>10</v>
          </cell>
          <cell r="R166">
            <v>550</v>
          </cell>
          <cell r="S166">
            <v>425</v>
          </cell>
          <cell r="T166">
            <v>300</v>
          </cell>
        </row>
        <row r="167">
          <cell r="H167">
            <v>1</v>
          </cell>
          <cell r="I167">
            <v>11</v>
          </cell>
          <cell r="R167">
            <v>550</v>
          </cell>
          <cell r="S167">
            <v>425</v>
          </cell>
          <cell r="T167">
            <v>300</v>
          </cell>
        </row>
        <row r="168">
          <cell r="H168">
            <v>2</v>
          </cell>
          <cell r="I168">
            <v>10</v>
          </cell>
          <cell r="R168">
            <v>550</v>
          </cell>
          <cell r="S168">
            <v>425</v>
          </cell>
          <cell r="T168">
            <v>300</v>
          </cell>
        </row>
        <row r="169">
          <cell r="H169">
            <v>4</v>
          </cell>
          <cell r="I169">
            <v>8</v>
          </cell>
          <cell r="R169">
            <v>550</v>
          </cell>
          <cell r="S169">
            <v>425</v>
          </cell>
          <cell r="T169">
            <v>300</v>
          </cell>
        </row>
        <row r="170">
          <cell r="H170">
            <v>7</v>
          </cell>
          <cell r="I170">
            <v>5</v>
          </cell>
          <cell r="R170">
            <v>550</v>
          </cell>
          <cell r="S170">
            <v>425</v>
          </cell>
          <cell r="T170">
            <v>300</v>
          </cell>
        </row>
        <row r="171">
          <cell r="H171">
            <v>8</v>
          </cell>
          <cell r="I171">
            <v>4</v>
          </cell>
          <cell r="R171">
            <v>550</v>
          </cell>
          <cell r="S171">
            <v>425</v>
          </cell>
          <cell r="T171">
            <v>300</v>
          </cell>
        </row>
        <row r="172">
          <cell r="H172">
            <v>8</v>
          </cell>
          <cell r="I172">
            <v>7</v>
          </cell>
          <cell r="R172">
            <v>550</v>
          </cell>
          <cell r="S172">
            <v>525</v>
          </cell>
          <cell r="T172">
            <v>300</v>
          </cell>
        </row>
        <row r="173">
          <cell r="H173">
            <v>5</v>
          </cell>
          <cell r="I173">
            <v>7</v>
          </cell>
          <cell r="J173">
            <v>3</v>
          </cell>
          <cell r="R173">
            <v>550</v>
          </cell>
          <cell r="S173">
            <v>525</v>
          </cell>
          <cell r="T173">
            <v>300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  <cell r="R174">
            <v>560</v>
          </cell>
          <cell r="S174">
            <v>545</v>
          </cell>
          <cell r="T174">
            <v>325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  <cell r="R175">
            <v>560</v>
          </cell>
          <cell r="S175">
            <v>340</v>
          </cell>
          <cell r="T175">
            <v>325</v>
          </cell>
        </row>
        <row r="176">
          <cell r="H176">
            <v>4</v>
          </cell>
          <cell r="I176">
            <v>1</v>
          </cell>
          <cell r="L176">
            <v>4</v>
          </cell>
          <cell r="R176">
            <v>580</v>
          </cell>
          <cell r="S176">
            <v>340</v>
          </cell>
          <cell r="T176">
            <v>325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  <cell r="R178">
            <v>555</v>
          </cell>
          <cell r="S178">
            <v>405</v>
          </cell>
          <cell r="T178">
            <v>345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610</v>
          </cell>
          <cell r="S179">
            <v>445</v>
          </cell>
          <cell r="T179">
            <v>345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  <cell r="R180">
            <v>590</v>
          </cell>
          <cell r="S180">
            <v>560</v>
          </cell>
          <cell r="T180">
            <v>345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  <cell r="R181">
            <v>610</v>
          </cell>
          <cell r="S181">
            <v>445</v>
          </cell>
          <cell r="T181">
            <v>345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  <cell r="R182">
            <v>580</v>
          </cell>
          <cell r="S182">
            <v>565</v>
          </cell>
          <cell r="T182">
            <v>345</v>
          </cell>
        </row>
        <row r="183">
          <cell r="I183">
            <v>12</v>
          </cell>
          <cell r="R183">
            <v>550</v>
          </cell>
          <cell r="S183">
            <v>425</v>
          </cell>
          <cell r="T183">
            <v>300</v>
          </cell>
        </row>
        <row r="184">
          <cell r="I184">
            <v>15</v>
          </cell>
          <cell r="R184">
            <v>550</v>
          </cell>
          <cell r="S184">
            <v>525</v>
          </cell>
          <cell r="T184">
            <v>300</v>
          </cell>
        </row>
        <row r="185">
          <cell r="I185">
            <v>12</v>
          </cell>
          <cell r="J185">
            <v>3</v>
          </cell>
          <cell r="R185">
            <v>550</v>
          </cell>
          <cell r="S185">
            <v>525</v>
          </cell>
          <cell r="T185">
            <v>300</v>
          </cell>
        </row>
        <row r="186">
          <cell r="I186">
            <v>8</v>
          </cell>
          <cell r="J186">
            <v>4</v>
          </cell>
          <cell r="R186">
            <v>550</v>
          </cell>
          <cell r="S186">
            <v>425</v>
          </cell>
          <cell r="T186">
            <v>300</v>
          </cell>
        </row>
        <row r="187">
          <cell r="I187">
            <v>7</v>
          </cell>
          <cell r="J187">
            <v>5</v>
          </cell>
          <cell r="R187">
            <v>550</v>
          </cell>
          <cell r="S187">
            <v>425</v>
          </cell>
          <cell r="T187">
            <v>300</v>
          </cell>
        </row>
        <row r="188">
          <cell r="I188">
            <v>6</v>
          </cell>
          <cell r="J188">
            <v>6</v>
          </cell>
          <cell r="R188">
            <v>550</v>
          </cell>
          <cell r="S188">
            <v>425</v>
          </cell>
          <cell r="T188">
            <v>300</v>
          </cell>
        </row>
        <row r="189">
          <cell r="I189">
            <v>4</v>
          </cell>
          <cell r="J189">
            <v>8</v>
          </cell>
          <cell r="R189">
            <v>550</v>
          </cell>
          <cell r="S189">
            <v>425</v>
          </cell>
          <cell r="T189">
            <v>300</v>
          </cell>
        </row>
        <row r="190">
          <cell r="I190">
            <v>11</v>
          </cell>
          <cell r="J190">
            <v>1</v>
          </cell>
          <cell r="R190">
            <v>550</v>
          </cell>
          <cell r="S190">
            <v>425</v>
          </cell>
          <cell r="T190">
            <v>300</v>
          </cell>
        </row>
        <row r="191">
          <cell r="I191">
            <v>9</v>
          </cell>
          <cell r="J191">
            <v>3</v>
          </cell>
          <cell r="R191">
            <v>550</v>
          </cell>
          <cell r="S191">
            <v>425</v>
          </cell>
          <cell r="T191">
            <v>300</v>
          </cell>
        </row>
        <row r="192">
          <cell r="I192">
            <v>5</v>
          </cell>
          <cell r="J192">
            <v>7</v>
          </cell>
          <cell r="R192">
            <v>550</v>
          </cell>
          <cell r="S192">
            <v>425</v>
          </cell>
          <cell r="T192">
            <v>300</v>
          </cell>
        </row>
        <row r="193">
          <cell r="I193">
            <v>2</v>
          </cell>
          <cell r="J193">
            <v>10</v>
          </cell>
          <cell r="R193">
            <v>550</v>
          </cell>
          <cell r="S193">
            <v>425</v>
          </cell>
          <cell r="T193">
            <v>300</v>
          </cell>
        </row>
        <row r="194">
          <cell r="I194">
            <v>1</v>
          </cell>
          <cell r="J194">
            <v>8</v>
          </cell>
          <cell r="K194">
            <v>3</v>
          </cell>
          <cell r="R194">
            <v>580</v>
          </cell>
          <cell r="S194">
            <v>430</v>
          </cell>
          <cell r="T194">
            <v>325</v>
          </cell>
        </row>
        <row r="195">
          <cell r="I195">
            <v>3</v>
          </cell>
          <cell r="J195">
            <v>10</v>
          </cell>
          <cell r="K195">
            <v>2</v>
          </cell>
          <cell r="R195">
            <v>570</v>
          </cell>
          <cell r="S195">
            <v>530</v>
          </cell>
          <cell r="T195">
            <v>325</v>
          </cell>
        </row>
        <row r="196">
          <cell r="J196">
            <v>12</v>
          </cell>
          <cell r="R196">
            <v>550</v>
          </cell>
          <cell r="S196">
            <v>425</v>
          </cell>
          <cell r="T196">
            <v>300</v>
          </cell>
        </row>
        <row r="197">
          <cell r="J197">
            <v>15</v>
          </cell>
          <cell r="R197">
            <v>550</v>
          </cell>
          <cell r="S197">
            <v>525</v>
          </cell>
          <cell r="T197">
            <v>300</v>
          </cell>
        </row>
        <row r="198">
          <cell r="J198">
            <v>9</v>
          </cell>
          <cell r="K198">
            <v>3</v>
          </cell>
          <cell r="R198">
            <v>580</v>
          </cell>
          <cell r="S198">
            <v>430</v>
          </cell>
          <cell r="T198">
            <v>325</v>
          </cell>
        </row>
        <row r="199">
          <cell r="J199">
            <v>8</v>
          </cell>
          <cell r="K199">
            <v>4</v>
          </cell>
          <cell r="R199">
            <v>580</v>
          </cell>
          <cell r="S199">
            <v>445</v>
          </cell>
          <cell r="T199">
            <v>325</v>
          </cell>
        </row>
        <row r="200">
          <cell r="J200">
            <v>7</v>
          </cell>
          <cell r="K200">
            <v>5</v>
          </cell>
          <cell r="R200">
            <v>580</v>
          </cell>
          <cell r="S200">
            <v>445</v>
          </cell>
          <cell r="T200">
            <v>325</v>
          </cell>
        </row>
        <row r="201">
          <cell r="J201">
            <v>5</v>
          </cell>
          <cell r="K201">
            <v>7</v>
          </cell>
          <cell r="R201">
            <v>580</v>
          </cell>
          <cell r="S201">
            <v>445</v>
          </cell>
          <cell r="T201">
            <v>325</v>
          </cell>
        </row>
        <row r="202">
          <cell r="J202">
            <v>4</v>
          </cell>
          <cell r="K202">
            <v>8</v>
          </cell>
          <cell r="R202">
            <v>580</v>
          </cell>
          <cell r="S202">
            <v>445</v>
          </cell>
          <cell r="T202">
            <v>325</v>
          </cell>
        </row>
        <row r="203">
          <cell r="J203">
            <v>3</v>
          </cell>
          <cell r="K203">
            <v>9</v>
          </cell>
          <cell r="R203">
            <v>580</v>
          </cell>
          <cell r="S203">
            <v>445</v>
          </cell>
          <cell r="T203">
            <v>325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  <cell r="R205">
            <v>580</v>
          </cell>
          <cell r="S205">
            <v>550</v>
          </cell>
          <cell r="T205">
            <v>325</v>
          </cell>
        </row>
        <row r="206">
          <cell r="J206">
            <v>1</v>
          </cell>
          <cell r="K206">
            <v>11</v>
          </cell>
          <cell r="R206">
            <v>580</v>
          </cell>
          <cell r="S206">
            <v>445</v>
          </cell>
          <cell r="T206">
            <v>325</v>
          </cell>
        </row>
        <row r="207">
          <cell r="J207">
            <v>10</v>
          </cell>
          <cell r="K207">
            <v>2</v>
          </cell>
          <cell r="R207">
            <v>560</v>
          </cell>
          <cell r="S207">
            <v>435</v>
          </cell>
          <cell r="T207">
            <v>325</v>
          </cell>
        </row>
        <row r="208">
          <cell r="J208">
            <v>11</v>
          </cell>
          <cell r="K208">
            <v>1</v>
          </cell>
          <cell r="R208">
            <v>580</v>
          </cell>
          <cell r="S208">
            <v>340</v>
          </cell>
          <cell r="T208">
            <v>325</v>
          </cell>
        </row>
        <row r="209">
          <cell r="J209">
            <v>1</v>
          </cell>
          <cell r="K209">
            <v>1</v>
          </cell>
          <cell r="L209">
            <v>1</v>
          </cell>
          <cell r="R209">
            <v>335</v>
          </cell>
          <cell r="S209">
            <v>210</v>
          </cell>
          <cell r="T209">
            <v>325</v>
          </cell>
        </row>
        <row r="210">
          <cell r="J210">
            <v>1</v>
          </cell>
          <cell r="K210">
            <v>2</v>
          </cell>
          <cell r="L210">
            <v>1</v>
          </cell>
          <cell r="R210">
            <v>440</v>
          </cell>
          <cell r="S210">
            <v>210</v>
          </cell>
          <cell r="T210">
            <v>325</v>
          </cell>
        </row>
        <row r="211">
          <cell r="J211">
            <v>2</v>
          </cell>
          <cell r="K211">
            <v>1</v>
          </cell>
          <cell r="L211">
            <v>1</v>
          </cell>
          <cell r="R211">
            <v>440</v>
          </cell>
          <cell r="S211">
            <v>210</v>
          </cell>
          <cell r="T211">
            <v>325</v>
          </cell>
        </row>
        <row r="212">
          <cell r="J212">
            <v>4</v>
          </cell>
          <cell r="K212">
            <v>7</v>
          </cell>
          <cell r="L212">
            <v>4</v>
          </cell>
          <cell r="R212">
            <v>580</v>
          </cell>
          <cell r="S212">
            <v>550</v>
          </cell>
          <cell r="T212">
            <v>325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  <cell r="R213">
            <v>580</v>
          </cell>
          <cell r="S213">
            <v>340</v>
          </cell>
          <cell r="T213">
            <v>325</v>
          </cell>
        </row>
        <row r="214">
          <cell r="J214">
            <v>4</v>
          </cell>
          <cell r="R214">
            <v>430</v>
          </cell>
          <cell r="S214">
            <v>210</v>
          </cell>
          <cell r="T214">
            <v>300</v>
          </cell>
        </row>
        <row r="215">
          <cell r="J215">
            <v>12</v>
          </cell>
          <cell r="R215">
            <v>550</v>
          </cell>
          <cell r="S215">
            <v>425</v>
          </cell>
          <cell r="T215">
            <v>300</v>
          </cell>
        </row>
        <row r="216">
          <cell r="J216">
            <v>15</v>
          </cell>
          <cell r="R216">
            <v>550</v>
          </cell>
          <cell r="S216">
            <v>525</v>
          </cell>
          <cell r="T216">
            <v>300</v>
          </cell>
        </row>
        <row r="217">
          <cell r="K217">
            <v>10</v>
          </cell>
          <cell r="L217">
            <v>2</v>
          </cell>
          <cell r="R217">
            <v>580</v>
          </cell>
          <cell r="S217">
            <v>445</v>
          </cell>
          <cell r="T217">
            <v>325</v>
          </cell>
        </row>
        <row r="218">
          <cell r="K218">
            <v>9</v>
          </cell>
          <cell r="L218">
            <v>3</v>
          </cell>
          <cell r="R218">
            <v>580</v>
          </cell>
          <cell r="S218">
            <v>445</v>
          </cell>
          <cell r="T218">
            <v>325</v>
          </cell>
        </row>
        <row r="219">
          <cell r="K219">
            <v>12</v>
          </cell>
          <cell r="L219">
            <v>3</v>
          </cell>
          <cell r="R219">
            <v>580</v>
          </cell>
          <cell r="S219">
            <v>550</v>
          </cell>
          <cell r="T219">
            <v>325</v>
          </cell>
        </row>
        <row r="220">
          <cell r="K220">
            <v>6</v>
          </cell>
          <cell r="L220">
            <v>6</v>
          </cell>
          <cell r="R220">
            <v>580</v>
          </cell>
          <cell r="S220">
            <v>445</v>
          </cell>
          <cell r="T220">
            <v>325</v>
          </cell>
        </row>
        <row r="221">
          <cell r="K221">
            <v>4</v>
          </cell>
          <cell r="L221">
            <v>8</v>
          </cell>
          <cell r="R221">
            <v>580</v>
          </cell>
          <cell r="S221">
            <v>445</v>
          </cell>
          <cell r="T221">
            <v>325</v>
          </cell>
        </row>
        <row r="222">
          <cell r="K222">
            <v>2</v>
          </cell>
          <cell r="L222">
            <v>10</v>
          </cell>
          <cell r="R222">
            <v>580</v>
          </cell>
          <cell r="S222">
            <v>445</v>
          </cell>
          <cell r="T222">
            <v>325</v>
          </cell>
        </row>
        <row r="223">
          <cell r="K223">
            <v>1</v>
          </cell>
          <cell r="L223">
            <v>11</v>
          </cell>
          <cell r="R223">
            <v>580</v>
          </cell>
          <cell r="S223">
            <v>445</v>
          </cell>
          <cell r="T223">
            <v>325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  <cell r="R224">
            <v>580</v>
          </cell>
          <cell r="S224">
            <v>340</v>
          </cell>
          <cell r="T224">
            <v>325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  <cell r="R227">
            <v>580</v>
          </cell>
          <cell r="S227">
            <v>445</v>
          </cell>
          <cell r="T227">
            <v>325</v>
          </cell>
        </row>
        <row r="228">
          <cell r="K228">
            <v>15</v>
          </cell>
          <cell r="R228">
            <v>580</v>
          </cell>
          <cell r="S228">
            <v>550</v>
          </cell>
          <cell r="T228">
            <v>325</v>
          </cell>
        </row>
        <row r="229">
          <cell r="K229">
            <v>1</v>
          </cell>
          <cell r="L229">
            <v>1</v>
          </cell>
          <cell r="R229">
            <v>240</v>
          </cell>
          <cell r="S229">
            <v>220</v>
          </cell>
          <cell r="T229">
            <v>330</v>
          </cell>
        </row>
        <row r="230">
          <cell r="K230">
            <v>11</v>
          </cell>
          <cell r="L230">
            <v>1</v>
          </cell>
          <cell r="R230">
            <v>580</v>
          </cell>
          <cell r="S230">
            <v>445</v>
          </cell>
          <cell r="T230">
            <v>325</v>
          </cell>
        </row>
        <row r="231">
          <cell r="K231">
            <v>8</v>
          </cell>
          <cell r="L231">
            <v>4</v>
          </cell>
          <cell r="R231">
            <v>580</v>
          </cell>
          <cell r="S231">
            <v>445</v>
          </cell>
          <cell r="T231">
            <v>325</v>
          </cell>
        </row>
        <row r="232">
          <cell r="K232">
            <v>5</v>
          </cell>
          <cell r="L232">
            <v>7</v>
          </cell>
          <cell r="R232">
            <v>580</v>
          </cell>
          <cell r="S232">
            <v>445</v>
          </cell>
          <cell r="T232">
            <v>325</v>
          </cell>
        </row>
        <row r="233">
          <cell r="K233">
            <v>8</v>
          </cell>
          <cell r="L233">
            <v>7</v>
          </cell>
          <cell r="R233">
            <v>580</v>
          </cell>
          <cell r="S233">
            <v>550</v>
          </cell>
          <cell r="T233">
            <v>325</v>
          </cell>
        </row>
        <row r="234">
          <cell r="K234">
            <v>3</v>
          </cell>
          <cell r="L234">
            <v>9</v>
          </cell>
          <cell r="R234">
            <v>580</v>
          </cell>
          <cell r="S234">
            <v>445</v>
          </cell>
          <cell r="T234">
            <v>325</v>
          </cell>
        </row>
        <row r="235">
          <cell r="K235">
            <v>2</v>
          </cell>
          <cell r="L235">
            <v>6</v>
          </cell>
          <cell r="M235">
            <v>4</v>
          </cell>
          <cell r="R235">
            <v>580</v>
          </cell>
          <cell r="S235">
            <v>445</v>
          </cell>
          <cell r="T235">
            <v>325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  <cell r="R236">
            <v>590</v>
          </cell>
          <cell r="S236">
            <v>350</v>
          </cell>
          <cell r="T236">
            <v>345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  <cell r="R237">
            <v>590</v>
          </cell>
          <cell r="S237">
            <v>465</v>
          </cell>
          <cell r="T237">
            <v>345</v>
          </cell>
        </row>
        <row r="238">
          <cell r="K238">
            <v>12</v>
          </cell>
          <cell r="R238">
            <v>580</v>
          </cell>
          <cell r="S238">
            <v>445</v>
          </cell>
          <cell r="T238">
            <v>325</v>
          </cell>
        </row>
        <row r="239">
          <cell r="K239">
            <v>15</v>
          </cell>
          <cell r="R239">
            <v>580</v>
          </cell>
          <cell r="S239">
            <v>550</v>
          </cell>
          <cell r="T239">
            <v>325</v>
          </cell>
        </row>
        <row r="240">
          <cell r="L240">
            <v>11</v>
          </cell>
          <cell r="M240">
            <v>1</v>
          </cell>
          <cell r="R240">
            <v>580</v>
          </cell>
          <cell r="S240">
            <v>340</v>
          </cell>
          <cell r="T240">
            <v>325</v>
          </cell>
        </row>
        <row r="241">
          <cell r="L241">
            <v>6</v>
          </cell>
          <cell r="M241">
            <v>3</v>
          </cell>
          <cell r="R241">
            <v>580</v>
          </cell>
          <cell r="S241">
            <v>340</v>
          </cell>
          <cell r="T241">
            <v>325</v>
          </cell>
        </row>
        <row r="242">
          <cell r="L242">
            <v>9</v>
          </cell>
          <cell r="M242">
            <v>3</v>
          </cell>
          <cell r="R242">
            <v>580</v>
          </cell>
          <cell r="S242">
            <v>445</v>
          </cell>
          <cell r="T242">
            <v>325</v>
          </cell>
        </row>
        <row r="243">
          <cell r="L243">
            <v>6</v>
          </cell>
          <cell r="M243">
            <v>6</v>
          </cell>
          <cell r="R243">
            <v>580</v>
          </cell>
          <cell r="S243">
            <v>445</v>
          </cell>
          <cell r="T243">
            <v>325</v>
          </cell>
        </row>
        <row r="244">
          <cell r="L244">
            <v>8</v>
          </cell>
          <cell r="M244">
            <v>7</v>
          </cell>
          <cell r="R244">
            <v>580</v>
          </cell>
          <cell r="S244">
            <v>550</v>
          </cell>
          <cell r="T244">
            <v>325</v>
          </cell>
        </row>
        <row r="245">
          <cell r="L245">
            <v>1</v>
          </cell>
          <cell r="M245">
            <v>11</v>
          </cell>
          <cell r="R245">
            <v>580</v>
          </cell>
          <cell r="S245">
            <v>445</v>
          </cell>
          <cell r="T245">
            <v>325</v>
          </cell>
        </row>
        <row r="246">
          <cell r="L246">
            <v>1</v>
          </cell>
          <cell r="M246">
            <v>5</v>
          </cell>
          <cell r="N246">
            <v>3</v>
          </cell>
          <cell r="R246">
            <v>580</v>
          </cell>
          <cell r="S246">
            <v>340</v>
          </cell>
          <cell r="T246">
            <v>325</v>
          </cell>
        </row>
        <row r="247">
          <cell r="L247">
            <v>3</v>
          </cell>
          <cell r="M247">
            <v>6</v>
          </cell>
          <cell r="N247">
            <v>3</v>
          </cell>
          <cell r="R247">
            <v>580</v>
          </cell>
          <cell r="S247">
            <v>445</v>
          </cell>
          <cell r="T247">
            <v>325</v>
          </cell>
        </row>
        <row r="248">
          <cell r="L248">
            <v>9</v>
          </cell>
          <cell r="R248">
            <v>580</v>
          </cell>
          <cell r="S248">
            <v>340</v>
          </cell>
          <cell r="T248">
            <v>325</v>
          </cell>
        </row>
        <row r="249">
          <cell r="L249">
            <v>12</v>
          </cell>
          <cell r="R249">
            <v>580</v>
          </cell>
          <cell r="S249">
            <v>445</v>
          </cell>
          <cell r="T249">
            <v>325</v>
          </cell>
        </row>
        <row r="250">
          <cell r="L250">
            <v>15</v>
          </cell>
          <cell r="R250">
            <v>580</v>
          </cell>
          <cell r="S250">
            <v>550</v>
          </cell>
          <cell r="T250">
            <v>325</v>
          </cell>
        </row>
        <row r="251">
          <cell r="L251">
            <v>1</v>
          </cell>
          <cell r="R251">
            <v>330</v>
          </cell>
          <cell r="S251">
            <v>220</v>
          </cell>
          <cell r="T251">
            <v>130</v>
          </cell>
        </row>
        <row r="252">
          <cell r="L252">
            <v>12</v>
          </cell>
          <cell r="R252">
            <v>580</v>
          </cell>
          <cell r="S252">
            <v>445</v>
          </cell>
          <cell r="T252">
            <v>325</v>
          </cell>
        </row>
        <row r="253">
          <cell r="L253">
            <v>15</v>
          </cell>
          <cell r="R253">
            <v>580</v>
          </cell>
          <cell r="S253">
            <v>550</v>
          </cell>
          <cell r="T253">
            <v>325</v>
          </cell>
        </row>
        <row r="254">
          <cell r="L254">
            <v>2</v>
          </cell>
          <cell r="M254">
            <v>1</v>
          </cell>
          <cell r="R254">
            <v>340</v>
          </cell>
          <cell r="S254">
            <v>210</v>
          </cell>
          <cell r="T254">
            <v>325</v>
          </cell>
        </row>
        <row r="255">
          <cell r="L255">
            <v>2</v>
          </cell>
          <cell r="M255">
            <v>7</v>
          </cell>
          <cell r="R255">
            <v>580</v>
          </cell>
          <cell r="S255">
            <v>340</v>
          </cell>
          <cell r="T255">
            <v>325</v>
          </cell>
        </row>
        <row r="256">
          <cell r="L256">
            <v>2</v>
          </cell>
          <cell r="M256">
            <v>10</v>
          </cell>
          <cell r="R256">
            <v>580</v>
          </cell>
          <cell r="S256">
            <v>445</v>
          </cell>
          <cell r="T256">
            <v>325</v>
          </cell>
        </row>
        <row r="257">
          <cell r="L257">
            <v>3</v>
          </cell>
          <cell r="M257">
            <v>6</v>
          </cell>
          <cell r="R257">
            <v>580</v>
          </cell>
          <cell r="S257">
            <v>340</v>
          </cell>
          <cell r="T257">
            <v>325</v>
          </cell>
        </row>
        <row r="258">
          <cell r="L258">
            <v>3</v>
          </cell>
          <cell r="M258">
            <v>9</v>
          </cell>
          <cell r="R258">
            <v>580</v>
          </cell>
          <cell r="S258">
            <v>445</v>
          </cell>
          <cell r="T258">
            <v>325</v>
          </cell>
        </row>
        <row r="259">
          <cell r="L259">
            <v>4</v>
          </cell>
          <cell r="M259">
            <v>2</v>
          </cell>
          <cell r="R259">
            <v>395</v>
          </cell>
          <cell r="S259">
            <v>340</v>
          </cell>
          <cell r="T259">
            <v>325</v>
          </cell>
        </row>
        <row r="260">
          <cell r="L260">
            <v>4</v>
          </cell>
          <cell r="M260">
            <v>8</v>
          </cell>
          <cell r="R260">
            <v>580</v>
          </cell>
          <cell r="S260">
            <v>445</v>
          </cell>
          <cell r="T260">
            <v>325</v>
          </cell>
        </row>
        <row r="261">
          <cell r="L261">
            <v>5</v>
          </cell>
          <cell r="M261">
            <v>7</v>
          </cell>
          <cell r="R261">
            <v>580</v>
          </cell>
          <cell r="S261">
            <v>445</v>
          </cell>
          <cell r="T261">
            <v>325</v>
          </cell>
        </row>
        <row r="262">
          <cell r="L262">
            <v>6</v>
          </cell>
          <cell r="M262">
            <v>6</v>
          </cell>
          <cell r="R262">
            <v>580</v>
          </cell>
          <cell r="S262">
            <v>445</v>
          </cell>
          <cell r="T262">
            <v>325</v>
          </cell>
        </row>
        <row r="263">
          <cell r="L263">
            <v>7</v>
          </cell>
          <cell r="M263">
            <v>5</v>
          </cell>
          <cell r="R263">
            <v>580</v>
          </cell>
          <cell r="S263">
            <v>445</v>
          </cell>
          <cell r="T263">
            <v>325</v>
          </cell>
        </row>
        <row r="264">
          <cell r="L264">
            <v>8</v>
          </cell>
          <cell r="M264">
            <v>4</v>
          </cell>
          <cell r="R264">
            <v>580</v>
          </cell>
          <cell r="S264">
            <v>445</v>
          </cell>
          <cell r="T264">
            <v>325</v>
          </cell>
        </row>
        <row r="265">
          <cell r="L265">
            <v>10</v>
          </cell>
          <cell r="M265">
            <v>2</v>
          </cell>
          <cell r="R265">
            <v>580</v>
          </cell>
          <cell r="S265">
            <v>445</v>
          </cell>
          <cell r="T265">
            <v>325</v>
          </cell>
        </row>
        <row r="266">
          <cell r="L266">
            <v>2</v>
          </cell>
          <cell r="M266">
            <v>8</v>
          </cell>
          <cell r="N266">
            <v>5</v>
          </cell>
          <cell r="R266">
            <v>580</v>
          </cell>
          <cell r="S266">
            <v>550</v>
          </cell>
          <cell r="T266">
            <v>325</v>
          </cell>
        </row>
        <row r="267">
          <cell r="L267">
            <v>1</v>
          </cell>
          <cell r="M267">
            <v>12</v>
          </cell>
          <cell r="N267">
            <v>2</v>
          </cell>
          <cell r="R267">
            <v>580</v>
          </cell>
          <cell r="S267">
            <v>550</v>
          </cell>
          <cell r="T267">
            <v>325</v>
          </cell>
        </row>
        <row r="268">
          <cell r="M268">
            <v>12</v>
          </cell>
          <cell r="R268">
            <v>580</v>
          </cell>
          <cell r="S268">
            <v>445</v>
          </cell>
          <cell r="T268">
            <v>325</v>
          </cell>
        </row>
        <row r="269">
          <cell r="M269">
            <v>15</v>
          </cell>
          <cell r="R269">
            <v>580</v>
          </cell>
          <cell r="S269">
            <v>550</v>
          </cell>
          <cell r="T269">
            <v>325</v>
          </cell>
        </row>
        <row r="270">
          <cell r="M270">
            <v>9</v>
          </cell>
          <cell r="N270">
            <v>3</v>
          </cell>
          <cell r="R270">
            <v>580</v>
          </cell>
          <cell r="S270">
            <v>445</v>
          </cell>
          <cell r="T270">
            <v>325</v>
          </cell>
        </row>
        <row r="271">
          <cell r="M271">
            <v>3</v>
          </cell>
          <cell r="N271">
            <v>6</v>
          </cell>
          <cell r="R271">
            <v>580</v>
          </cell>
          <cell r="S271">
            <v>340</v>
          </cell>
          <cell r="T271">
            <v>325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  <cell r="R273">
            <v>580</v>
          </cell>
          <cell r="S273">
            <v>445</v>
          </cell>
          <cell r="T273">
            <v>325</v>
          </cell>
        </row>
        <row r="274">
          <cell r="M274">
            <v>1</v>
          </cell>
          <cell r="N274">
            <v>11</v>
          </cell>
          <cell r="R274">
            <v>580</v>
          </cell>
          <cell r="S274">
            <v>445</v>
          </cell>
          <cell r="T274">
            <v>325</v>
          </cell>
        </row>
        <row r="275">
          <cell r="M275">
            <v>4</v>
          </cell>
          <cell r="N275">
            <v>11</v>
          </cell>
          <cell r="R275">
            <v>580</v>
          </cell>
          <cell r="S275">
            <v>550</v>
          </cell>
          <cell r="T275">
            <v>325</v>
          </cell>
        </row>
        <row r="276">
          <cell r="M276">
            <v>11</v>
          </cell>
          <cell r="N276">
            <v>1</v>
          </cell>
          <cell r="R276">
            <v>580</v>
          </cell>
          <cell r="S276">
            <v>445</v>
          </cell>
          <cell r="T276">
            <v>325</v>
          </cell>
        </row>
        <row r="277">
          <cell r="M277">
            <v>8</v>
          </cell>
          <cell r="N277">
            <v>4</v>
          </cell>
          <cell r="R277">
            <v>580</v>
          </cell>
          <cell r="S277">
            <v>445</v>
          </cell>
          <cell r="T277">
            <v>325</v>
          </cell>
        </row>
        <row r="278">
          <cell r="M278">
            <v>5</v>
          </cell>
          <cell r="N278">
            <v>7</v>
          </cell>
          <cell r="R278">
            <v>580</v>
          </cell>
          <cell r="S278">
            <v>445</v>
          </cell>
          <cell r="T278">
            <v>325</v>
          </cell>
        </row>
        <row r="279">
          <cell r="M279">
            <v>1</v>
          </cell>
          <cell r="N279">
            <v>8</v>
          </cell>
          <cell r="R279">
            <v>580</v>
          </cell>
          <cell r="S279">
            <v>340</v>
          </cell>
          <cell r="T279">
            <v>325</v>
          </cell>
        </row>
        <row r="280">
          <cell r="M280">
            <v>4</v>
          </cell>
          <cell r="N280">
            <v>8</v>
          </cell>
          <cell r="R280">
            <v>580</v>
          </cell>
          <cell r="S280">
            <v>445</v>
          </cell>
          <cell r="T280">
            <v>325</v>
          </cell>
        </row>
        <row r="281">
          <cell r="M281">
            <v>2</v>
          </cell>
          <cell r="N281">
            <v>10</v>
          </cell>
          <cell r="R281">
            <v>580</v>
          </cell>
          <cell r="S281">
            <v>445</v>
          </cell>
          <cell r="T281">
            <v>325</v>
          </cell>
        </row>
        <row r="282">
          <cell r="M282">
            <v>2</v>
          </cell>
          <cell r="N282">
            <v>6</v>
          </cell>
          <cell r="O282">
            <v>1</v>
          </cell>
          <cell r="R282">
            <v>590</v>
          </cell>
          <cell r="S282">
            <v>330</v>
          </cell>
          <cell r="T282">
            <v>325</v>
          </cell>
        </row>
        <row r="283">
          <cell r="N283">
            <v>8</v>
          </cell>
          <cell r="R283">
            <v>445</v>
          </cell>
          <cell r="S283">
            <v>395</v>
          </cell>
          <cell r="T283">
            <v>325</v>
          </cell>
        </row>
        <row r="284">
          <cell r="N284">
            <v>12</v>
          </cell>
          <cell r="R284">
            <v>580</v>
          </cell>
          <cell r="S284">
            <v>445</v>
          </cell>
          <cell r="T284">
            <v>325</v>
          </cell>
        </row>
        <row r="285">
          <cell r="N285">
            <v>15</v>
          </cell>
          <cell r="R285">
            <v>580</v>
          </cell>
          <cell r="S285">
            <v>550</v>
          </cell>
          <cell r="T285">
            <v>325</v>
          </cell>
        </row>
        <row r="286">
          <cell r="N286">
            <v>1</v>
          </cell>
          <cell r="R286">
            <v>330</v>
          </cell>
          <cell r="S286">
            <v>220</v>
          </cell>
          <cell r="T286">
            <v>130</v>
          </cell>
        </row>
        <row r="287">
          <cell r="N287">
            <v>9</v>
          </cell>
          <cell r="R287">
            <v>580</v>
          </cell>
          <cell r="S287">
            <v>340</v>
          </cell>
          <cell r="T287">
            <v>325</v>
          </cell>
        </row>
        <row r="288">
          <cell r="N288">
            <v>9</v>
          </cell>
          <cell r="O288">
            <v>3</v>
          </cell>
          <cell r="R288">
            <v>610</v>
          </cell>
          <cell r="S288">
            <v>450</v>
          </cell>
          <cell r="T288">
            <v>345</v>
          </cell>
        </row>
        <row r="289">
          <cell r="N289">
            <v>1</v>
          </cell>
          <cell r="O289">
            <v>11</v>
          </cell>
          <cell r="R289">
            <v>610</v>
          </cell>
          <cell r="S289">
            <v>465</v>
          </cell>
          <cell r="T289">
            <v>345</v>
          </cell>
        </row>
        <row r="290">
          <cell r="N290">
            <v>3</v>
          </cell>
          <cell r="O290">
            <v>6</v>
          </cell>
          <cell r="R290">
            <v>600</v>
          </cell>
          <cell r="S290">
            <v>355</v>
          </cell>
          <cell r="T290">
            <v>345</v>
          </cell>
        </row>
        <row r="291">
          <cell r="N291">
            <v>3</v>
          </cell>
          <cell r="O291">
            <v>9</v>
          </cell>
          <cell r="R291">
            <v>610</v>
          </cell>
          <cell r="S291">
            <v>460</v>
          </cell>
          <cell r="T291">
            <v>345</v>
          </cell>
        </row>
        <row r="292">
          <cell r="N292">
            <v>5</v>
          </cell>
          <cell r="O292">
            <v>2</v>
          </cell>
          <cell r="R292">
            <v>430</v>
          </cell>
          <cell r="S292">
            <v>380</v>
          </cell>
          <cell r="T292">
            <v>320</v>
          </cell>
        </row>
        <row r="293">
          <cell r="N293">
            <v>6</v>
          </cell>
          <cell r="O293">
            <v>6</v>
          </cell>
          <cell r="R293">
            <v>610</v>
          </cell>
          <cell r="S293">
            <v>455</v>
          </cell>
          <cell r="T293">
            <v>345</v>
          </cell>
        </row>
        <row r="294">
          <cell r="N294">
            <v>8</v>
          </cell>
          <cell r="O294">
            <v>1</v>
          </cell>
          <cell r="R294">
            <v>590</v>
          </cell>
          <cell r="S294">
            <v>345</v>
          </cell>
          <cell r="T294">
            <v>345</v>
          </cell>
        </row>
        <row r="295">
          <cell r="N295">
            <v>8</v>
          </cell>
          <cell r="O295">
            <v>4</v>
          </cell>
          <cell r="R295">
            <v>590</v>
          </cell>
          <cell r="S295">
            <v>465</v>
          </cell>
          <cell r="T295">
            <v>345</v>
          </cell>
        </row>
        <row r="296">
          <cell r="N296">
            <v>10</v>
          </cell>
          <cell r="O296">
            <v>2</v>
          </cell>
          <cell r="R296">
            <v>600</v>
          </cell>
          <cell r="S296">
            <v>450</v>
          </cell>
          <cell r="T296">
            <v>345</v>
          </cell>
        </row>
        <row r="297">
          <cell r="N297">
            <v>1</v>
          </cell>
          <cell r="O297">
            <v>9</v>
          </cell>
          <cell r="P297">
            <v>2</v>
          </cell>
          <cell r="R297">
            <v>610</v>
          </cell>
          <cell r="S297">
            <v>465</v>
          </cell>
          <cell r="T297">
            <v>345</v>
          </cell>
        </row>
        <row r="298">
          <cell r="O298">
            <v>9</v>
          </cell>
          <cell r="R298">
            <v>610</v>
          </cell>
          <cell r="S298">
            <v>355</v>
          </cell>
          <cell r="T298">
            <v>345</v>
          </cell>
        </row>
        <row r="299">
          <cell r="O299">
            <v>12</v>
          </cell>
          <cell r="R299">
            <v>610</v>
          </cell>
          <cell r="S299">
            <v>465</v>
          </cell>
          <cell r="T299">
            <v>345</v>
          </cell>
        </row>
        <row r="300">
          <cell r="O300">
            <v>15</v>
          </cell>
          <cell r="R300">
            <v>610</v>
          </cell>
          <cell r="S300">
            <v>575</v>
          </cell>
          <cell r="T300">
            <v>345</v>
          </cell>
        </row>
        <row r="301">
          <cell r="O301">
            <v>6</v>
          </cell>
          <cell r="P301">
            <v>6</v>
          </cell>
          <cell r="R301">
            <v>610</v>
          </cell>
          <cell r="S301">
            <v>465</v>
          </cell>
          <cell r="T301">
            <v>345</v>
          </cell>
        </row>
        <row r="302">
          <cell r="O302">
            <v>4</v>
          </cell>
          <cell r="P302">
            <v>11</v>
          </cell>
          <cell r="R302">
            <v>610</v>
          </cell>
          <cell r="S302">
            <v>575</v>
          </cell>
          <cell r="T302">
            <v>345</v>
          </cell>
        </row>
        <row r="303">
          <cell r="O303">
            <v>3</v>
          </cell>
          <cell r="P303">
            <v>9</v>
          </cell>
          <cell r="R303">
            <v>610</v>
          </cell>
          <cell r="S303">
            <v>465</v>
          </cell>
          <cell r="T303">
            <v>345</v>
          </cell>
        </row>
        <row r="304">
          <cell r="O304">
            <v>4</v>
          </cell>
          <cell r="P304">
            <v>8</v>
          </cell>
          <cell r="R304">
            <v>610</v>
          </cell>
          <cell r="S304">
            <v>465</v>
          </cell>
          <cell r="T304">
            <v>345</v>
          </cell>
        </row>
        <row r="305">
          <cell r="O305">
            <v>5</v>
          </cell>
          <cell r="P305">
            <v>4</v>
          </cell>
          <cell r="R305">
            <v>610</v>
          </cell>
          <cell r="S305">
            <v>355</v>
          </cell>
          <cell r="T305">
            <v>345</v>
          </cell>
        </row>
        <row r="306">
          <cell r="O306">
            <v>5</v>
          </cell>
          <cell r="P306">
            <v>7</v>
          </cell>
          <cell r="R306">
            <v>610</v>
          </cell>
          <cell r="S306">
            <v>465</v>
          </cell>
          <cell r="T306">
            <v>345</v>
          </cell>
        </row>
        <row r="307">
          <cell r="O307">
            <v>8</v>
          </cell>
          <cell r="P307">
            <v>4</v>
          </cell>
          <cell r="R307">
            <v>610</v>
          </cell>
          <cell r="S307">
            <v>465</v>
          </cell>
          <cell r="T307">
            <v>345</v>
          </cell>
        </row>
        <row r="308">
          <cell r="O308">
            <v>8</v>
          </cell>
          <cell r="P308">
            <v>1</v>
          </cell>
          <cell r="R308">
            <v>610</v>
          </cell>
          <cell r="S308">
            <v>355</v>
          </cell>
          <cell r="T308">
            <v>345</v>
          </cell>
        </row>
        <row r="309">
          <cell r="O309">
            <v>4</v>
          </cell>
          <cell r="P309">
            <v>5</v>
          </cell>
          <cell r="Q309">
            <v>3</v>
          </cell>
          <cell r="R309">
            <v>610</v>
          </cell>
          <cell r="S309">
            <v>465</v>
          </cell>
          <cell r="T309">
            <v>345</v>
          </cell>
        </row>
        <row r="310">
          <cell r="P310">
            <v>15</v>
          </cell>
          <cell r="R310">
            <v>610</v>
          </cell>
          <cell r="S310">
            <v>575</v>
          </cell>
          <cell r="T310">
            <v>345</v>
          </cell>
        </row>
        <row r="311">
          <cell r="P311">
            <v>7</v>
          </cell>
          <cell r="R311">
            <v>465</v>
          </cell>
          <cell r="S311">
            <v>415</v>
          </cell>
          <cell r="T311">
            <v>345</v>
          </cell>
        </row>
        <row r="312">
          <cell r="P312">
            <v>6</v>
          </cell>
          <cell r="Q312">
            <v>6</v>
          </cell>
          <cell r="R312">
            <v>610</v>
          </cell>
          <cell r="S312">
            <v>465</v>
          </cell>
          <cell r="T312">
            <v>345</v>
          </cell>
        </row>
        <row r="313">
          <cell r="P313">
            <v>9</v>
          </cell>
          <cell r="Q313">
            <v>3</v>
          </cell>
          <cell r="R313">
            <v>610</v>
          </cell>
          <cell r="S313">
            <v>465</v>
          </cell>
          <cell r="T313">
            <v>345</v>
          </cell>
        </row>
        <row r="314">
          <cell r="P314">
            <v>8</v>
          </cell>
          <cell r="Q314">
            <v>1</v>
          </cell>
          <cell r="R314">
            <v>610</v>
          </cell>
          <cell r="S314">
            <v>355</v>
          </cell>
          <cell r="T314">
            <v>345</v>
          </cell>
        </row>
        <row r="315">
          <cell r="P315">
            <v>5</v>
          </cell>
          <cell r="Q315">
            <v>4</v>
          </cell>
          <cell r="R315">
            <v>610</v>
          </cell>
          <cell r="S315">
            <v>355</v>
          </cell>
          <cell r="T315">
            <v>345</v>
          </cell>
        </row>
        <row r="316">
          <cell r="P316">
            <v>6</v>
          </cell>
          <cell r="Q316">
            <v>3</v>
          </cell>
          <cell r="R316">
            <v>610</v>
          </cell>
          <cell r="S316">
            <v>355</v>
          </cell>
          <cell r="T316">
            <v>345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  <cell r="R318">
            <v>610</v>
          </cell>
          <cell r="S318">
            <v>575</v>
          </cell>
          <cell r="T318">
            <v>345</v>
          </cell>
        </row>
        <row r="319">
          <cell r="Q319">
            <v>7</v>
          </cell>
          <cell r="R319">
            <v>465</v>
          </cell>
          <cell r="S319">
            <v>415</v>
          </cell>
          <cell r="T319">
            <v>345</v>
          </cell>
        </row>
        <row r="320">
          <cell r="Q320">
            <v>9</v>
          </cell>
          <cell r="R320">
            <v>610</v>
          </cell>
          <cell r="S320">
            <v>355</v>
          </cell>
          <cell r="T320">
            <v>345</v>
          </cell>
        </row>
        <row r="321">
          <cell r="Q321">
            <v>15</v>
          </cell>
          <cell r="R321">
            <v>610</v>
          </cell>
          <cell r="S321">
            <v>575</v>
          </cell>
          <cell r="T321">
            <v>345</v>
          </cell>
        </row>
        <row r="322">
          <cell r="Q322">
            <v>9</v>
          </cell>
          <cell r="R322">
            <v>610</v>
          </cell>
          <cell r="S322">
            <v>355</v>
          </cell>
          <cell r="T322">
            <v>345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I"/>
      <sheetName val="TOII"/>
      <sheetName val="TOIII"/>
      <sheetName val="TOIV"/>
      <sheetName val="TOV"/>
      <sheetName val="NV"/>
      <sheetName val="TOCAT"/>
      <sheetName val="BGLGTOCAT"/>
      <sheetName val="KHO"/>
      <sheetName val="BGLGKHONPL"/>
      <sheetName val="BGLGKHOBTRI"/>
      <sheetName val="BGLGKHOBAOVETAPVU"/>
      <sheetName val="moi"/>
      <sheetName val="TOKCS"/>
      <sheetName val="PKT"/>
      <sheetName val="BGLGPKT"/>
      <sheetName val="M"/>
      <sheetName val="VP"/>
      <sheetName val="BGLGVP"/>
      <sheetName val="TOHT"/>
      <sheetName val="BGLGTOHT"/>
      <sheetName val="TH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A7">
            <v>1</v>
          </cell>
          <cell r="B7" t="str">
            <v>Voõ Vaên Ty</v>
          </cell>
          <cell r="C7" t="str">
            <v>TP</v>
          </cell>
          <cell r="D7">
            <v>2000000</v>
          </cell>
          <cell r="E7">
            <v>26</v>
          </cell>
          <cell r="F7">
            <v>500000</v>
          </cell>
          <cell r="G7">
            <v>2500000</v>
          </cell>
          <cell r="H7">
            <v>2.5</v>
          </cell>
          <cell r="I7">
            <v>384615.38461538462</v>
          </cell>
          <cell r="J7">
            <v>54</v>
          </cell>
          <cell r="K7">
            <v>778846.15384615376</v>
          </cell>
          <cell r="L7">
            <v>3663461.538461538</v>
          </cell>
          <cell r="P7">
            <v>3663461.538461538</v>
          </cell>
        </row>
        <row r="8">
          <cell r="A8">
            <v>2</v>
          </cell>
          <cell r="B8" t="str">
            <v>Phuøng Vaên  Chuyeân</v>
          </cell>
          <cell r="C8" t="str">
            <v>RAÄP</v>
          </cell>
          <cell r="D8">
            <v>1000000</v>
          </cell>
          <cell r="E8">
            <v>25.5</v>
          </cell>
          <cell r="F8">
            <v>400000</v>
          </cell>
          <cell r="G8">
            <v>1373076.923076923</v>
          </cell>
          <cell r="H8">
            <v>2.5</v>
          </cell>
          <cell r="I8">
            <v>192307.69230769231</v>
          </cell>
          <cell r="J8">
            <v>49.5</v>
          </cell>
          <cell r="K8">
            <v>356971.15384615381</v>
          </cell>
          <cell r="L8">
            <v>1922355.769230769</v>
          </cell>
          <cell r="P8">
            <v>1922355.769230769</v>
          </cell>
        </row>
        <row r="9">
          <cell r="A9">
            <v>3</v>
          </cell>
          <cell r="B9" t="str">
            <v>Voõ Vaên Hoaø</v>
          </cell>
          <cell r="C9" t="str">
            <v>SÑOÀ</v>
          </cell>
          <cell r="D9">
            <v>1200000</v>
          </cell>
          <cell r="E9">
            <v>26</v>
          </cell>
          <cell r="F9">
            <v>300000</v>
          </cell>
          <cell r="G9">
            <v>1500000</v>
          </cell>
          <cell r="H9">
            <v>2.5</v>
          </cell>
          <cell r="I9">
            <v>230769.23076923078</v>
          </cell>
          <cell r="J9">
            <v>52.5</v>
          </cell>
          <cell r="K9">
            <v>454326.92307692312</v>
          </cell>
          <cell r="L9">
            <v>2185096.153846154</v>
          </cell>
          <cell r="P9">
            <v>2185096.153846154</v>
          </cell>
        </row>
        <row r="10">
          <cell r="A10">
            <v>4</v>
          </cell>
          <cell r="B10" t="str">
            <v>Nguyeãn Vaên Huøng</v>
          </cell>
          <cell r="C10" t="str">
            <v>KTX</v>
          </cell>
          <cell r="D10">
            <v>1500000</v>
          </cell>
          <cell r="E10">
            <v>25</v>
          </cell>
          <cell r="F10">
            <v>500000</v>
          </cell>
          <cell r="G10">
            <v>1923076.9230769232</v>
          </cell>
          <cell r="I10">
            <v>0</v>
          </cell>
          <cell r="J10">
            <v>45</v>
          </cell>
          <cell r="K10">
            <v>486778.84615384619</v>
          </cell>
          <cell r="L10">
            <v>2409855.7692307695</v>
          </cell>
          <cell r="P10">
            <v>2409855.7692307695</v>
          </cell>
        </row>
        <row r="11">
          <cell r="A11">
            <v>5</v>
          </cell>
          <cell r="B11" t="str">
            <v>Nguyeãn Thaùi  Syõ</v>
          </cell>
          <cell r="C11" t="str">
            <v>KTX</v>
          </cell>
          <cell r="D11">
            <v>1800000</v>
          </cell>
          <cell r="E11">
            <v>14.5</v>
          </cell>
          <cell r="F11">
            <v>700000</v>
          </cell>
          <cell r="G11">
            <v>1394230.7692307692</v>
          </cell>
          <cell r="I11">
            <v>0</v>
          </cell>
          <cell r="J11">
            <v>16.5</v>
          </cell>
          <cell r="K11">
            <v>214182.69230769231</v>
          </cell>
          <cell r="L11">
            <v>1608413.4615384615</v>
          </cell>
          <cell r="P11">
            <v>1608413.4615384615</v>
          </cell>
        </row>
        <row r="12">
          <cell r="A12">
            <v>6</v>
          </cell>
          <cell r="B12" t="str">
            <v>Nguyeãn Vaên Hoäi</v>
          </cell>
          <cell r="C12" t="str">
            <v>Maãu</v>
          </cell>
          <cell r="D12">
            <v>500000</v>
          </cell>
          <cell r="E12">
            <v>4.7</v>
          </cell>
          <cell r="G12">
            <v>90384.61538461539</v>
          </cell>
          <cell r="I12">
            <v>0</v>
          </cell>
          <cell r="J12">
            <v>4</v>
          </cell>
          <cell r="K12">
            <v>14423.076923076922</v>
          </cell>
          <cell r="L12">
            <v>104807.69230769231</v>
          </cell>
          <cell r="P12">
            <v>104807.69230769231</v>
          </cell>
        </row>
        <row r="13">
          <cell r="A13">
            <v>7</v>
          </cell>
          <cell r="B13" t="str">
            <v>Leâ Tröôøng Tuaán</v>
          </cell>
          <cell r="C13" t="str">
            <v>KTX</v>
          </cell>
          <cell r="D13">
            <v>1500000</v>
          </cell>
          <cell r="E13">
            <v>26</v>
          </cell>
          <cell r="F13">
            <v>700000</v>
          </cell>
          <cell r="G13">
            <v>2200000</v>
          </cell>
          <cell r="H13">
            <v>3.5</v>
          </cell>
          <cell r="I13">
            <v>403846.15384615387</v>
          </cell>
          <cell r="J13">
            <v>81.5</v>
          </cell>
          <cell r="K13">
            <v>881610.57692307699</v>
          </cell>
          <cell r="L13">
            <v>3485456.730769231</v>
          </cell>
          <cell r="P13">
            <v>3485456.730769231</v>
          </cell>
        </row>
        <row r="14">
          <cell r="A14">
            <v>8</v>
          </cell>
          <cell r="B14" t="str">
            <v>Haø Thò Aùnh Minh</v>
          </cell>
          <cell r="C14" t="str">
            <v>B.maøu</v>
          </cell>
          <cell r="D14">
            <v>500000</v>
          </cell>
          <cell r="E14">
            <v>23</v>
          </cell>
          <cell r="F14">
            <v>100000</v>
          </cell>
          <cell r="G14">
            <v>530769.23076923075</v>
          </cell>
          <cell r="I14">
            <v>0</v>
          </cell>
          <cell r="J14">
            <v>21</v>
          </cell>
          <cell r="K14">
            <v>75721.153846153844</v>
          </cell>
          <cell r="L14">
            <v>606490.38461538462</v>
          </cell>
          <cell r="P14">
            <v>606490.38461538462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x sample"/>
      <sheetName val="00000000"/>
      <sheetName val="XL4Poppy"/>
    </sheetNames>
    <sheetDataSet>
      <sheetData sheetId="0" refreshError="1"/>
      <sheetData sheetId="1" refreshError="1"/>
      <sheetData sheetId="2" refreshError="1">
        <row r="9">
          <cell r="C9" t="b">
            <v>1</v>
          </cell>
        </row>
        <row r="31">
          <cell r="C31" t="b">
            <v>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Month"/>
      <sheetName val="Week"/>
      <sheetName val="Production"/>
      <sheetName val="Calculation"/>
      <sheetName val="Line turnover"/>
      <sheetName val="Dept code"/>
      <sheetName val="Monthly Attendence Record"/>
      <sheetName val="Tonghop"/>
      <sheetName val="Tonghop (2)"/>
      <sheetName val="Office Employee"/>
      <sheetName val="Security guard &amp; Service"/>
      <sheetName val="Workshop Management"/>
      <sheetName val="payroll sheet - Cutting"/>
      <sheetName val="payroll sheet - Finishing Press"/>
      <sheetName val="payroll sheet - Packaging"/>
      <sheetName val="payroll sheet - Special Machine"/>
      <sheetName val="payroll sheet - Line 1"/>
      <sheetName val="payroll sheet - Line 2"/>
      <sheetName val="payroll sheet - Line 3"/>
      <sheetName val="payroll sheet - Line 4"/>
      <sheetName val="payroll sheet - Line 5"/>
      <sheetName val="payroll sheet - Line 6"/>
      <sheetName val="payroll sheet - Line 7"/>
      <sheetName val="payroll sheet - Line 8"/>
      <sheetName val="Advance for production workers "/>
      <sheetName val="Summary"/>
      <sheetName val="Grade"/>
      <sheetName val="piecewage"/>
      <sheetName val="SalarysheetVP"/>
      <sheetName val="SalarysheetPX"/>
      <sheetName val="SalarysheetBV+PV"/>
      <sheetName val="Sheet1"/>
      <sheetName val="Meal"/>
      <sheetName val="XL4Poppy"/>
      <sheetName val="Expor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 t="str">
            <v>A-10001</v>
          </cell>
          <cell r="C7" t="str">
            <v>NguyÔn Quèc ThuËn</v>
          </cell>
          <cell r="D7" t="str">
            <v>General Director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W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K7">
            <v>26</v>
          </cell>
          <cell r="AQ7">
            <v>0</v>
          </cell>
        </row>
        <row r="8">
          <cell r="B8" t="str">
            <v>A-11002</v>
          </cell>
          <cell r="C8" t="str">
            <v>NguyÔn ThÞ BÝch HuyÒn</v>
          </cell>
          <cell r="D8" t="str">
            <v>General Accountant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W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K8">
            <v>26</v>
          </cell>
          <cell r="AQ8">
            <v>0</v>
          </cell>
        </row>
        <row r="9">
          <cell r="B9" t="str">
            <v>A-11003</v>
          </cell>
          <cell r="C9" t="str">
            <v>Cao ThÞ Hµ</v>
          </cell>
          <cell r="D9" t="str">
            <v>Payment Accountant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W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K9">
            <v>27</v>
          </cell>
          <cell r="AQ9">
            <v>0</v>
          </cell>
        </row>
        <row r="10">
          <cell r="B10" t="str">
            <v>A-12004</v>
          </cell>
          <cell r="C10" t="str">
            <v>NguyÔn Kh¾c Thµnh</v>
          </cell>
          <cell r="D10" t="str">
            <v>Planning &amp;I.E M.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W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K10">
            <v>26</v>
          </cell>
          <cell r="AQ10">
            <v>0</v>
          </cell>
        </row>
        <row r="11">
          <cell r="B11" t="str">
            <v>A-12005</v>
          </cell>
          <cell r="C11" t="str">
            <v>§ç §×nh Tïng</v>
          </cell>
          <cell r="D11" t="str">
            <v>Planning &amp;I.E Vice M.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W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K11">
            <v>26</v>
          </cell>
          <cell r="AQ11">
            <v>0</v>
          </cell>
        </row>
        <row r="12">
          <cell r="B12" t="str">
            <v>A-12006</v>
          </cell>
          <cell r="C12" t="str">
            <v>Bïi V¨n Tuynh</v>
          </cell>
          <cell r="D12" t="str">
            <v>I.E staff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W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K12">
            <v>26</v>
          </cell>
          <cell r="AQ12">
            <v>0</v>
          </cell>
        </row>
        <row r="13">
          <cell r="B13" t="str">
            <v>A-12007</v>
          </cell>
          <cell r="C13" t="str">
            <v>TrÇn Phó Quý</v>
          </cell>
          <cell r="D13" t="str">
            <v>I.E staff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W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K13">
            <v>26</v>
          </cell>
          <cell r="AQ13">
            <v>0</v>
          </cell>
        </row>
        <row r="14">
          <cell r="B14" t="str">
            <v>A-12008</v>
          </cell>
          <cell r="C14" t="str">
            <v>L­¬ng §øc Phong</v>
          </cell>
          <cell r="D14" t="str">
            <v>Planning &amp;I.E Vice M.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W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K14">
            <v>26</v>
          </cell>
          <cell r="AQ14">
            <v>0</v>
          </cell>
        </row>
        <row r="15">
          <cell r="B15" t="str">
            <v>A-13010</v>
          </cell>
          <cell r="C15" t="str">
            <v>Qu¸ch ThÞ Thu Ph­¬ng</v>
          </cell>
          <cell r="D15" t="str">
            <v>Secretary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W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K15">
            <v>26</v>
          </cell>
          <cell r="AQ15">
            <v>0</v>
          </cell>
        </row>
        <row r="16">
          <cell r="B16" t="str">
            <v>A-13011</v>
          </cell>
          <cell r="C16" t="str">
            <v>§â Minh Hïng</v>
          </cell>
          <cell r="D16" t="str">
            <v>Driver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W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K16">
            <v>26</v>
          </cell>
          <cell r="AQ16">
            <v>0</v>
          </cell>
        </row>
        <row r="17">
          <cell r="B17" t="str">
            <v>A-13012</v>
          </cell>
          <cell r="C17" t="str">
            <v>NguyÔn Minh Léc</v>
          </cell>
          <cell r="D17" t="str">
            <v>Driver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W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K17">
            <v>26</v>
          </cell>
          <cell r="AQ17">
            <v>0</v>
          </cell>
        </row>
        <row r="18">
          <cell r="B18" t="str">
            <v>A-14013</v>
          </cell>
          <cell r="C18" t="str">
            <v>Hoµng V¨n HiÓu</v>
          </cell>
          <cell r="D18" t="str">
            <v>Personel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W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0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K18">
            <v>25</v>
          </cell>
          <cell r="AQ18">
            <v>0</v>
          </cell>
        </row>
        <row r="19">
          <cell r="B19" t="str">
            <v>A-15014</v>
          </cell>
          <cell r="C19" t="str">
            <v>TrÞnh Xu©n HiÓu</v>
          </cell>
          <cell r="D19" t="str">
            <v>Security Senior Officer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W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K19">
            <v>26</v>
          </cell>
          <cell r="AQ19">
            <v>0</v>
          </cell>
        </row>
        <row r="20">
          <cell r="B20" t="str">
            <v>A-15015</v>
          </cell>
          <cell r="C20" t="str">
            <v>NguyÔn V¨n Chung</v>
          </cell>
          <cell r="D20" t="str">
            <v>Security Junior Officer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W20">
            <v>1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K20">
            <v>26</v>
          </cell>
          <cell r="AQ20">
            <v>0</v>
          </cell>
        </row>
        <row r="21">
          <cell r="B21" t="str">
            <v>A-15016</v>
          </cell>
          <cell r="C21" t="str">
            <v>Ph¹m V¨n T¹c</v>
          </cell>
          <cell r="D21" t="str">
            <v>Security Officer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W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K21">
            <v>26</v>
          </cell>
          <cell r="AQ21">
            <v>0</v>
          </cell>
        </row>
        <row r="22">
          <cell r="B22" t="str">
            <v>A-16017</v>
          </cell>
          <cell r="C22" t="str">
            <v>Ng« ThÞ Xiªm</v>
          </cell>
          <cell r="D22" t="str">
            <v>Cook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W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K22">
            <v>26</v>
          </cell>
          <cell r="AQ22">
            <v>0</v>
          </cell>
        </row>
        <row r="23">
          <cell r="B23" t="str">
            <v>A-16018</v>
          </cell>
          <cell r="C23" t="str">
            <v>Ng« ThÞ Th¾m</v>
          </cell>
          <cell r="D23" t="str">
            <v>Cleaner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R23">
            <v>1</v>
          </cell>
          <cell r="S23">
            <v>1</v>
          </cell>
          <cell r="T23">
            <v>1</v>
          </cell>
          <cell r="AK23">
            <v>14</v>
          </cell>
          <cell r="AQ23">
            <v>0</v>
          </cell>
        </row>
        <row r="24">
          <cell r="B24" t="str">
            <v>A-16019</v>
          </cell>
          <cell r="C24" t="str">
            <v>Lª ThÞ Loan</v>
          </cell>
          <cell r="D24" t="str">
            <v>Cleaner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W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K24">
            <v>26</v>
          </cell>
          <cell r="AQ24">
            <v>0</v>
          </cell>
        </row>
        <row r="25">
          <cell r="B25" t="str">
            <v>B-11339</v>
          </cell>
          <cell r="C25" t="str">
            <v>§µo Thanh B×nh</v>
          </cell>
          <cell r="D25" t="str">
            <v>Accountant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W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K25">
            <v>26</v>
          </cell>
        </row>
        <row r="26">
          <cell r="B26" t="str">
            <v>B-12338</v>
          </cell>
          <cell r="C26" t="str">
            <v>NguyÔn §×nh Trung</v>
          </cell>
          <cell r="D26" t="str">
            <v>Salesperson</v>
          </cell>
          <cell r="AK26">
            <v>0</v>
          </cell>
        </row>
        <row r="27">
          <cell r="B27" t="str">
            <v>A-12341</v>
          </cell>
          <cell r="C27" t="str">
            <v>Høa TrÝ Anh</v>
          </cell>
          <cell r="D27" t="str">
            <v>Planning-IE staff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W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K27">
            <v>26</v>
          </cell>
        </row>
        <row r="28">
          <cell r="B28" t="str">
            <v>B-20020</v>
          </cell>
          <cell r="C28" t="str">
            <v>Lý TuyÕt H»ng</v>
          </cell>
          <cell r="D28" t="str">
            <v>Tech.dept Chief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W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K28">
            <v>26</v>
          </cell>
          <cell r="AQ28">
            <v>20</v>
          </cell>
        </row>
        <row r="29">
          <cell r="B29" t="str">
            <v>B-20021</v>
          </cell>
          <cell r="C29" t="str">
            <v>TrÇn Thanh Tó</v>
          </cell>
          <cell r="D29" t="str">
            <v>CAD Operator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W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K29">
            <v>26</v>
          </cell>
          <cell r="AQ29">
            <v>0</v>
          </cell>
        </row>
        <row r="30">
          <cell r="B30" t="str">
            <v>B-20022</v>
          </cell>
          <cell r="C30" t="str">
            <v>NguyÔn V¨n B¸ch</v>
          </cell>
          <cell r="D30" t="str">
            <v>Sample Worker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K30">
            <v>15</v>
          </cell>
          <cell r="AQ30">
            <v>0</v>
          </cell>
        </row>
        <row r="31">
          <cell r="B31" t="str">
            <v>B-20023</v>
          </cell>
          <cell r="C31" t="str">
            <v>Ph¹m ThÞ Thu H­¬ng</v>
          </cell>
          <cell r="D31" t="str">
            <v>Sample Worker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K31">
            <v>14</v>
          </cell>
          <cell r="AQ31">
            <v>0</v>
          </cell>
        </row>
        <row r="32">
          <cell r="B32" t="str">
            <v>B-20024</v>
          </cell>
          <cell r="C32" t="str">
            <v>§ång ThÞ Thu HiÒn</v>
          </cell>
          <cell r="D32" t="str">
            <v>Sample Worker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W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K32">
            <v>26</v>
          </cell>
          <cell r="AQ32">
            <v>0</v>
          </cell>
        </row>
        <row r="33">
          <cell r="B33" t="str">
            <v>B-20025</v>
          </cell>
          <cell r="C33" t="str">
            <v>§ç Anh Hïng</v>
          </cell>
          <cell r="D33" t="str">
            <v>Computer Operator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W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K33">
            <v>26</v>
          </cell>
          <cell r="AQ33">
            <v>0</v>
          </cell>
        </row>
        <row r="34">
          <cell r="B34" t="str">
            <v>B-20026</v>
          </cell>
          <cell r="C34" t="str">
            <v>Ng« Xu©n HiÖp</v>
          </cell>
          <cell r="D34" t="str">
            <v>Technician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W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1</v>
          </cell>
          <cell r="AK34">
            <v>26</v>
          </cell>
          <cell r="AQ34">
            <v>0</v>
          </cell>
        </row>
        <row r="35">
          <cell r="B35" t="str">
            <v>B-20342</v>
          </cell>
          <cell r="C35" t="str">
            <v>NguyÔn V¨n O¸nh</v>
          </cell>
          <cell r="D35" t="str">
            <v>Technician Supervisor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W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K35">
            <v>26</v>
          </cell>
        </row>
        <row r="36">
          <cell r="B36" t="str">
            <v>B-20343</v>
          </cell>
          <cell r="C36" t="str">
            <v>NguyÔn ThÞ DiÔm</v>
          </cell>
          <cell r="D36" t="str">
            <v>Technician Supervisor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W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K36">
            <v>26</v>
          </cell>
        </row>
        <row r="37">
          <cell r="B37" t="str">
            <v>B-20344</v>
          </cell>
          <cell r="C37" t="str">
            <v>L¹i Thanh B×nh</v>
          </cell>
          <cell r="D37" t="str">
            <v>Technician Supervisor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W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K37">
            <v>26</v>
          </cell>
        </row>
        <row r="38">
          <cell r="B38" t="str">
            <v>B-20345</v>
          </cell>
          <cell r="C38" t="str">
            <v>Vò Quèc H­ng</v>
          </cell>
          <cell r="D38" t="str">
            <v>Technician Supervisor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W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K38">
            <v>26</v>
          </cell>
        </row>
        <row r="39">
          <cell r="B39" t="str">
            <v>B-20346</v>
          </cell>
          <cell r="C39" t="str">
            <v>§µo ThÞ Ngäc Lan</v>
          </cell>
          <cell r="D39" t="str">
            <v>Technician Supervisor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W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K39">
            <v>26</v>
          </cell>
        </row>
        <row r="40">
          <cell r="B40" t="str">
            <v>B-21028</v>
          </cell>
          <cell r="C40" t="str">
            <v>Ph¹m ThÞ Thuû</v>
          </cell>
          <cell r="D40" t="str">
            <v>Satatistician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K40">
            <v>28</v>
          </cell>
          <cell r="AQ40">
            <v>0</v>
          </cell>
        </row>
        <row r="41">
          <cell r="B41" t="str">
            <v>B-22029</v>
          </cell>
          <cell r="C41" t="str">
            <v>Ng« H¶i Thô Th¸i Ph­¬ng</v>
          </cell>
          <cell r="D41" t="str">
            <v>Line Supervisor 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W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K41">
            <v>26</v>
          </cell>
          <cell r="AQ41">
            <v>0</v>
          </cell>
        </row>
        <row r="42">
          <cell r="B42" t="str">
            <v>B-22030</v>
          </cell>
          <cell r="C42" t="str">
            <v>§oµn Hång Qu©n</v>
          </cell>
          <cell r="D42" t="str">
            <v>Line Supervisor 2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W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K42">
            <v>26</v>
          </cell>
          <cell r="AQ42">
            <v>0</v>
          </cell>
        </row>
        <row r="43">
          <cell r="B43" t="str">
            <v>B-22031</v>
          </cell>
          <cell r="C43" t="str">
            <v>Vò ThÞ Ngäc</v>
          </cell>
          <cell r="D43" t="str">
            <v>Line Supervisor 3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W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K43">
            <v>26</v>
          </cell>
          <cell r="AQ43">
            <v>0</v>
          </cell>
        </row>
        <row r="44">
          <cell r="B44" t="str">
            <v>B-22032</v>
          </cell>
          <cell r="C44" t="str">
            <v>§µo ThÞ S¬n L©m</v>
          </cell>
          <cell r="D44" t="str">
            <v>Line Supervisor 4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W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K44">
            <v>26</v>
          </cell>
          <cell r="AQ44">
            <v>0</v>
          </cell>
        </row>
        <row r="45">
          <cell r="B45" t="str">
            <v>B-22033</v>
          </cell>
          <cell r="C45" t="str">
            <v>NguyÔn Kim Hoa</v>
          </cell>
          <cell r="D45" t="str">
            <v>Line Supervisor 5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W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K45">
            <v>26</v>
          </cell>
          <cell r="AQ45">
            <v>0</v>
          </cell>
        </row>
        <row r="46">
          <cell r="B46" t="str">
            <v>B-22034</v>
          </cell>
          <cell r="C46" t="str">
            <v>NguyÔn V¨n Khoa</v>
          </cell>
          <cell r="D46" t="str">
            <v>Line Supervisor 6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W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K46">
            <v>26</v>
          </cell>
          <cell r="AQ46">
            <v>0</v>
          </cell>
        </row>
        <row r="47">
          <cell r="B47" t="str">
            <v>B-22035</v>
          </cell>
          <cell r="C47" t="str">
            <v>Hoµng ThÞ Lý</v>
          </cell>
          <cell r="D47" t="str">
            <v>Line Supervisor 7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W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K47">
            <v>26</v>
          </cell>
          <cell r="AQ47">
            <v>0</v>
          </cell>
        </row>
        <row r="48">
          <cell r="B48" t="str">
            <v>B-22036</v>
          </cell>
          <cell r="C48" t="str">
            <v>NguyÔn C«ng H¶i</v>
          </cell>
          <cell r="D48" t="str">
            <v>Line Supervisor 8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W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K48">
            <v>26</v>
          </cell>
          <cell r="AQ48">
            <v>0</v>
          </cell>
        </row>
        <row r="49">
          <cell r="B49" t="str">
            <v>B-22347</v>
          </cell>
          <cell r="C49" t="str">
            <v>Ph¹m V¨n Kh­¬ng</v>
          </cell>
          <cell r="D49" t="str">
            <v>Line Supervisor 9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W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K49">
            <v>26</v>
          </cell>
        </row>
        <row r="50">
          <cell r="B50" t="str">
            <v>B-24038</v>
          </cell>
          <cell r="C50" t="str">
            <v>NguyÔn Hång Hµo</v>
          </cell>
          <cell r="D50" t="str">
            <v>Sewing Mac. Maint.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K50">
            <v>27</v>
          </cell>
          <cell r="AQ50">
            <v>0</v>
          </cell>
        </row>
        <row r="51">
          <cell r="B51" t="str">
            <v>B-24039</v>
          </cell>
          <cell r="C51" t="str">
            <v>NguyÔn §øc Th¨ng</v>
          </cell>
          <cell r="D51" t="str">
            <v>Electrician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K51">
            <v>27</v>
          </cell>
          <cell r="AQ51">
            <v>0</v>
          </cell>
        </row>
        <row r="52">
          <cell r="B52" t="str">
            <v>B-24040</v>
          </cell>
          <cell r="C52" t="str">
            <v>Tèng Xu©n Minh</v>
          </cell>
          <cell r="D52" t="str">
            <v>Mechanic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K52">
            <v>27</v>
          </cell>
          <cell r="AQ52">
            <v>0</v>
          </cell>
        </row>
        <row r="53">
          <cell r="B53" t="str">
            <v>B-24041</v>
          </cell>
          <cell r="C53" t="str">
            <v>Vò V¨n Hîp</v>
          </cell>
          <cell r="D53" t="str">
            <v>Sewing Mac. Maint.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K53">
            <v>27</v>
          </cell>
          <cell r="AQ53">
            <v>0</v>
          </cell>
        </row>
        <row r="54">
          <cell r="B54" t="str">
            <v>B-24042</v>
          </cell>
          <cell r="C54" t="str">
            <v>Bïi Minh H¹nh</v>
          </cell>
          <cell r="D54" t="str">
            <v>Mechanic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1</v>
          </cell>
          <cell r="AK54">
            <v>27</v>
          </cell>
          <cell r="AQ54">
            <v>0</v>
          </cell>
        </row>
        <row r="55">
          <cell r="B55" t="str">
            <v>B-24324</v>
          </cell>
          <cell r="C55" t="str">
            <v>NguyÔn Hoµng HiÖp</v>
          </cell>
          <cell r="D55" t="str">
            <v>Electrician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W55">
            <v>1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K55">
            <v>26</v>
          </cell>
        </row>
        <row r="56">
          <cell r="B56" t="str">
            <v>B-24327</v>
          </cell>
          <cell r="C56" t="str">
            <v>§ç An §øc</v>
          </cell>
          <cell r="D56" t="str">
            <v>Electrician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K56">
            <v>27</v>
          </cell>
        </row>
        <row r="57">
          <cell r="B57" t="str">
            <v>B-25043</v>
          </cell>
          <cell r="C57" t="str">
            <v>TrÇn V¨n Lîi</v>
          </cell>
          <cell r="D57" t="str">
            <v>Warehouse Manager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K57">
            <v>27</v>
          </cell>
          <cell r="AQ57">
            <v>0</v>
          </cell>
        </row>
        <row r="58">
          <cell r="B58" t="str">
            <v>B-25044</v>
          </cell>
          <cell r="C58" t="str">
            <v>§ång Träng Qu©n</v>
          </cell>
          <cell r="D58" t="str">
            <v>Warehouse Keeper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K58">
            <v>27</v>
          </cell>
          <cell r="AQ58">
            <v>0</v>
          </cell>
        </row>
        <row r="59">
          <cell r="B59" t="str">
            <v>B-26045</v>
          </cell>
          <cell r="C59" t="str">
            <v>L­¬ng C«ng Phßng</v>
          </cell>
          <cell r="D59" t="str">
            <v>Q/C Vice Manager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K59">
            <v>27</v>
          </cell>
          <cell r="AQ59">
            <v>0</v>
          </cell>
        </row>
        <row r="60">
          <cell r="B60" t="str">
            <v>B-26046</v>
          </cell>
          <cell r="C60" t="str">
            <v>NguyÔn C«ng §µi</v>
          </cell>
          <cell r="D60" t="str">
            <v>Q/C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K60">
            <v>27</v>
          </cell>
          <cell r="AQ60">
            <v>0</v>
          </cell>
        </row>
        <row r="61">
          <cell r="B61" t="str">
            <v>B-26047</v>
          </cell>
          <cell r="C61" t="str">
            <v>§Æng ThÞ H¶i</v>
          </cell>
          <cell r="D61" t="str">
            <v>Q/C Line 7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K61">
            <v>27</v>
          </cell>
          <cell r="AQ61">
            <v>0</v>
          </cell>
        </row>
        <row r="62">
          <cell r="B62" t="str">
            <v>B-26048</v>
          </cell>
          <cell r="C62" t="str">
            <v>§ç ThÞ Ninh</v>
          </cell>
          <cell r="D62" t="str">
            <v>Q/C Line 6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W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K62">
            <v>26</v>
          </cell>
          <cell r="AQ62">
            <v>0</v>
          </cell>
        </row>
        <row r="63">
          <cell r="B63" t="str">
            <v>B-26049</v>
          </cell>
          <cell r="C63" t="str">
            <v>Hoµng ThÞ Toan</v>
          </cell>
          <cell r="D63" t="str">
            <v>Q/C Line 2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W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K63">
            <v>26</v>
          </cell>
          <cell r="AQ63">
            <v>0</v>
          </cell>
        </row>
        <row r="64">
          <cell r="B64" t="str">
            <v>B-26050</v>
          </cell>
          <cell r="C64" t="str">
            <v>Mai BÝch H¹nh</v>
          </cell>
          <cell r="D64" t="str">
            <v>Q/C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K64">
            <v>27</v>
          </cell>
          <cell r="AQ64">
            <v>0</v>
          </cell>
        </row>
        <row r="65">
          <cell r="B65" t="str">
            <v>B-26051</v>
          </cell>
          <cell r="C65" t="str">
            <v>Mai ThÞ M­êi</v>
          </cell>
          <cell r="D65" t="str">
            <v>Q/C Line 1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W65">
            <v>1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K65">
            <v>26</v>
          </cell>
          <cell r="AQ65">
            <v>0</v>
          </cell>
        </row>
        <row r="66">
          <cell r="B66" t="str">
            <v>B-26052</v>
          </cell>
          <cell r="C66" t="str">
            <v>NguyÔn ThÞ Thuû</v>
          </cell>
          <cell r="D66" t="str">
            <v>Q/C Line 4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W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K66">
            <v>26</v>
          </cell>
          <cell r="AQ66">
            <v>0</v>
          </cell>
        </row>
        <row r="67">
          <cell r="B67" t="str">
            <v>B-26053</v>
          </cell>
          <cell r="C67" t="str">
            <v>§oµn V¨n §ång</v>
          </cell>
          <cell r="D67" t="str">
            <v>Q/C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K67">
            <v>27</v>
          </cell>
          <cell r="AQ67">
            <v>0</v>
          </cell>
        </row>
        <row r="68">
          <cell r="B68" t="str">
            <v>B-26054</v>
          </cell>
          <cell r="C68" t="str">
            <v>Ph¹m ThÞ Lan</v>
          </cell>
          <cell r="D68" t="str">
            <v>Q/C Line 8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W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K68">
            <v>26</v>
          </cell>
          <cell r="AQ68">
            <v>0</v>
          </cell>
        </row>
        <row r="69">
          <cell r="B69" t="str">
            <v>B-26055</v>
          </cell>
          <cell r="C69" t="str">
            <v>Ph¹m Thuý Hµ</v>
          </cell>
          <cell r="D69" t="str">
            <v>Q/C Line 5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W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K69">
            <v>26</v>
          </cell>
          <cell r="AQ69">
            <v>0</v>
          </cell>
        </row>
        <row r="70">
          <cell r="B70" t="str">
            <v>B-26056</v>
          </cell>
          <cell r="C70" t="str">
            <v>TrÇn ThÞ T©m</v>
          </cell>
          <cell r="D70" t="str">
            <v>Q/C Line 3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W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K70">
            <v>26</v>
          </cell>
          <cell r="AQ70">
            <v>0</v>
          </cell>
        </row>
        <row r="71">
          <cell r="B71" t="str">
            <v>B-26322</v>
          </cell>
          <cell r="C71" t="str">
            <v>NguyÔn H­¬ng LuyÕn</v>
          </cell>
          <cell r="D71" t="str">
            <v>Q/C Vice Manager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0</v>
          </cell>
          <cell r="R71">
            <v>0</v>
          </cell>
          <cell r="S71">
            <v>0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K71">
            <v>24</v>
          </cell>
          <cell r="AQ71">
            <v>0</v>
          </cell>
        </row>
        <row r="72">
          <cell r="B72" t="str">
            <v>B-26335</v>
          </cell>
          <cell r="C72" t="str">
            <v>Bïi ThÞ Tho</v>
          </cell>
          <cell r="D72" t="str">
            <v>Q/C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K72">
            <v>27</v>
          </cell>
        </row>
        <row r="73">
          <cell r="B73" t="str">
            <v>B-26335</v>
          </cell>
          <cell r="C73" t="str">
            <v>Bïi ThÞ Tho</v>
          </cell>
          <cell r="D73" t="str">
            <v>Q/C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K73">
            <v>27</v>
          </cell>
        </row>
        <row r="74">
          <cell r="B74" t="str">
            <v>B-26348</v>
          </cell>
          <cell r="C74" t="str">
            <v>§ç V¨n Tµi</v>
          </cell>
          <cell r="D74" t="str">
            <v>Technician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K74">
            <v>26</v>
          </cell>
        </row>
        <row r="75">
          <cell r="B75" t="str">
            <v>B-30057</v>
          </cell>
          <cell r="C75" t="str">
            <v>Lª ThÞ Minh Ph­¬ng</v>
          </cell>
          <cell r="D75" t="str">
            <v>Floor Manager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W75">
            <v>1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K75">
            <v>26</v>
          </cell>
          <cell r="AQ75">
            <v>0</v>
          </cell>
        </row>
        <row r="76">
          <cell r="B76" t="str">
            <v>B-30058</v>
          </cell>
          <cell r="C76" t="str">
            <v>Chu M¹nh ThuÇn</v>
          </cell>
          <cell r="D76" t="str">
            <v>Cutting Mac. Operator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W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K76">
            <v>26</v>
          </cell>
          <cell r="AQ76">
            <v>0</v>
          </cell>
        </row>
        <row r="77">
          <cell r="B77" t="str">
            <v>C-30059</v>
          </cell>
          <cell r="C77" t="str">
            <v>L­¬ng ThÕ Thanh</v>
          </cell>
          <cell r="D77" t="str">
            <v>Cutter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W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K77">
            <v>26</v>
          </cell>
          <cell r="AQ77">
            <v>0</v>
          </cell>
        </row>
        <row r="78">
          <cell r="B78" t="str">
            <v>C-30060</v>
          </cell>
          <cell r="C78" t="str">
            <v>L­u B×nh</v>
          </cell>
          <cell r="D78" t="str">
            <v>Cutter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W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K78">
            <v>26</v>
          </cell>
          <cell r="AQ78">
            <v>0</v>
          </cell>
        </row>
        <row r="79">
          <cell r="B79" t="str">
            <v>C-30061</v>
          </cell>
          <cell r="C79" t="str">
            <v>NguyÔn ThÞ Hµ</v>
          </cell>
          <cell r="D79" t="str">
            <v>Cutter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W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K79">
            <v>26</v>
          </cell>
          <cell r="AQ79">
            <v>0</v>
          </cell>
        </row>
        <row r="80">
          <cell r="B80" t="str">
            <v>C-30062</v>
          </cell>
          <cell r="C80" t="str">
            <v>NguyÔn ThÞ Thu Nga</v>
          </cell>
          <cell r="D80" t="str">
            <v>Cutter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W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K80">
            <v>26</v>
          </cell>
          <cell r="AQ80">
            <v>0</v>
          </cell>
        </row>
        <row r="81">
          <cell r="B81" t="str">
            <v>C-30063</v>
          </cell>
          <cell r="C81" t="str">
            <v>§ç ThÞ Dung</v>
          </cell>
          <cell r="D81" t="str">
            <v>Team chief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W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K81">
            <v>26</v>
          </cell>
          <cell r="AQ81">
            <v>0</v>
          </cell>
        </row>
        <row r="82">
          <cell r="B82" t="str">
            <v>C-30064</v>
          </cell>
          <cell r="C82" t="str">
            <v>NguyÔn V¨n §¶n</v>
          </cell>
          <cell r="D82" t="str">
            <v>Fabric spreader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W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K82">
            <v>26</v>
          </cell>
          <cell r="AQ82">
            <v>0</v>
          </cell>
        </row>
        <row r="83">
          <cell r="B83" t="str">
            <v>C-30065</v>
          </cell>
          <cell r="C83" t="str">
            <v>Ph¹m ThÞ H­¬ng</v>
          </cell>
          <cell r="D83" t="str">
            <v>Fuser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W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K83">
            <v>26</v>
          </cell>
          <cell r="AQ83">
            <v>0</v>
          </cell>
        </row>
        <row r="84">
          <cell r="B84" t="str">
            <v>C-30066</v>
          </cell>
          <cell r="C84" t="str">
            <v>Ph¹m ThÞ Hoa</v>
          </cell>
          <cell r="D84" t="str">
            <v>Fuser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W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K84">
            <v>26</v>
          </cell>
          <cell r="AQ84">
            <v>0</v>
          </cell>
        </row>
        <row r="85">
          <cell r="B85" t="str">
            <v>C-30067</v>
          </cell>
          <cell r="C85" t="str">
            <v>Ph¹m §øc Léc</v>
          </cell>
          <cell r="D85" t="str">
            <v>Fuser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W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K85">
            <v>26</v>
          </cell>
          <cell r="AQ85">
            <v>0</v>
          </cell>
        </row>
        <row r="86">
          <cell r="B86" t="str">
            <v>C-30068</v>
          </cell>
          <cell r="C86" t="str">
            <v>TrÇn ThÞ Kim Ng©n</v>
          </cell>
          <cell r="D86" t="str">
            <v>Fuser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W86">
            <v>1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K86">
            <v>26</v>
          </cell>
          <cell r="AQ86">
            <v>0</v>
          </cell>
        </row>
        <row r="87">
          <cell r="B87" t="str">
            <v>C-30069</v>
          </cell>
          <cell r="C87" t="str">
            <v>§oµn ThÞ BÝch H¹nh</v>
          </cell>
          <cell r="D87" t="str">
            <v>Fuser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W87">
            <v>1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K87">
            <v>26</v>
          </cell>
          <cell r="AQ87">
            <v>0</v>
          </cell>
        </row>
        <row r="88">
          <cell r="B88" t="str">
            <v>C-30070</v>
          </cell>
          <cell r="C88" t="str">
            <v xml:space="preserve">NguyÔn ThÞ Thu </v>
          </cell>
          <cell r="D88" t="str">
            <v>Fuser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W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K88">
            <v>26</v>
          </cell>
          <cell r="AQ88">
            <v>0</v>
          </cell>
        </row>
        <row r="89">
          <cell r="B89" t="str">
            <v>C-41072</v>
          </cell>
          <cell r="C89" t="str">
            <v>NguyÔn B¶o Th¹ch</v>
          </cell>
          <cell r="D89" t="str">
            <v>Senior Finish Presser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0</v>
          </cell>
          <cell r="R89">
            <v>0</v>
          </cell>
          <cell r="S89">
            <v>0</v>
          </cell>
          <cell r="T89">
            <v>1</v>
          </cell>
          <cell r="U89">
            <v>1</v>
          </cell>
          <cell r="W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K89">
            <v>23</v>
          </cell>
          <cell r="AQ89">
            <v>0</v>
          </cell>
        </row>
        <row r="90">
          <cell r="B90" t="str">
            <v>C-41073</v>
          </cell>
          <cell r="C90" t="str">
            <v>TrÇn Quèc Kh¸nh</v>
          </cell>
          <cell r="D90" t="str">
            <v>Junior Finish Pressrer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W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K90">
            <v>27</v>
          </cell>
          <cell r="AQ90">
            <v>0</v>
          </cell>
        </row>
        <row r="91">
          <cell r="B91" t="str">
            <v>C-41074</v>
          </cell>
          <cell r="C91" t="str">
            <v>§µo Xu©n H­ng</v>
          </cell>
          <cell r="D91" t="str">
            <v>Finish Presser</v>
          </cell>
          <cell r="E91">
            <v>1</v>
          </cell>
          <cell r="F91">
            <v>1</v>
          </cell>
          <cell r="G91">
            <v>1</v>
          </cell>
          <cell r="I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W91">
            <v>1</v>
          </cell>
          <cell r="Y91">
            <v>1</v>
          </cell>
          <cell r="Z91">
            <v>1</v>
          </cell>
          <cell r="AA91">
            <v>1</v>
          </cell>
          <cell r="AK91">
            <v>18</v>
          </cell>
          <cell r="AQ91">
            <v>0</v>
          </cell>
        </row>
        <row r="92">
          <cell r="B92" t="str">
            <v>C-41075</v>
          </cell>
          <cell r="C92" t="str">
            <v>§ång Ngäc Khëi</v>
          </cell>
          <cell r="D92" t="str">
            <v>Finish Presser</v>
          </cell>
          <cell r="E92">
            <v>1</v>
          </cell>
          <cell r="F92">
            <v>1</v>
          </cell>
          <cell r="G92">
            <v>1</v>
          </cell>
          <cell r="I92">
            <v>1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W92">
            <v>1</v>
          </cell>
          <cell r="Y92">
            <v>1</v>
          </cell>
          <cell r="Z92">
            <v>1</v>
          </cell>
          <cell r="AA92">
            <v>1</v>
          </cell>
          <cell r="AK92">
            <v>19</v>
          </cell>
          <cell r="AQ92">
            <v>0</v>
          </cell>
        </row>
        <row r="93">
          <cell r="B93" t="str">
            <v>C-41076</v>
          </cell>
          <cell r="C93" t="str">
            <v>Lª Hµ §øc</v>
          </cell>
          <cell r="D93" t="str">
            <v>Finish Presser</v>
          </cell>
          <cell r="E93">
            <v>1</v>
          </cell>
          <cell r="F93">
            <v>1</v>
          </cell>
          <cell r="G93">
            <v>1</v>
          </cell>
          <cell r="I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0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W93">
            <v>1</v>
          </cell>
          <cell r="Y93">
            <v>1</v>
          </cell>
          <cell r="Z93">
            <v>1</v>
          </cell>
          <cell r="AA93">
            <v>1</v>
          </cell>
          <cell r="AK93">
            <v>18</v>
          </cell>
          <cell r="AQ93">
            <v>0</v>
          </cell>
        </row>
        <row r="94">
          <cell r="B94" t="str">
            <v>C-41077</v>
          </cell>
          <cell r="C94" t="str">
            <v>NguyÔn Minh Dòng</v>
          </cell>
          <cell r="D94" t="str">
            <v>Finish Presser</v>
          </cell>
          <cell r="E94">
            <v>1</v>
          </cell>
          <cell r="F94">
            <v>1</v>
          </cell>
          <cell r="G94">
            <v>1</v>
          </cell>
          <cell r="I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W94">
            <v>1</v>
          </cell>
          <cell r="Y94">
            <v>1</v>
          </cell>
          <cell r="Z94">
            <v>1</v>
          </cell>
          <cell r="AA94">
            <v>1</v>
          </cell>
          <cell r="AK94">
            <v>19</v>
          </cell>
          <cell r="AQ94">
            <v>0</v>
          </cell>
        </row>
        <row r="95">
          <cell r="B95" t="str">
            <v>C-41078</v>
          </cell>
          <cell r="C95" t="str">
            <v>NguyÔn Thµnh Duy</v>
          </cell>
          <cell r="D95" t="str">
            <v>Finish Presser</v>
          </cell>
          <cell r="E95">
            <v>1</v>
          </cell>
          <cell r="F95">
            <v>1</v>
          </cell>
          <cell r="G95">
            <v>1</v>
          </cell>
          <cell r="I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W95">
            <v>1</v>
          </cell>
          <cell r="Y95">
            <v>1</v>
          </cell>
          <cell r="Z95">
            <v>1</v>
          </cell>
          <cell r="AA95">
            <v>1</v>
          </cell>
          <cell r="AK95">
            <v>19</v>
          </cell>
          <cell r="AQ95">
            <v>0</v>
          </cell>
        </row>
        <row r="96">
          <cell r="B96" t="str">
            <v>C-41080</v>
          </cell>
          <cell r="C96" t="str">
            <v>NguyÔn V¨n Tuyªn</v>
          </cell>
          <cell r="D96" t="str">
            <v>Finish Presser</v>
          </cell>
          <cell r="E96">
            <v>1</v>
          </cell>
          <cell r="F96">
            <v>1</v>
          </cell>
          <cell r="G96">
            <v>1</v>
          </cell>
          <cell r="I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W96">
            <v>1</v>
          </cell>
          <cell r="Y96">
            <v>1</v>
          </cell>
          <cell r="Z96">
            <v>1</v>
          </cell>
          <cell r="AA96">
            <v>1</v>
          </cell>
          <cell r="AK96">
            <v>19</v>
          </cell>
          <cell r="AQ96">
            <v>0</v>
          </cell>
        </row>
        <row r="97">
          <cell r="B97" t="str">
            <v>C-41081</v>
          </cell>
          <cell r="C97" t="str">
            <v>Ph¹m Do·n Nho</v>
          </cell>
          <cell r="D97" t="str">
            <v>Finish Presser</v>
          </cell>
          <cell r="E97">
            <v>1</v>
          </cell>
          <cell r="F97">
            <v>1</v>
          </cell>
          <cell r="G97">
            <v>1</v>
          </cell>
          <cell r="I97">
            <v>1</v>
          </cell>
          <cell r="K97">
            <v>1</v>
          </cell>
          <cell r="L97">
            <v>1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W97">
            <v>1</v>
          </cell>
          <cell r="Y97">
            <v>1</v>
          </cell>
          <cell r="Z97">
            <v>1</v>
          </cell>
          <cell r="AA97">
            <v>1</v>
          </cell>
          <cell r="AK97">
            <v>18</v>
          </cell>
          <cell r="AQ97">
            <v>0</v>
          </cell>
        </row>
        <row r="98">
          <cell r="B98" t="str">
            <v>C-41082</v>
          </cell>
          <cell r="C98" t="str">
            <v>Ph¹m V¨n Khang</v>
          </cell>
          <cell r="D98" t="str">
            <v>Finish Presser</v>
          </cell>
          <cell r="E98">
            <v>1</v>
          </cell>
          <cell r="F98">
            <v>1</v>
          </cell>
          <cell r="G98">
            <v>1</v>
          </cell>
          <cell r="I98">
            <v>1</v>
          </cell>
          <cell r="K98">
            <v>1</v>
          </cell>
          <cell r="L98">
            <v>1</v>
          </cell>
          <cell r="M98">
            <v>0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W98">
            <v>1</v>
          </cell>
          <cell r="Y98">
            <v>1</v>
          </cell>
          <cell r="Z98">
            <v>1</v>
          </cell>
          <cell r="AA98">
            <v>1</v>
          </cell>
          <cell r="AK98">
            <v>18</v>
          </cell>
          <cell r="AQ98">
            <v>0</v>
          </cell>
        </row>
        <row r="99">
          <cell r="B99" t="str">
            <v>C-41323</v>
          </cell>
          <cell r="C99" t="str">
            <v>NguyÔn B¸ HiÖp</v>
          </cell>
          <cell r="D99" t="str">
            <v>Finish Presser</v>
          </cell>
          <cell r="E99">
            <v>1</v>
          </cell>
          <cell r="F99">
            <v>1</v>
          </cell>
          <cell r="G99">
            <v>1</v>
          </cell>
          <cell r="I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W99">
            <v>1</v>
          </cell>
          <cell r="Y99">
            <v>1</v>
          </cell>
          <cell r="Z99">
            <v>1</v>
          </cell>
          <cell r="AA99">
            <v>1</v>
          </cell>
          <cell r="AK99">
            <v>19</v>
          </cell>
          <cell r="AQ99">
            <v>0</v>
          </cell>
        </row>
        <row r="100">
          <cell r="B100" t="str">
            <v>C-41325</v>
          </cell>
          <cell r="C100" t="str">
            <v>Vò ThÕ BiÓu</v>
          </cell>
          <cell r="D100" t="str">
            <v>Training Presser</v>
          </cell>
          <cell r="E100">
            <v>1</v>
          </cell>
          <cell r="F100">
            <v>1</v>
          </cell>
          <cell r="G100">
            <v>1</v>
          </cell>
          <cell r="I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W100">
            <v>1</v>
          </cell>
          <cell r="Y100">
            <v>1</v>
          </cell>
          <cell r="Z100">
            <v>1</v>
          </cell>
          <cell r="AA100">
            <v>1</v>
          </cell>
          <cell r="AK100">
            <v>19</v>
          </cell>
        </row>
        <row r="101">
          <cell r="B101" t="str">
            <v>C-41326</v>
          </cell>
          <cell r="C101" t="str">
            <v>Ph¹m V¨n TuÊn</v>
          </cell>
          <cell r="D101" t="str">
            <v>Training Presser</v>
          </cell>
          <cell r="E101">
            <v>1</v>
          </cell>
          <cell r="F101">
            <v>1</v>
          </cell>
          <cell r="G101">
            <v>1</v>
          </cell>
          <cell r="I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W101">
            <v>1</v>
          </cell>
          <cell r="Y101">
            <v>1</v>
          </cell>
          <cell r="Z101">
            <v>1</v>
          </cell>
          <cell r="AA101">
            <v>1</v>
          </cell>
          <cell r="AK101">
            <v>19</v>
          </cell>
        </row>
        <row r="102">
          <cell r="B102" t="str">
            <v>C-41328</v>
          </cell>
          <cell r="C102" t="str">
            <v>NguyÔn V¨n NghÞ</v>
          </cell>
          <cell r="D102" t="str">
            <v>Training Presser</v>
          </cell>
          <cell r="E102">
            <v>1</v>
          </cell>
          <cell r="F102">
            <v>1</v>
          </cell>
          <cell r="G102">
            <v>1</v>
          </cell>
          <cell r="I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W102">
            <v>1</v>
          </cell>
          <cell r="Y102">
            <v>1</v>
          </cell>
          <cell r="Z102">
            <v>1</v>
          </cell>
          <cell r="AA102">
            <v>1</v>
          </cell>
          <cell r="AK102">
            <v>19</v>
          </cell>
        </row>
        <row r="103">
          <cell r="B103" t="str">
            <v>C-41329</v>
          </cell>
          <cell r="C103" t="str">
            <v>NguyÔn V¨n Phong</v>
          </cell>
          <cell r="D103" t="str">
            <v>Training Presser</v>
          </cell>
          <cell r="E103">
            <v>1</v>
          </cell>
          <cell r="F103">
            <v>1</v>
          </cell>
          <cell r="G103">
            <v>1</v>
          </cell>
          <cell r="I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W103">
            <v>1</v>
          </cell>
          <cell r="Y103">
            <v>1</v>
          </cell>
          <cell r="Z103">
            <v>1</v>
          </cell>
          <cell r="AA103">
            <v>1</v>
          </cell>
          <cell r="AK103">
            <v>19</v>
          </cell>
        </row>
        <row r="104">
          <cell r="B104" t="str">
            <v>C-41330</v>
          </cell>
          <cell r="C104" t="str">
            <v>TrÇn V¨n Duy</v>
          </cell>
          <cell r="D104" t="str">
            <v>Training Presser</v>
          </cell>
          <cell r="E104">
            <v>1</v>
          </cell>
          <cell r="F104">
            <v>1</v>
          </cell>
          <cell r="G104">
            <v>1</v>
          </cell>
          <cell r="I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W104">
            <v>1</v>
          </cell>
          <cell r="Y104">
            <v>1</v>
          </cell>
          <cell r="Z104">
            <v>1</v>
          </cell>
          <cell r="AA104">
            <v>1</v>
          </cell>
          <cell r="AK104">
            <v>18</v>
          </cell>
        </row>
        <row r="105">
          <cell r="B105" t="str">
            <v>C-41331</v>
          </cell>
          <cell r="C105" t="str">
            <v>NguyÔn Xu©n Gi¶m</v>
          </cell>
          <cell r="D105" t="str">
            <v>Training Presser</v>
          </cell>
          <cell r="E105">
            <v>1</v>
          </cell>
          <cell r="F105">
            <v>1</v>
          </cell>
          <cell r="G105">
            <v>1</v>
          </cell>
          <cell r="I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W105">
            <v>1</v>
          </cell>
          <cell r="Y105">
            <v>1</v>
          </cell>
          <cell r="Z105">
            <v>1</v>
          </cell>
          <cell r="AA105">
            <v>1</v>
          </cell>
          <cell r="AK105">
            <v>19</v>
          </cell>
        </row>
        <row r="106">
          <cell r="B106" t="str">
            <v>C-41332</v>
          </cell>
          <cell r="C106" t="str">
            <v>Hoµng V¨n Thµnh</v>
          </cell>
          <cell r="D106" t="str">
            <v>Training Presser</v>
          </cell>
          <cell r="E106">
            <v>1</v>
          </cell>
          <cell r="F106">
            <v>1</v>
          </cell>
          <cell r="G106">
            <v>1</v>
          </cell>
          <cell r="I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W106">
            <v>1</v>
          </cell>
          <cell r="Y106">
            <v>1</v>
          </cell>
          <cell r="Z106">
            <v>1</v>
          </cell>
          <cell r="AA106">
            <v>1</v>
          </cell>
          <cell r="AK106">
            <v>19</v>
          </cell>
        </row>
        <row r="107">
          <cell r="B107" t="str">
            <v>C-41336</v>
          </cell>
          <cell r="C107" t="str">
            <v>NguyÔn Quèc Hoµn</v>
          </cell>
          <cell r="D107" t="str">
            <v>Training Presser</v>
          </cell>
          <cell r="E107">
            <v>1</v>
          </cell>
          <cell r="F107">
            <v>1</v>
          </cell>
          <cell r="G107">
            <v>1</v>
          </cell>
          <cell r="I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W107">
            <v>1</v>
          </cell>
          <cell r="Y107">
            <v>1</v>
          </cell>
          <cell r="Z107">
            <v>1</v>
          </cell>
          <cell r="AA107">
            <v>1</v>
          </cell>
          <cell r="AK107">
            <v>19</v>
          </cell>
        </row>
        <row r="108">
          <cell r="B108" t="str">
            <v>C-41337</v>
          </cell>
          <cell r="C108" t="str">
            <v>Høa V¨n Minh</v>
          </cell>
          <cell r="D108" t="str">
            <v>Training Presser</v>
          </cell>
          <cell r="E108">
            <v>1</v>
          </cell>
          <cell r="F108">
            <v>1</v>
          </cell>
          <cell r="G108">
            <v>1</v>
          </cell>
          <cell r="I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W108">
            <v>1</v>
          </cell>
          <cell r="Y108">
            <v>1</v>
          </cell>
          <cell r="Z108">
            <v>1</v>
          </cell>
          <cell r="AA108">
            <v>1</v>
          </cell>
          <cell r="AK108">
            <v>19</v>
          </cell>
        </row>
        <row r="109">
          <cell r="B109" t="str">
            <v>C-41338</v>
          </cell>
          <cell r="C109" t="str">
            <v>Hoµng V¨n H¶i</v>
          </cell>
          <cell r="D109" t="str">
            <v>Training Presser</v>
          </cell>
          <cell r="E109">
            <v>1</v>
          </cell>
          <cell r="F109">
            <v>1</v>
          </cell>
          <cell r="G109">
            <v>1</v>
          </cell>
          <cell r="I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W109">
            <v>1</v>
          </cell>
          <cell r="Y109">
            <v>1</v>
          </cell>
          <cell r="Z109">
            <v>1</v>
          </cell>
          <cell r="AA109">
            <v>1</v>
          </cell>
          <cell r="AK109">
            <v>19</v>
          </cell>
        </row>
        <row r="110">
          <cell r="B110" t="str">
            <v>C-41350</v>
          </cell>
          <cell r="C110" t="str">
            <v>Høa V¨n Minh</v>
          </cell>
          <cell r="D110" t="str">
            <v>Training Presser</v>
          </cell>
          <cell r="E110">
            <v>1</v>
          </cell>
          <cell r="F110">
            <v>1</v>
          </cell>
          <cell r="G110">
            <v>1</v>
          </cell>
          <cell r="I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W110">
            <v>1</v>
          </cell>
          <cell r="Y110">
            <v>1</v>
          </cell>
          <cell r="Z110">
            <v>1</v>
          </cell>
          <cell r="AA110">
            <v>1</v>
          </cell>
          <cell r="AK110">
            <v>19</v>
          </cell>
        </row>
        <row r="111">
          <cell r="B111" t="str">
            <v>C-42084</v>
          </cell>
          <cell r="C111" t="str">
            <v>L· ThÞ H­¬ng</v>
          </cell>
          <cell r="D111" t="str">
            <v>Packaging worker</v>
          </cell>
          <cell r="E111">
            <v>1</v>
          </cell>
          <cell r="F111">
            <v>1</v>
          </cell>
          <cell r="G111">
            <v>1</v>
          </cell>
          <cell r="I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W111">
            <v>1</v>
          </cell>
          <cell r="Y111">
            <v>1</v>
          </cell>
          <cell r="Z111">
            <v>1</v>
          </cell>
          <cell r="AA111">
            <v>1</v>
          </cell>
          <cell r="AK111">
            <v>19</v>
          </cell>
          <cell r="AQ111">
            <v>0</v>
          </cell>
        </row>
        <row r="112">
          <cell r="B112" t="str">
            <v>C-42085</v>
          </cell>
          <cell r="C112" t="str">
            <v>NguyÔn ThÞ Hoa</v>
          </cell>
          <cell r="D112" t="str">
            <v>Packaging worker</v>
          </cell>
          <cell r="E112">
            <v>1</v>
          </cell>
          <cell r="F112">
            <v>1</v>
          </cell>
          <cell r="G112">
            <v>1</v>
          </cell>
          <cell r="I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W112">
            <v>1</v>
          </cell>
          <cell r="Y112">
            <v>1</v>
          </cell>
          <cell r="Z112">
            <v>1</v>
          </cell>
          <cell r="AA112">
            <v>1</v>
          </cell>
          <cell r="AK112">
            <v>19</v>
          </cell>
          <cell r="AQ112">
            <v>0</v>
          </cell>
        </row>
        <row r="113">
          <cell r="B113" t="str">
            <v>C-42086</v>
          </cell>
          <cell r="C113" t="str">
            <v>NguyÔn ThÞ HuÖ</v>
          </cell>
          <cell r="D113" t="str">
            <v>Packaging worker</v>
          </cell>
          <cell r="E113">
            <v>1</v>
          </cell>
          <cell r="F113">
            <v>1</v>
          </cell>
          <cell r="G113">
            <v>1</v>
          </cell>
          <cell r="I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W113">
            <v>1</v>
          </cell>
          <cell r="Y113">
            <v>1</v>
          </cell>
          <cell r="Z113">
            <v>1</v>
          </cell>
          <cell r="AA113">
            <v>1</v>
          </cell>
          <cell r="AK113">
            <v>19</v>
          </cell>
          <cell r="AQ113">
            <v>0</v>
          </cell>
        </row>
        <row r="114">
          <cell r="B114" t="str">
            <v>C-42087</v>
          </cell>
          <cell r="C114" t="str">
            <v>Ph¹m V¨n Th­îc</v>
          </cell>
          <cell r="D114" t="str">
            <v>Packaging worker</v>
          </cell>
          <cell r="E114">
            <v>1</v>
          </cell>
          <cell r="F114">
            <v>1</v>
          </cell>
          <cell r="G114">
            <v>1</v>
          </cell>
          <cell r="I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0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W114">
            <v>1</v>
          </cell>
          <cell r="Y114">
            <v>1</v>
          </cell>
          <cell r="Z114">
            <v>1</v>
          </cell>
          <cell r="AA114">
            <v>1</v>
          </cell>
          <cell r="AK114">
            <v>18</v>
          </cell>
          <cell r="AQ114">
            <v>0</v>
          </cell>
        </row>
        <row r="115">
          <cell r="B115" t="str">
            <v>C-42088</v>
          </cell>
          <cell r="C115" t="str">
            <v>Vò ThÞ Ng¸t</v>
          </cell>
          <cell r="D115" t="str">
            <v>Packaging worker</v>
          </cell>
          <cell r="E115">
            <v>1</v>
          </cell>
          <cell r="F115">
            <v>1</v>
          </cell>
          <cell r="G115">
            <v>1</v>
          </cell>
          <cell r="I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0</v>
          </cell>
          <cell r="S115">
            <v>1</v>
          </cell>
          <cell r="T115">
            <v>1</v>
          </cell>
          <cell r="U115">
            <v>1</v>
          </cell>
          <cell r="W115">
            <v>1</v>
          </cell>
          <cell r="Y115">
            <v>1</v>
          </cell>
          <cell r="Z115">
            <v>1</v>
          </cell>
          <cell r="AA115">
            <v>1</v>
          </cell>
          <cell r="AK115">
            <v>18</v>
          </cell>
          <cell r="AQ115">
            <v>0</v>
          </cell>
        </row>
        <row r="116">
          <cell r="B116" t="str">
            <v>C-43089</v>
          </cell>
          <cell r="C116" t="str">
            <v>§ç V¨n H¹nh</v>
          </cell>
          <cell r="D116" t="str">
            <v>Special Machinist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W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K116">
            <v>26</v>
          </cell>
          <cell r="AQ116">
            <v>0</v>
          </cell>
        </row>
        <row r="117">
          <cell r="B117" t="str">
            <v>C-43090</v>
          </cell>
          <cell r="C117" t="str">
            <v>§inh V¨n Th¾ng</v>
          </cell>
          <cell r="D117" t="str">
            <v>Special Machinist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W117">
            <v>1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K117">
            <v>26</v>
          </cell>
          <cell r="AQ117">
            <v>0</v>
          </cell>
        </row>
        <row r="118">
          <cell r="B118" t="str">
            <v>C-43091</v>
          </cell>
          <cell r="C118" t="str">
            <v>Bïi ThÞ Thuý LiÔu</v>
          </cell>
          <cell r="D118" t="str">
            <v>Special Machinist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W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K118">
            <v>26</v>
          </cell>
          <cell r="AQ118">
            <v>0</v>
          </cell>
        </row>
        <row r="119">
          <cell r="B119" t="str">
            <v>C-43092</v>
          </cell>
          <cell r="C119" t="str">
            <v>Hoµng ViÖt Anh</v>
          </cell>
          <cell r="D119" t="str">
            <v>Special Machinist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W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K119">
            <v>26</v>
          </cell>
          <cell r="AQ119">
            <v>0</v>
          </cell>
        </row>
        <row r="120">
          <cell r="B120" t="str">
            <v>C-20093</v>
          </cell>
          <cell r="C120" t="str">
            <v>NguyÔn M¹nh TiÕn</v>
          </cell>
          <cell r="D120" t="str">
            <v>Technician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K120">
            <v>15</v>
          </cell>
          <cell r="AQ120">
            <v>0</v>
          </cell>
        </row>
        <row r="121">
          <cell r="B121" t="str">
            <v>C-43094</v>
          </cell>
          <cell r="C121" t="str">
            <v>NguyÔn ThÞ H»ng</v>
          </cell>
          <cell r="D121" t="str">
            <v>Special Machinist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W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K121">
            <v>26</v>
          </cell>
          <cell r="AQ121">
            <v>0</v>
          </cell>
        </row>
        <row r="122">
          <cell r="B122" t="str">
            <v>C-43095</v>
          </cell>
          <cell r="C122" t="str">
            <v>NguyÔn ThÞ Hoa</v>
          </cell>
          <cell r="D122" t="str">
            <v>Special Machinist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W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K122">
            <v>26</v>
          </cell>
          <cell r="AQ122">
            <v>0</v>
          </cell>
        </row>
        <row r="123">
          <cell r="B123" t="str">
            <v>C-43096</v>
          </cell>
          <cell r="C123" t="str">
            <v>NguyÔn V¨n Hîp</v>
          </cell>
          <cell r="D123" t="str">
            <v>Special Machinist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W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K123">
            <v>26</v>
          </cell>
          <cell r="AQ123">
            <v>0</v>
          </cell>
        </row>
        <row r="124">
          <cell r="B124" t="str">
            <v>C-43097</v>
          </cell>
          <cell r="C124" t="str">
            <v>Ph¹m ThÞ Th¾ng</v>
          </cell>
          <cell r="D124" t="str">
            <v>Special Machinist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W124">
            <v>1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K124">
            <v>26</v>
          </cell>
          <cell r="AQ124">
            <v>0</v>
          </cell>
        </row>
        <row r="125">
          <cell r="B125" t="str">
            <v>C-43098</v>
          </cell>
          <cell r="C125" t="str">
            <v>Ph¹m ThÞ Thuý</v>
          </cell>
          <cell r="D125" t="str">
            <v>Special Machinist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W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K125">
            <v>26</v>
          </cell>
          <cell r="AQ125">
            <v>0</v>
          </cell>
        </row>
        <row r="126">
          <cell r="B126" t="str">
            <v>C-43099</v>
          </cell>
          <cell r="C126" t="str">
            <v>TrÞnh V¨n Minh</v>
          </cell>
          <cell r="D126" t="str">
            <v>Special Machinist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W126">
            <v>1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K126">
            <v>26</v>
          </cell>
          <cell r="AQ126">
            <v>0</v>
          </cell>
        </row>
        <row r="127">
          <cell r="B127" t="str">
            <v>C-43100</v>
          </cell>
          <cell r="C127" t="str">
            <v>Vò ThÞ Lan</v>
          </cell>
          <cell r="D127" t="str">
            <v>Special Machinist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W127">
            <v>1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K127">
            <v>26</v>
          </cell>
          <cell r="AQ127">
            <v>0</v>
          </cell>
        </row>
        <row r="128">
          <cell r="B128" t="str">
            <v>C-43101</v>
          </cell>
          <cell r="C128" t="str">
            <v>Vò V¨n Nam</v>
          </cell>
          <cell r="D128" t="str">
            <v>Special Machinist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R128">
            <v>1</v>
          </cell>
          <cell r="S128">
            <v>1</v>
          </cell>
          <cell r="T128">
            <v>1</v>
          </cell>
          <cell r="U128">
            <v>1</v>
          </cell>
          <cell r="W128">
            <v>1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K128">
            <v>26</v>
          </cell>
          <cell r="AQ128">
            <v>0</v>
          </cell>
        </row>
        <row r="129">
          <cell r="B129" t="str">
            <v>C-44102</v>
          </cell>
          <cell r="C129" t="str">
            <v>TrÇn ThÞ Mai</v>
          </cell>
          <cell r="D129" t="str">
            <v>Knitting worker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K129">
            <v>26</v>
          </cell>
          <cell r="AQ129">
            <v>0</v>
          </cell>
        </row>
        <row r="130">
          <cell r="B130" t="str">
            <v>C-44103</v>
          </cell>
          <cell r="C130" t="str">
            <v>Chu ThÞ Mïi</v>
          </cell>
          <cell r="D130" t="str">
            <v>Knitting worker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W130">
            <v>1</v>
          </cell>
          <cell r="Y130">
            <v>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K130">
            <v>26</v>
          </cell>
          <cell r="AQ130">
            <v>0</v>
          </cell>
        </row>
        <row r="131">
          <cell r="B131" t="str">
            <v>C-44104</v>
          </cell>
          <cell r="C131" t="str">
            <v>TrÇn ThÞ Minh NguyÖt</v>
          </cell>
          <cell r="D131" t="str">
            <v>Knitting worker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W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K131">
            <v>26</v>
          </cell>
          <cell r="AQ131">
            <v>0</v>
          </cell>
        </row>
        <row r="132">
          <cell r="B132" t="str">
            <v>C-51105</v>
          </cell>
          <cell r="C132" t="str">
            <v>L­u V¨n Nghiªn</v>
          </cell>
          <cell r="D132" t="str">
            <v>Line Technician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W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K132">
            <v>26</v>
          </cell>
          <cell r="AQ132">
            <v>0</v>
          </cell>
        </row>
        <row r="133">
          <cell r="B133" t="str">
            <v>C-51106</v>
          </cell>
          <cell r="C133" t="str">
            <v>§ång ThÞ Hµ</v>
          </cell>
          <cell r="D133" t="str">
            <v>Machinist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W133">
            <v>1</v>
          </cell>
          <cell r="Y133">
            <v>1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K133">
            <v>26</v>
          </cell>
          <cell r="AQ133">
            <v>0</v>
          </cell>
        </row>
        <row r="134">
          <cell r="B134" t="str">
            <v>C-51107</v>
          </cell>
          <cell r="C134" t="str">
            <v>§ç Duy Thanh</v>
          </cell>
          <cell r="D134" t="str">
            <v>Presser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W134">
            <v>1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K134">
            <v>26</v>
          </cell>
          <cell r="AQ134">
            <v>0</v>
          </cell>
        </row>
        <row r="135">
          <cell r="B135" t="str">
            <v>C-51108</v>
          </cell>
          <cell r="C135" t="str">
            <v>§ç ThÞ YÕn</v>
          </cell>
          <cell r="D135" t="str">
            <v>Machinist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W135">
            <v>1</v>
          </cell>
          <cell r="Y135">
            <v>1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K135">
            <v>26</v>
          </cell>
          <cell r="AQ135">
            <v>0</v>
          </cell>
        </row>
        <row r="136">
          <cell r="B136" t="str">
            <v>C-51109</v>
          </cell>
          <cell r="C136" t="str">
            <v>§ç V¨n Khoa</v>
          </cell>
          <cell r="D136" t="str">
            <v>Presser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W136">
            <v>1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K136">
            <v>26</v>
          </cell>
          <cell r="AQ136">
            <v>0</v>
          </cell>
        </row>
        <row r="137">
          <cell r="B137" t="str">
            <v>C-51110</v>
          </cell>
          <cell r="C137" t="str">
            <v>Bïi ThÞ H»ng</v>
          </cell>
          <cell r="D137" t="str">
            <v>Machinist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W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K137">
            <v>26</v>
          </cell>
          <cell r="AQ137">
            <v>0</v>
          </cell>
        </row>
        <row r="138">
          <cell r="B138" t="str">
            <v>C-51111</v>
          </cell>
          <cell r="C138" t="str">
            <v>Hoµng ThÞ Hiªn</v>
          </cell>
          <cell r="D138" t="str">
            <v>Machinist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W138">
            <v>1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K138">
            <v>26</v>
          </cell>
          <cell r="AQ138">
            <v>0</v>
          </cell>
        </row>
        <row r="139">
          <cell r="B139" t="str">
            <v>C-51112</v>
          </cell>
          <cell r="C139" t="str">
            <v>Høa ThÞ Lanh</v>
          </cell>
          <cell r="D139" t="str">
            <v>Machinist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W139">
            <v>1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K139">
            <v>26</v>
          </cell>
          <cell r="AQ139">
            <v>0</v>
          </cell>
        </row>
        <row r="140">
          <cell r="B140" t="str">
            <v>C-51113</v>
          </cell>
          <cell r="C140" t="str">
            <v>L­¬ng ThÞ H­¬ng</v>
          </cell>
          <cell r="D140" t="str">
            <v>Machinist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W140">
            <v>1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K140">
            <v>26</v>
          </cell>
          <cell r="AQ140">
            <v>0</v>
          </cell>
        </row>
        <row r="141">
          <cell r="B141" t="str">
            <v>C-51114</v>
          </cell>
          <cell r="C141" t="str">
            <v>Lª ThÞ Giang</v>
          </cell>
          <cell r="D141" t="str">
            <v>Machinist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W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K141">
            <v>26</v>
          </cell>
          <cell r="AQ141">
            <v>0</v>
          </cell>
        </row>
        <row r="142">
          <cell r="B142" t="str">
            <v>A-16115</v>
          </cell>
          <cell r="C142" t="str">
            <v>Lª ThÞ H­¬ng</v>
          </cell>
          <cell r="D142" t="str">
            <v>Nurse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W142">
            <v>1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K142">
            <v>26</v>
          </cell>
          <cell r="AQ142">
            <v>0</v>
          </cell>
        </row>
        <row r="143">
          <cell r="B143" t="str">
            <v>C-51116</v>
          </cell>
          <cell r="C143" t="str">
            <v>Lª ThÞ HuÖ</v>
          </cell>
          <cell r="D143" t="str">
            <v>Machinist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W143">
            <v>1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K143">
            <v>26</v>
          </cell>
          <cell r="AQ143">
            <v>0</v>
          </cell>
        </row>
        <row r="144">
          <cell r="B144" t="str">
            <v>C-51117</v>
          </cell>
          <cell r="C144" t="str">
            <v>NguyÔn H÷u NghÞ</v>
          </cell>
          <cell r="D144" t="str">
            <v>Machinist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W144">
            <v>1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K144">
            <v>26</v>
          </cell>
          <cell r="AQ144">
            <v>0</v>
          </cell>
        </row>
        <row r="145">
          <cell r="B145" t="str">
            <v>C-51118</v>
          </cell>
          <cell r="C145" t="str">
            <v>NguyÔn ThÞ HiÒn</v>
          </cell>
          <cell r="D145" t="str">
            <v>Machinist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W145">
            <v>1</v>
          </cell>
          <cell r="Y145">
            <v>1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K145">
            <v>26</v>
          </cell>
          <cell r="AQ145">
            <v>0</v>
          </cell>
        </row>
        <row r="146">
          <cell r="B146" t="str">
            <v>C-51119</v>
          </cell>
          <cell r="C146" t="str">
            <v>NguyÔn ThÞ NguyÖt</v>
          </cell>
          <cell r="D146" t="str">
            <v>Machinist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W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K146">
            <v>26</v>
          </cell>
          <cell r="AQ146">
            <v>0</v>
          </cell>
        </row>
        <row r="147">
          <cell r="B147" t="str">
            <v>C-51120</v>
          </cell>
          <cell r="C147" t="str">
            <v>NguyÔn ThÞ Vui</v>
          </cell>
          <cell r="D147" t="str">
            <v>Machinist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P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1</v>
          </cell>
          <cell r="W147">
            <v>1</v>
          </cell>
          <cell r="Y147">
            <v>1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K147">
            <v>26</v>
          </cell>
          <cell r="AQ147">
            <v>0</v>
          </cell>
        </row>
        <row r="148">
          <cell r="B148" t="str">
            <v>C-51121</v>
          </cell>
          <cell r="C148" t="str">
            <v>NguyÔn V¨n C­êng</v>
          </cell>
          <cell r="D148" t="str">
            <v>Machinist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W148">
            <v>1</v>
          </cell>
          <cell r="Y148">
            <v>1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K148">
            <v>26</v>
          </cell>
          <cell r="AQ148">
            <v>0</v>
          </cell>
        </row>
        <row r="149">
          <cell r="B149" t="str">
            <v>C-51122</v>
          </cell>
          <cell r="C149" t="str">
            <v>NguyÔn V¨n Lùc</v>
          </cell>
          <cell r="D149" t="str">
            <v>Machinist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W149">
            <v>1</v>
          </cell>
          <cell r="Y149">
            <v>1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K149">
            <v>26</v>
          </cell>
          <cell r="AQ149">
            <v>0</v>
          </cell>
        </row>
        <row r="150">
          <cell r="B150" t="str">
            <v>C-51123</v>
          </cell>
          <cell r="C150" t="str">
            <v>NguyÔn V¨n Quang</v>
          </cell>
          <cell r="D150" t="str">
            <v>Machinist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W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K150">
            <v>26</v>
          </cell>
          <cell r="AQ150">
            <v>0</v>
          </cell>
        </row>
        <row r="151">
          <cell r="B151" t="str">
            <v>C-51124</v>
          </cell>
          <cell r="C151" t="str">
            <v>Ph¹m ThÞ Nhung</v>
          </cell>
          <cell r="D151" t="str">
            <v>Machinist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1</v>
          </cell>
          <cell r="W151">
            <v>1</v>
          </cell>
          <cell r="Y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K151">
            <v>26</v>
          </cell>
          <cell r="AQ151">
            <v>0</v>
          </cell>
        </row>
        <row r="152">
          <cell r="B152" t="str">
            <v>C-51125</v>
          </cell>
          <cell r="C152" t="str">
            <v>Ph¹m ThÞ Sen</v>
          </cell>
          <cell r="D152" t="str">
            <v>Machinist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W152">
            <v>1</v>
          </cell>
          <cell r="Y152">
            <v>1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K152">
            <v>26</v>
          </cell>
          <cell r="AQ152">
            <v>0</v>
          </cell>
        </row>
        <row r="153">
          <cell r="B153" t="str">
            <v>C-51126</v>
          </cell>
          <cell r="C153" t="str">
            <v>Ph¹m ThÞ Thuý</v>
          </cell>
          <cell r="D153" t="str">
            <v>Machinist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W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K153">
            <v>26</v>
          </cell>
          <cell r="AQ153">
            <v>0</v>
          </cell>
        </row>
        <row r="154">
          <cell r="B154" t="str">
            <v>C-51127</v>
          </cell>
          <cell r="C154" t="str">
            <v>Ph¹m ThÞ Tin</v>
          </cell>
          <cell r="D154" t="str">
            <v>Machinist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W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K154">
            <v>26</v>
          </cell>
          <cell r="AQ154">
            <v>0</v>
          </cell>
        </row>
        <row r="155">
          <cell r="B155" t="str">
            <v>C-51128</v>
          </cell>
          <cell r="C155" t="str">
            <v>TrÇn ThÞ Chung</v>
          </cell>
          <cell r="D155" t="str">
            <v>Machinist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W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K155">
            <v>26</v>
          </cell>
          <cell r="AQ155">
            <v>0</v>
          </cell>
        </row>
        <row r="156">
          <cell r="B156" t="str">
            <v>C-51129</v>
          </cell>
          <cell r="C156" t="str">
            <v>TrÇn ThÞ Hµ</v>
          </cell>
          <cell r="D156" t="str">
            <v>Machinist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W156">
            <v>1</v>
          </cell>
          <cell r="Y156">
            <v>1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K156">
            <v>26</v>
          </cell>
          <cell r="AQ156">
            <v>0</v>
          </cell>
        </row>
        <row r="157">
          <cell r="B157" t="str">
            <v>C-51130</v>
          </cell>
          <cell r="C157" t="str">
            <v>Vò ThÞ Loan</v>
          </cell>
          <cell r="D157" t="str">
            <v>Machinist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W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K157">
            <v>26</v>
          </cell>
          <cell r="AQ157">
            <v>0</v>
          </cell>
        </row>
        <row r="158">
          <cell r="B158" t="str">
            <v>C-51131</v>
          </cell>
          <cell r="C158" t="str">
            <v>Vò V¨n L¹i</v>
          </cell>
          <cell r="D158" t="str">
            <v>Machinist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W158">
            <v>1</v>
          </cell>
          <cell r="Y158">
            <v>1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K158">
            <v>26</v>
          </cell>
          <cell r="AQ158">
            <v>0</v>
          </cell>
        </row>
        <row r="159">
          <cell r="B159" t="str">
            <v>C-52079</v>
          </cell>
          <cell r="C159" t="str">
            <v>NguyÔn V¨n Ph­íc</v>
          </cell>
          <cell r="D159" t="str">
            <v>Presser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W159">
            <v>1</v>
          </cell>
          <cell r="Y159">
            <v>1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K159">
            <v>26</v>
          </cell>
          <cell r="AQ159">
            <v>0</v>
          </cell>
        </row>
        <row r="160">
          <cell r="B160" t="str">
            <v>C-52132</v>
          </cell>
          <cell r="C160" t="str">
            <v>NguyÔn Träng Hoµn</v>
          </cell>
          <cell r="D160" t="str">
            <v>Line Technician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W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K160">
            <v>26</v>
          </cell>
          <cell r="AQ160">
            <v>0</v>
          </cell>
        </row>
        <row r="161">
          <cell r="B161" t="str">
            <v>C-52133</v>
          </cell>
          <cell r="C161" t="str">
            <v>§µo ThÞ Hång</v>
          </cell>
          <cell r="D161" t="str">
            <v>Machinist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W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K161">
            <v>26</v>
          </cell>
          <cell r="AQ161">
            <v>0</v>
          </cell>
        </row>
        <row r="162">
          <cell r="B162" t="str">
            <v>C-52134</v>
          </cell>
          <cell r="C162" t="str">
            <v>§Æng ThÞ Hîp</v>
          </cell>
          <cell r="D162" t="str">
            <v>Machinist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W162">
            <v>1</v>
          </cell>
          <cell r="Y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K162">
            <v>26</v>
          </cell>
          <cell r="AQ162">
            <v>0</v>
          </cell>
        </row>
        <row r="163">
          <cell r="B163" t="str">
            <v>C-52135</v>
          </cell>
          <cell r="C163" t="str">
            <v>§ång Minh Ho¸</v>
          </cell>
          <cell r="D163" t="str">
            <v>Machinist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W163">
            <v>1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K163">
            <v>26</v>
          </cell>
          <cell r="AQ163">
            <v>0</v>
          </cell>
        </row>
        <row r="164">
          <cell r="B164" t="str">
            <v>C-52136</v>
          </cell>
          <cell r="C164" t="str">
            <v>§ång ThÞ Y</v>
          </cell>
          <cell r="D164" t="str">
            <v>Machinist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W164">
            <v>1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K164">
            <v>26</v>
          </cell>
          <cell r="AQ164">
            <v>0</v>
          </cell>
        </row>
        <row r="165">
          <cell r="B165" t="str">
            <v>C-52137</v>
          </cell>
          <cell r="C165" t="str">
            <v>Bïi ThÞ Loan</v>
          </cell>
          <cell r="D165" t="str">
            <v>Machinist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W165">
            <v>1</v>
          </cell>
          <cell r="Y165">
            <v>1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K165">
            <v>26</v>
          </cell>
          <cell r="AQ165">
            <v>0</v>
          </cell>
        </row>
        <row r="166">
          <cell r="B166" t="str">
            <v>C-52138</v>
          </cell>
          <cell r="C166" t="str">
            <v>Høa ThÞ Hång V©n</v>
          </cell>
          <cell r="D166" t="str">
            <v>Machinist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W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K166">
            <v>26</v>
          </cell>
          <cell r="AQ166">
            <v>0</v>
          </cell>
        </row>
        <row r="167">
          <cell r="B167" t="str">
            <v>C-52139</v>
          </cell>
          <cell r="C167" t="str">
            <v>Lª ThÞ Ngµ</v>
          </cell>
          <cell r="D167" t="str">
            <v>Machinist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W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K167">
            <v>26</v>
          </cell>
          <cell r="AQ167">
            <v>0</v>
          </cell>
        </row>
        <row r="168">
          <cell r="B168" t="str">
            <v>C-52140</v>
          </cell>
          <cell r="C168" t="str">
            <v>Lª ThÞ Oanh</v>
          </cell>
          <cell r="D168" t="str">
            <v>Machinist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W168">
            <v>1</v>
          </cell>
          <cell r="Y168">
            <v>1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K168">
            <v>26</v>
          </cell>
          <cell r="AQ168">
            <v>0</v>
          </cell>
        </row>
        <row r="169">
          <cell r="B169" t="str">
            <v>C-52141</v>
          </cell>
          <cell r="C169" t="str">
            <v>Mai V¨n Vui</v>
          </cell>
          <cell r="D169" t="str">
            <v>Machinist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W169">
            <v>1</v>
          </cell>
          <cell r="Y169">
            <v>1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K169">
            <v>26</v>
          </cell>
          <cell r="AQ169">
            <v>0</v>
          </cell>
        </row>
        <row r="170">
          <cell r="B170" t="str">
            <v>C-52142</v>
          </cell>
          <cell r="C170" t="str">
            <v>Ng« ThÞ ¸i Xu©n</v>
          </cell>
          <cell r="D170" t="str">
            <v>Machinist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W170">
            <v>1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K170">
            <v>26</v>
          </cell>
          <cell r="AQ170">
            <v>0</v>
          </cell>
        </row>
        <row r="171">
          <cell r="B171" t="str">
            <v>C-52143</v>
          </cell>
          <cell r="C171" t="str">
            <v>Ng« ThÞ Thu</v>
          </cell>
          <cell r="D171" t="str">
            <v>Machinist</v>
          </cell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W171">
            <v>1</v>
          </cell>
          <cell r="Y171">
            <v>1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K171">
            <v>26</v>
          </cell>
          <cell r="AQ171">
            <v>0</v>
          </cell>
        </row>
        <row r="172">
          <cell r="B172" t="str">
            <v>C-52144</v>
          </cell>
          <cell r="C172" t="str">
            <v xml:space="preserve">NguyÔn Hoµi V¨n </v>
          </cell>
          <cell r="D172" t="str">
            <v>Presser</v>
          </cell>
          <cell r="E172">
            <v>1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W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K172">
            <v>26</v>
          </cell>
          <cell r="AQ172">
            <v>0</v>
          </cell>
        </row>
        <row r="173">
          <cell r="B173" t="str">
            <v>C-52145</v>
          </cell>
          <cell r="C173" t="str">
            <v>NguyÔn ThÞ H­¬ng</v>
          </cell>
          <cell r="D173" t="str">
            <v>Machinist</v>
          </cell>
          <cell r="E173">
            <v>1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W173">
            <v>1</v>
          </cell>
          <cell r="Y173">
            <v>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K173">
            <v>26</v>
          </cell>
          <cell r="AQ173">
            <v>0</v>
          </cell>
        </row>
        <row r="174">
          <cell r="B174" t="str">
            <v>C-52146</v>
          </cell>
          <cell r="C174" t="str">
            <v>NguyÔn ThÞ L©m An</v>
          </cell>
          <cell r="D174" t="str">
            <v>Machinist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W174">
            <v>1</v>
          </cell>
          <cell r="Y174">
            <v>1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K174">
            <v>26</v>
          </cell>
          <cell r="AQ174">
            <v>0</v>
          </cell>
        </row>
        <row r="175">
          <cell r="B175" t="str">
            <v>C-52147</v>
          </cell>
          <cell r="C175" t="str">
            <v>NguyÔn ThÞ Ngµ</v>
          </cell>
          <cell r="D175" t="str">
            <v>Machinist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W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K175">
            <v>26</v>
          </cell>
          <cell r="AQ175">
            <v>0</v>
          </cell>
        </row>
        <row r="176">
          <cell r="B176" t="str">
            <v>C-52148</v>
          </cell>
          <cell r="C176" t="str">
            <v>NguyÔn ThÞ Quyªn</v>
          </cell>
          <cell r="D176" t="str">
            <v>Machinist</v>
          </cell>
          <cell r="E176">
            <v>1</v>
          </cell>
          <cell r="F176">
            <v>1</v>
          </cell>
          <cell r="G176">
            <v>1</v>
          </cell>
          <cell r="H176">
            <v>1</v>
          </cell>
          <cell r="I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W176">
            <v>1</v>
          </cell>
          <cell r="Y176">
            <v>1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K176">
            <v>26</v>
          </cell>
          <cell r="AQ176">
            <v>0</v>
          </cell>
        </row>
        <row r="177">
          <cell r="B177" t="str">
            <v>C-52149</v>
          </cell>
          <cell r="C177" t="str">
            <v>NguyÔn ThÞ Thanh Th¶o</v>
          </cell>
          <cell r="D177" t="str">
            <v>Machinist</v>
          </cell>
          <cell r="E177">
            <v>1</v>
          </cell>
          <cell r="F177">
            <v>1</v>
          </cell>
          <cell r="G177">
            <v>1</v>
          </cell>
          <cell r="H177">
            <v>1</v>
          </cell>
          <cell r="I177">
            <v>1</v>
          </cell>
          <cell r="K177">
            <v>1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W177">
            <v>1</v>
          </cell>
          <cell r="Y177">
            <v>1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K177">
            <v>26</v>
          </cell>
          <cell r="AQ177">
            <v>0</v>
          </cell>
        </row>
        <row r="178">
          <cell r="B178" t="str">
            <v>C-52150</v>
          </cell>
          <cell r="C178" t="str">
            <v>NguyÔn ThÞ Thoa</v>
          </cell>
          <cell r="D178" t="str">
            <v>Machinist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W178">
            <v>1</v>
          </cell>
          <cell r="Y178">
            <v>1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K178">
            <v>26</v>
          </cell>
          <cell r="AQ178">
            <v>0</v>
          </cell>
        </row>
        <row r="179">
          <cell r="B179" t="str">
            <v>C-52151</v>
          </cell>
          <cell r="C179" t="str">
            <v>NguyÔn V¨n H­ëng</v>
          </cell>
          <cell r="D179" t="str">
            <v>Presser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W179">
            <v>1</v>
          </cell>
          <cell r="Y179">
            <v>1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K179">
            <v>26</v>
          </cell>
          <cell r="AQ179">
            <v>0</v>
          </cell>
        </row>
        <row r="180">
          <cell r="B180" t="str">
            <v>C-52152</v>
          </cell>
          <cell r="C180" t="str">
            <v>Ninh ThÞ N¨m</v>
          </cell>
          <cell r="D180" t="str">
            <v>Machinist</v>
          </cell>
          <cell r="E180">
            <v>1</v>
          </cell>
          <cell r="F180">
            <v>1</v>
          </cell>
          <cell r="G180">
            <v>1</v>
          </cell>
          <cell r="H180">
            <v>1</v>
          </cell>
          <cell r="I180">
            <v>1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W180">
            <v>1</v>
          </cell>
          <cell r="Y180">
            <v>1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K180">
            <v>26</v>
          </cell>
          <cell r="AQ180">
            <v>0</v>
          </cell>
        </row>
        <row r="181">
          <cell r="B181" t="str">
            <v>C-52153</v>
          </cell>
          <cell r="C181" t="str">
            <v>Ph¹m ThÞ Nhung</v>
          </cell>
          <cell r="D181" t="str">
            <v>Machinist</v>
          </cell>
          <cell r="E181">
            <v>1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W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K181">
            <v>26</v>
          </cell>
          <cell r="AQ181">
            <v>0</v>
          </cell>
        </row>
        <row r="182">
          <cell r="B182" t="str">
            <v>C-52155</v>
          </cell>
          <cell r="C182" t="str">
            <v>Ph¹m ThÞ Thuþ</v>
          </cell>
          <cell r="D182" t="str">
            <v>Machinist</v>
          </cell>
          <cell r="E182">
            <v>1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W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K182">
            <v>26</v>
          </cell>
          <cell r="AQ182">
            <v>0</v>
          </cell>
        </row>
        <row r="183">
          <cell r="B183" t="str">
            <v>C-52156</v>
          </cell>
          <cell r="C183" t="str">
            <v>TrÇn ThÞ HuyÒn</v>
          </cell>
          <cell r="D183" t="str">
            <v>Machinist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W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K183">
            <v>26</v>
          </cell>
          <cell r="AQ183">
            <v>0</v>
          </cell>
        </row>
        <row r="184">
          <cell r="B184" t="str">
            <v>C-52157</v>
          </cell>
          <cell r="C184" t="str">
            <v>TrÇn ThÞ Thoa</v>
          </cell>
          <cell r="D184" t="str">
            <v>Machinist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W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K184">
            <v>26</v>
          </cell>
          <cell r="AQ184">
            <v>0</v>
          </cell>
        </row>
        <row r="185">
          <cell r="B185" t="str">
            <v>C-52158</v>
          </cell>
          <cell r="C185" t="str">
            <v>Vò ThÞ Dung</v>
          </cell>
          <cell r="D185" t="str">
            <v>Machinist</v>
          </cell>
          <cell r="E185">
            <v>1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W185">
            <v>1</v>
          </cell>
          <cell r="Y185">
            <v>1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K185">
            <v>26</v>
          </cell>
          <cell r="AQ185">
            <v>0</v>
          </cell>
        </row>
        <row r="186">
          <cell r="B186" t="str">
            <v>C-53160</v>
          </cell>
          <cell r="C186" t="str">
            <v>§ång ThÞ S¸u</v>
          </cell>
          <cell r="D186" t="str">
            <v>Machinist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W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K186">
            <v>26</v>
          </cell>
          <cell r="AQ186">
            <v>0</v>
          </cell>
        </row>
        <row r="187">
          <cell r="B187" t="str">
            <v>C-53161</v>
          </cell>
          <cell r="C187" t="str">
            <v>§ç ThÞ HuyÒn</v>
          </cell>
          <cell r="D187" t="str">
            <v>Machinist</v>
          </cell>
          <cell r="E187">
            <v>1</v>
          </cell>
          <cell r="F187">
            <v>1</v>
          </cell>
          <cell r="G187">
            <v>1</v>
          </cell>
          <cell r="H187">
            <v>1</v>
          </cell>
          <cell r="I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W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K187">
            <v>26</v>
          </cell>
          <cell r="AQ187">
            <v>0</v>
          </cell>
        </row>
        <row r="188">
          <cell r="B188" t="str">
            <v>C-53162</v>
          </cell>
          <cell r="C188" t="str">
            <v>§ç ThÞ Kim Anh</v>
          </cell>
          <cell r="D188" t="str">
            <v>Machinist</v>
          </cell>
          <cell r="E188">
            <v>1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W188">
            <v>1</v>
          </cell>
          <cell r="Y188">
            <v>1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K188">
            <v>26</v>
          </cell>
          <cell r="AQ188">
            <v>0</v>
          </cell>
        </row>
        <row r="189">
          <cell r="B189" t="str">
            <v>C-53163</v>
          </cell>
          <cell r="C189" t="str">
            <v>§ç V¨n KhuyÕn</v>
          </cell>
          <cell r="D189" t="str">
            <v>Machinist</v>
          </cell>
          <cell r="E189">
            <v>1</v>
          </cell>
          <cell r="F189">
            <v>1</v>
          </cell>
          <cell r="G189">
            <v>1</v>
          </cell>
          <cell r="H189">
            <v>1</v>
          </cell>
          <cell r="I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W189">
            <v>1</v>
          </cell>
          <cell r="Y189">
            <v>1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K189">
            <v>26</v>
          </cell>
          <cell r="AQ189">
            <v>0</v>
          </cell>
        </row>
        <row r="190">
          <cell r="B190" t="str">
            <v>C-53164</v>
          </cell>
          <cell r="C190" t="str">
            <v>§inh ThÞ Mai</v>
          </cell>
          <cell r="D190" t="str">
            <v>Machinist</v>
          </cell>
          <cell r="E190">
            <v>1</v>
          </cell>
          <cell r="F190">
            <v>1</v>
          </cell>
          <cell r="G190">
            <v>1</v>
          </cell>
          <cell r="H190">
            <v>1</v>
          </cell>
          <cell r="I190">
            <v>1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W190">
            <v>1</v>
          </cell>
          <cell r="Y190">
            <v>1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K190">
            <v>26</v>
          </cell>
          <cell r="AQ190">
            <v>0</v>
          </cell>
        </row>
        <row r="191">
          <cell r="B191" t="str">
            <v>C-53165</v>
          </cell>
          <cell r="C191" t="str">
            <v>Bïi ThÞ Hoµ</v>
          </cell>
          <cell r="D191" t="str">
            <v>Machinist</v>
          </cell>
          <cell r="E191">
            <v>1</v>
          </cell>
          <cell r="F191">
            <v>1</v>
          </cell>
          <cell r="G191">
            <v>1</v>
          </cell>
          <cell r="H191">
            <v>1</v>
          </cell>
          <cell r="I191">
            <v>1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W191">
            <v>1</v>
          </cell>
          <cell r="Y191">
            <v>1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K191">
            <v>26</v>
          </cell>
          <cell r="AQ191">
            <v>0</v>
          </cell>
        </row>
        <row r="192">
          <cell r="B192" t="str">
            <v>C-53166</v>
          </cell>
          <cell r="C192" t="str">
            <v>Hµ ThÞ Ngäc Oanh</v>
          </cell>
          <cell r="D192" t="str">
            <v>Machinist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W192">
            <v>1</v>
          </cell>
          <cell r="Y192">
            <v>1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K192">
            <v>26</v>
          </cell>
          <cell r="AQ192">
            <v>0</v>
          </cell>
        </row>
        <row r="193">
          <cell r="B193" t="str">
            <v>C-53167</v>
          </cell>
          <cell r="C193" t="str">
            <v>Lª ThÞ ThuÊn</v>
          </cell>
          <cell r="D193" t="str">
            <v>Machinist</v>
          </cell>
          <cell r="E193">
            <v>1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W193">
            <v>1</v>
          </cell>
          <cell r="Y193">
            <v>1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K193">
            <v>26</v>
          </cell>
          <cell r="AQ193">
            <v>0</v>
          </cell>
        </row>
        <row r="194">
          <cell r="B194" t="str">
            <v>C-53168</v>
          </cell>
          <cell r="C194" t="str">
            <v>Lª ThÞ Thuû</v>
          </cell>
          <cell r="D194" t="str">
            <v>Machinist</v>
          </cell>
          <cell r="E194">
            <v>1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P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W194">
            <v>1</v>
          </cell>
          <cell r="Y194">
            <v>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K194">
            <v>26</v>
          </cell>
          <cell r="AQ194">
            <v>0</v>
          </cell>
        </row>
        <row r="195">
          <cell r="B195" t="str">
            <v>C-53169</v>
          </cell>
          <cell r="C195" t="str">
            <v>L­u ThÞ ChuyÓn</v>
          </cell>
          <cell r="D195" t="str">
            <v>Machinist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W195">
            <v>1</v>
          </cell>
          <cell r="Y195">
            <v>1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K195">
            <v>26</v>
          </cell>
          <cell r="AQ195">
            <v>0</v>
          </cell>
        </row>
        <row r="196">
          <cell r="B196" t="str">
            <v>C-53170</v>
          </cell>
          <cell r="C196" t="str">
            <v>M¹c ThÞ Thu</v>
          </cell>
          <cell r="D196" t="str">
            <v>Machinist</v>
          </cell>
          <cell r="E196">
            <v>1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P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W196">
            <v>1</v>
          </cell>
          <cell r="Y196">
            <v>1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K196">
            <v>26</v>
          </cell>
          <cell r="AQ196">
            <v>0</v>
          </cell>
        </row>
        <row r="197">
          <cell r="B197" t="str">
            <v>C-53171</v>
          </cell>
          <cell r="C197" t="str">
            <v>NguyÔn Quèc TuÊn</v>
          </cell>
          <cell r="D197" t="str">
            <v>Presser</v>
          </cell>
          <cell r="E197">
            <v>1</v>
          </cell>
          <cell r="F197">
            <v>1</v>
          </cell>
          <cell r="G197">
            <v>1</v>
          </cell>
          <cell r="H197">
            <v>1</v>
          </cell>
          <cell r="I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W197">
            <v>1</v>
          </cell>
          <cell r="Y197">
            <v>1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K197">
            <v>26</v>
          </cell>
          <cell r="AQ197">
            <v>0</v>
          </cell>
        </row>
        <row r="198">
          <cell r="B198" t="str">
            <v>C-53172</v>
          </cell>
          <cell r="C198" t="str">
            <v>NguyÔn ThÞ BÝch Thuû</v>
          </cell>
          <cell r="D198" t="str">
            <v>Machinist</v>
          </cell>
          <cell r="E198">
            <v>1</v>
          </cell>
          <cell r="F198">
            <v>1</v>
          </cell>
          <cell r="G198">
            <v>1</v>
          </cell>
          <cell r="H198">
            <v>1</v>
          </cell>
          <cell r="I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W198">
            <v>1</v>
          </cell>
          <cell r="Y198">
            <v>1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K198">
            <v>26</v>
          </cell>
          <cell r="AQ198">
            <v>0</v>
          </cell>
        </row>
        <row r="199">
          <cell r="B199" t="str">
            <v>C-53173</v>
          </cell>
          <cell r="C199" t="str">
            <v>NguyÔn ThÞ Ch©m</v>
          </cell>
          <cell r="D199" t="str">
            <v>Machinist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W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K199">
            <v>26</v>
          </cell>
          <cell r="AQ199">
            <v>0</v>
          </cell>
        </row>
        <row r="200">
          <cell r="B200" t="str">
            <v>C-53174</v>
          </cell>
          <cell r="C200" t="str">
            <v>NguyÔn ThÞ Huyªn</v>
          </cell>
          <cell r="D200" t="str">
            <v>Machinist</v>
          </cell>
          <cell r="E200">
            <v>1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W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K200">
            <v>26</v>
          </cell>
          <cell r="AQ200">
            <v>0</v>
          </cell>
        </row>
        <row r="201">
          <cell r="B201" t="str">
            <v>C-53175</v>
          </cell>
          <cell r="C201" t="str">
            <v>NguyÔn ThÞ NghiÖp</v>
          </cell>
          <cell r="D201" t="str">
            <v>Machinist</v>
          </cell>
          <cell r="E201">
            <v>1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R201">
            <v>1</v>
          </cell>
          <cell r="S201">
            <v>1</v>
          </cell>
          <cell r="T201">
            <v>1</v>
          </cell>
          <cell r="U201">
            <v>1</v>
          </cell>
          <cell r="W201">
            <v>1</v>
          </cell>
          <cell r="Y201">
            <v>1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K201">
            <v>26</v>
          </cell>
          <cell r="AQ201">
            <v>0</v>
          </cell>
        </row>
        <row r="202">
          <cell r="B202" t="str">
            <v>C-53176</v>
          </cell>
          <cell r="C202" t="str">
            <v>NguyÔn ThÞ Thu TuyÕt</v>
          </cell>
          <cell r="D202" t="str">
            <v>Machinist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R202">
            <v>1</v>
          </cell>
          <cell r="S202">
            <v>1</v>
          </cell>
          <cell r="T202">
            <v>1</v>
          </cell>
          <cell r="U202">
            <v>1</v>
          </cell>
          <cell r="W202">
            <v>1</v>
          </cell>
          <cell r="Y202">
            <v>1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K202">
            <v>26</v>
          </cell>
          <cell r="AQ202">
            <v>0</v>
          </cell>
        </row>
        <row r="203">
          <cell r="B203" t="str">
            <v>C-53177</v>
          </cell>
          <cell r="C203" t="str">
            <v>NguyÔn V¨n Hu©n</v>
          </cell>
          <cell r="D203" t="str">
            <v>Line Technician</v>
          </cell>
          <cell r="E203">
            <v>1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R203">
            <v>1</v>
          </cell>
          <cell r="S203">
            <v>1</v>
          </cell>
          <cell r="T203">
            <v>1</v>
          </cell>
          <cell r="U203">
            <v>1</v>
          </cell>
          <cell r="W203">
            <v>1</v>
          </cell>
          <cell r="Y203">
            <v>1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K203">
            <v>26</v>
          </cell>
          <cell r="AQ203">
            <v>0</v>
          </cell>
        </row>
        <row r="204">
          <cell r="B204" t="str">
            <v>C-53178</v>
          </cell>
          <cell r="C204" t="str">
            <v>NguyÔn V¨n Nam</v>
          </cell>
          <cell r="D204" t="str">
            <v>Presser</v>
          </cell>
          <cell r="E204">
            <v>1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1</v>
          </cell>
          <cell r="R204">
            <v>1</v>
          </cell>
          <cell r="S204">
            <v>1</v>
          </cell>
          <cell r="T204">
            <v>1</v>
          </cell>
          <cell r="U204">
            <v>1</v>
          </cell>
          <cell r="W204">
            <v>1</v>
          </cell>
          <cell r="Y204">
            <v>1</v>
          </cell>
          <cell r="Z204">
            <v>1</v>
          </cell>
          <cell r="AA204">
            <v>1</v>
          </cell>
          <cell r="AB204">
            <v>1</v>
          </cell>
          <cell r="AC204">
            <v>1</v>
          </cell>
          <cell r="AD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1</v>
          </cell>
          <cell r="AK204">
            <v>26</v>
          </cell>
          <cell r="AQ204">
            <v>0</v>
          </cell>
        </row>
        <row r="205">
          <cell r="B205" t="str">
            <v>C-53179</v>
          </cell>
          <cell r="C205" t="str">
            <v>NguyÔn V¨n NhÊt</v>
          </cell>
          <cell r="D205" t="str">
            <v>Machinist</v>
          </cell>
          <cell r="E205">
            <v>1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R205">
            <v>1</v>
          </cell>
          <cell r="S205">
            <v>1</v>
          </cell>
          <cell r="T205">
            <v>1</v>
          </cell>
          <cell r="U205">
            <v>1</v>
          </cell>
          <cell r="W205">
            <v>1</v>
          </cell>
          <cell r="Y205">
            <v>1</v>
          </cell>
          <cell r="Z205">
            <v>1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K205">
            <v>26</v>
          </cell>
          <cell r="AQ205">
            <v>0</v>
          </cell>
        </row>
        <row r="206">
          <cell r="B206" t="str">
            <v>C-53180</v>
          </cell>
          <cell r="C206" t="str">
            <v>Ph¹m ThÞ Hång</v>
          </cell>
          <cell r="D206" t="str">
            <v>Machinist</v>
          </cell>
          <cell r="E206">
            <v>1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R206">
            <v>1</v>
          </cell>
          <cell r="S206">
            <v>1</v>
          </cell>
          <cell r="T206">
            <v>1</v>
          </cell>
          <cell r="U206">
            <v>1</v>
          </cell>
          <cell r="W206">
            <v>1</v>
          </cell>
          <cell r="Y206">
            <v>1</v>
          </cell>
          <cell r="Z206">
            <v>1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1</v>
          </cell>
          <cell r="AK206">
            <v>26</v>
          </cell>
          <cell r="AQ206">
            <v>0</v>
          </cell>
        </row>
        <row r="207">
          <cell r="B207" t="str">
            <v>C-53181</v>
          </cell>
          <cell r="C207" t="str">
            <v>Ph¹m ThÞ LiÔu</v>
          </cell>
          <cell r="D207" t="str">
            <v>Machinist</v>
          </cell>
          <cell r="E207">
            <v>1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1</v>
          </cell>
          <cell r="R207">
            <v>1</v>
          </cell>
          <cell r="S207">
            <v>1</v>
          </cell>
          <cell r="T207">
            <v>1</v>
          </cell>
          <cell r="U207">
            <v>1</v>
          </cell>
          <cell r="W207">
            <v>1</v>
          </cell>
          <cell r="Y207">
            <v>1</v>
          </cell>
          <cell r="Z207">
            <v>1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K207">
            <v>26</v>
          </cell>
          <cell r="AQ207">
            <v>0</v>
          </cell>
        </row>
        <row r="208">
          <cell r="B208" t="str">
            <v>C-53182</v>
          </cell>
          <cell r="C208" t="str">
            <v>Qu¸ch ThÞ Ph­îng</v>
          </cell>
          <cell r="D208" t="str">
            <v>Machinist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1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W208">
            <v>1</v>
          </cell>
          <cell r="Y208">
            <v>1</v>
          </cell>
          <cell r="Z208">
            <v>1</v>
          </cell>
          <cell r="AA208">
            <v>1</v>
          </cell>
          <cell r="AB208">
            <v>1</v>
          </cell>
          <cell r="AC208">
            <v>1</v>
          </cell>
          <cell r="AD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1</v>
          </cell>
          <cell r="AK208">
            <v>26</v>
          </cell>
          <cell r="AQ208">
            <v>0</v>
          </cell>
        </row>
        <row r="209">
          <cell r="B209" t="str">
            <v>C-53183</v>
          </cell>
          <cell r="C209" t="str">
            <v>Tiªu ThÞ H­¬ng</v>
          </cell>
          <cell r="D209" t="str">
            <v>Machinist</v>
          </cell>
          <cell r="E209">
            <v>1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R209">
            <v>1</v>
          </cell>
          <cell r="S209">
            <v>1</v>
          </cell>
          <cell r="T209">
            <v>1</v>
          </cell>
          <cell r="U209">
            <v>1</v>
          </cell>
          <cell r="W209">
            <v>1</v>
          </cell>
          <cell r="Y209">
            <v>1</v>
          </cell>
          <cell r="Z209">
            <v>1</v>
          </cell>
          <cell r="AA209">
            <v>1</v>
          </cell>
          <cell r="AB209">
            <v>1</v>
          </cell>
          <cell r="AC209">
            <v>1</v>
          </cell>
          <cell r="AD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1</v>
          </cell>
          <cell r="AK209">
            <v>26</v>
          </cell>
          <cell r="AQ209">
            <v>0</v>
          </cell>
        </row>
        <row r="210">
          <cell r="B210" t="str">
            <v>C-53184</v>
          </cell>
          <cell r="C210" t="str">
            <v>Vò ThÞ Thuû</v>
          </cell>
          <cell r="D210" t="str">
            <v>Machinist</v>
          </cell>
          <cell r="E210">
            <v>1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R210">
            <v>1</v>
          </cell>
          <cell r="S210">
            <v>1</v>
          </cell>
          <cell r="T210">
            <v>1</v>
          </cell>
          <cell r="U210">
            <v>1</v>
          </cell>
          <cell r="W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1</v>
          </cell>
          <cell r="AD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1</v>
          </cell>
          <cell r="AK210">
            <v>26</v>
          </cell>
          <cell r="AQ210">
            <v>0</v>
          </cell>
        </row>
        <row r="211">
          <cell r="B211" t="str">
            <v>C-53185</v>
          </cell>
          <cell r="C211" t="str">
            <v>Vò V¨n C­êng</v>
          </cell>
          <cell r="D211" t="str">
            <v>Machinist</v>
          </cell>
          <cell r="E211">
            <v>1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W211">
            <v>1</v>
          </cell>
          <cell r="Y211">
            <v>1</v>
          </cell>
          <cell r="Z211">
            <v>1</v>
          </cell>
          <cell r="AA211">
            <v>1</v>
          </cell>
          <cell r="AB211">
            <v>1</v>
          </cell>
          <cell r="AC211">
            <v>1</v>
          </cell>
          <cell r="AD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1</v>
          </cell>
          <cell r="AK211">
            <v>26</v>
          </cell>
          <cell r="AQ211">
            <v>0</v>
          </cell>
        </row>
        <row r="212">
          <cell r="B212" t="str">
            <v>C-53334</v>
          </cell>
          <cell r="C212" t="str">
            <v>Ph¹m V¨n ViÖt</v>
          </cell>
          <cell r="D212" t="str">
            <v>Machinist</v>
          </cell>
          <cell r="E212">
            <v>1</v>
          </cell>
          <cell r="F212">
            <v>1</v>
          </cell>
          <cell r="G212">
            <v>1</v>
          </cell>
          <cell r="H212">
            <v>1</v>
          </cell>
          <cell r="I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R212">
            <v>1</v>
          </cell>
          <cell r="S212">
            <v>1</v>
          </cell>
          <cell r="T212">
            <v>1</v>
          </cell>
          <cell r="U212">
            <v>1</v>
          </cell>
          <cell r="W212">
            <v>1</v>
          </cell>
          <cell r="Y212">
            <v>1</v>
          </cell>
          <cell r="Z212">
            <v>1</v>
          </cell>
          <cell r="AA212">
            <v>1</v>
          </cell>
          <cell r="AB212">
            <v>1</v>
          </cell>
          <cell r="AC212">
            <v>1</v>
          </cell>
          <cell r="AD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1</v>
          </cell>
          <cell r="AK212">
            <v>26</v>
          </cell>
        </row>
        <row r="213">
          <cell r="B213" t="str">
            <v>C-54186</v>
          </cell>
          <cell r="C213" t="str">
            <v>Ph¹m ThÞ H¶i</v>
          </cell>
          <cell r="D213" t="str">
            <v>Line Technician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R213">
            <v>1</v>
          </cell>
          <cell r="S213">
            <v>1</v>
          </cell>
          <cell r="T213">
            <v>1</v>
          </cell>
          <cell r="U213">
            <v>1</v>
          </cell>
          <cell r="W213">
            <v>1</v>
          </cell>
          <cell r="Y213">
            <v>1</v>
          </cell>
          <cell r="Z213">
            <v>1</v>
          </cell>
          <cell r="AA213">
            <v>1</v>
          </cell>
          <cell r="AB213">
            <v>1</v>
          </cell>
          <cell r="AC213">
            <v>1</v>
          </cell>
          <cell r="AD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1</v>
          </cell>
          <cell r="AK213">
            <v>26</v>
          </cell>
          <cell r="AQ213">
            <v>0</v>
          </cell>
        </row>
        <row r="214">
          <cell r="B214" t="str">
            <v>C-54187</v>
          </cell>
          <cell r="C214" t="str">
            <v>§ç M¹nh Hµ</v>
          </cell>
          <cell r="D214" t="str">
            <v>Presser</v>
          </cell>
          <cell r="E214">
            <v>1</v>
          </cell>
          <cell r="F214">
            <v>1</v>
          </cell>
          <cell r="G214">
            <v>1</v>
          </cell>
          <cell r="H214">
            <v>1</v>
          </cell>
          <cell r="I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W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K214">
            <v>26</v>
          </cell>
          <cell r="AQ214">
            <v>0</v>
          </cell>
        </row>
        <row r="215">
          <cell r="B215" t="str">
            <v>C-54188</v>
          </cell>
          <cell r="C215" t="str">
            <v>§ç ThÞ M¬</v>
          </cell>
          <cell r="D215" t="str">
            <v>Machinist</v>
          </cell>
          <cell r="E215">
            <v>1</v>
          </cell>
          <cell r="F215">
            <v>1</v>
          </cell>
          <cell r="G215">
            <v>1</v>
          </cell>
          <cell r="H215">
            <v>1</v>
          </cell>
          <cell r="I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R215">
            <v>1</v>
          </cell>
          <cell r="S215">
            <v>1</v>
          </cell>
          <cell r="T215">
            <v>1</v>
          </cell>
          <cell r="U215">
            <v>1</v>
          </cell>
          <cell r="W215">
            <v>1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1</v>
          </cell>
          <cell r="AD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K215">
            <v>26</v>
          </cell>
          <cell r="AQ215">
            <v>0</v>
          </cell>
        </row>
        <row r="216">
          <cell r="B216" t="str">
            <v>C-54189</v>
          </cell>
          <cell r="C216" t="str">
            <v>§ç ThÞ Quyªn B</v>
          </cell>
          <cell r="D216" t="str">
            <v>Machinist</v>
          </cell>
          <cell r="E216">
            <v>1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R216">
            <v>1</v>
          </cell>
          <cell r="S216">
            <v>1</v>
          </cell>
          <cell r="T216">
            <v>1</v>
          </cell>
          <cell r="U216">
            <v>1</v>
          </cell>
          <cell r="W216">
            <v>1</v>
          </cell>
          <cell r="Y216">
            <v>1</v>
          </cell>
          <cell r="Z216">
            <v>1</v>
          </cell>
          <cell r="AA216">
            <v>1</v>
          </cell>
          <cell r="AB216">
            <v>1</v>
          </cell>
          <cell r="AC216">
            <v>1</v>
          </cell>
          <cell r="AD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K216">
            <v>26</v>
          </cell>
          <cell r="AQ216">
            <v>0</v>
          </cell>
        </row>
        <row r="217">
          <cell r="B217" t="str">
            <v>C-54190</v>
          </cell>
          <cell r="C217" t="str">
            <v>§ç ThÞ Quyªn A</v>
          </cell>
          <cell r="D217" t="str">
            <v>Machinist</v>
          </cell>
          <cell r="E217">
            <v>1</v>
          </cell>
          <cell r="F217">
            <v>1</v>
          </cell>
          <cell r="G217">
            <v>1</v>
          </cell>
          <cell r="H217">
            <v>1</v>
          </cell>
          <cell r="I217">
            <v>1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P217">
            <v>1</v>
          </cell>
          <cell r="R217">
            <v>1</v>
          </cell>
          <cell r="S217">
            <v>1</v>
          </cell>
          <cell r="T217">
            <v>1</v>
          </cell>
          <cell r="U217">
            <v>1</v>
          </cell>
          <cell r="W217">
            <v>1</v>
          </cell>
          <cell r="Y217">
            <v>1</v>
          </cell>
          <cell r="Z217">
            <v>1</v>
          </cell>
          <cell r="AA217">
            <v>1</v>
          </cell>
          <cell r="AB217">
            <v>1</v>
          </cell>
          <cell r="AC217">
            <v>1</v>
          </cell>
          <cell r="AD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1</v>
          </cell>
          <cell r="AK217">
            <v>26</v>
          </cell>
          <cell r="AQ217">
            <v>0</v>
          </cell>
        </row>
        <row r="218">
          <cell r="B218" t="str">
            <v>C-54191</v>
          </cell>
          <cell r="C218" t="str">
            <v>§ç V¨n Tµi</v>
          </cell>
          <cell r="D218" t="str">
            <v>Machinist</v>
          </cell>
          <cell r="E218">
            <v>1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W218">
            <v>1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K218">
            <v>26</v>
          </cell>
          <cell r="AQ218">
            <v>0</v>
          </cell>
        </row>
        <row r="219">
          <cell r="B219" t="str">
            <v>C-54192</v>
          </cell>
          <cell r="C219" t="str">
            <v>Bïi ThÞ Xu©n</v>
          </cell>
          <cell r="D219" t="str">
            <v>Machinist</v>
          </cell>
          <cell r="E219">
            <v>1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W219">
            <v>1</v>
          </cell>
          <cell r="Y219">
            <v>1</v>
          </cell>
          <cell r="Z219">
            <v>1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K219">
            <v>26</v>
          </cell>
          <cell r="AQ219">
            <v>0</v>
          </cell>
        </row>
        <row r="220">
          <cell r="B220" t="str">
            <v>C-54193</v>
          </cell>
          <cell r="C220" t="str">
            <v>D­¬ng V¨n Träng</v>
          </cell>
          <cell r="D220" t="str">
            <v>Presser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W220">
            <v>1</v>
          </cell>
          <cell r="Y220">
            <v>1</v>
          </cell>
          <cell r="Z220">
            <v>1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K220">
            <v>26</v>
          </cell>
          <cell r="AQ220">
            <v>0</v>
          </cell>
        </row>
        <row r="221">
          <cell r="B221" t="str">
            <v>C-54194</v>
          </cell>
          <cell r="C221" t="str">
            <v>NguyÔn ThÞ Hµ</v>
          </cell>
          <cell r="D221" t="str">
            <v>Machinist</v>
          </cell>
          <cell r="E221">
            <v>1</v>
          </cell>
          <cell r="F221">
            <v>1</v>
          </cell>
          <cell r="G221">
            <v>1</v>
          </cell>
          <cell r="H221">
            <v>1</v>
          </cell>
          <cell r="I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W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K221">
            <v>26</v>
          </cell>
          <cell r="AQ221">
            <v>0</v>
          </cell>
        </row>
        <row r="222">
          <cell r="B222" t="str">
            <v>C-54195</v>
          </cell>
          <cell r="C222" t="str">
            <v>NguyÔn ThÞ Hång</v>
          </cell>
          <cell r="D222" t="str">
            <v>Machinist</v>
          </cell>
          <cell r="E222">
            <v>1</v>
          </cell>
          <cell r="F222">
            <v>1</v>
          </cell>
          <cell r="G222">
            <v>1</v>
          </cell>
          <cell r="H222">
            <v>1</v>
          </cell>
          <cell r="I222">
            <v>1</v>
          </cell>
          <cell r="K222">
            <v>1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W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K222">
            <v>26</v>
          </cell>
          <cell r="AQ222">
            <v>0</v>
          </cell>
        </row>
        <row r="223">
          <cell r="B223" t="str">
            <v>C-54196</v>
          </cell>
          <cell r="C223" t="str">
            <v>NguyÔn ThÞ Hiªn</v>
          </cell>
          <cell r="D223" t="str">
            <v>Machinist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W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K223">
            <v>26</v>
          </cell>
          <cell r="AQ223">
            <v>0</v>
          </cell>
        </row>
        <row r="224">
          <cell r="B224" t="str">
            <v>C-54197</v>
          </cell>
          <cell r="C224" t="str">
            <v>NguyÔn ThÞ Lan</v>
          </cell>
          <cell r="D224" t="str">
            <v>Machinist</v>
          </cell>
          <cell r="E224">
            <v>1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W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K224">
            <v>26</v>
          </cell>
          <cell r="AQ224">
            <v>0</v>
          </cell>
        </row>
        <row r="225">
          <cell r="B225" t="str">
            <v>C-54198</v>
          </cell>
          <cell r="C225" t="str">
            <v>NguyÔn ThÞ Lôa</v>
          </cell>
          <cell r="D225" t="str">
            <v>Machinist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W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K225">
            <v>26</v>
          </cell>
          <cell r="AQ225">
            <v>0</v>
          </cell>
        </row>
        <row r="226">
          <cell r="B226" t="str">
            <v>C-54199</v>
          </cell>
          <cell r="C226" t="str">
            <v>NguyÔn ThÞ ¸i</v>
          </cell>
          <cell r="D226" t="str">
            <v>Machinist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W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K226">
            <v>26</v>
          </cell>
          <cell r="AQ226">
            <v>0</v>
          </cell>
        </row>
        <row r="227">
          <cell r="B227" t="str">
            <v>C-54200</v>
          </cell>
          <cell r="C227" t="str">
            <v>NguyÔn ThÞ Thuû</v>
          </cell>
          <cell r="D227" t="str">
            <v>Machinist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R227">
            <v>1</v>
          </cell>
          <cell r="S227">
            <v>1</v>
          </cell>
          <cell r="T227">
            <v>1</v>
          </cell>
          <cell r="U227">
            <v>1</v>
          </cell>
          <cell r="W227">
            <v>1</v>
          </cell>
          <cell r="Y227">
            <v>1</v>
          </cell>
          <cell r="Z227">
            <v>1</v>
          </cell>
          <cell r="AA227">
            <v>1</v>
          </cell>
          <cell r="AB227">
            <v>1</v>
          </cell>
          <cell r="AC227">
            <v>1</v>
          </cell>
          <cell r="AD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1</v>
          </cell>
          <cell r="AK227">
            <v>26</v>
          </cell>
          <cell r="AQ227">
            <v>0</v>
          </cell>
        </row>
        <row r="228">
          <cell r="B228" t="str">
            <v>C-54201</v>
          </cell>
          <cell r="C228" t="str">
            <v>NguyÔn ThÞ Thuý</v>
          </cell>
          <cell r="D228" t="str">
            <v>Machinist</v>
          </cell>
          <cell r="E228">
            <v>1</v>
          </cell>
          <cell r="F228">
            <v>1</v>
          </cell>
          <cell r="G228">
            <v>1</v>
          </cell>
          <cell r="H228">
            <v>1</v>
          </cell>
          <cell r="I228">
            <v>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W228">
            <v>1</v>
          </cell>
          <cell r="Y228">
            <v>1</v>
          </cell>
          <cell r="Z228">
            <v>1</v>
          </cell>
          <cell r="AA228">
            <v>1</v>
          </cell>
          <cell r="AB228">
            <v>1</v>
          </cell>
          <cell r="AC228">
            <v>1</v>
          </cell>
          <cell r="AD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1</v>
          </cell>
          <cell r="AK228">
            <v>26</v>
          </cell>
          <cell r="AQ228">
            <v>0</v>
          </cell>
        </row>
        <row r="229">
          <cell r="B229" t="str">
            <v>C-54202</v>
          </cell>
          <cell r="C229" t="str">
            <v>NguyÔn ThÞ Vinh</v>
          </cell>
          <cell r="D229" t="str">
            <v>Machinist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W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1</v>
          </cell>
          <cell r="AK229">
            <v>26</v>
          </cell>
          <cell r="AQ229">
            <v>0</v>
          </cell>
        </row>
        <row r="230">
          <cell r="B230" t="str">
            <v>C-54203</v>
          </cell>
          <cell r="C230" t="str">
            <v>NguyÔn ThÞ XuyÕn</v>
          </cell>
          <cell r="D230" t="str">
            <v>Machinist</v>
          </cell>
          <cell r="E230">
            <v>1</v>
          </cell>
          <cell r="F230">
            <v>1</v>
          </cell>
          <cell r="G230">
            <v>1</v>
          </cell>
          <cell r="H230">
            <v>1</v>
          </cell>
          <cell r="I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W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K230">
            <v>26</v>
          </cell>
          <cell r="AQ230">
            <v>0</v>
          </cell>
        </row>
        <row r="231">
          <cell r="B231" t="str">
            <v>C-54204</v>
          </cell>
          <cell r="C231" t="str">
            <v>NguyÔn V¨n Tin</v>
          </cell>
          <cell r="D231" t="str">
            <v>Presser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W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K231">
            <v>26</v>
          </cell>
          <cell r="AQ231">
            <v>0</v>
          </cell>
        </row>
        <row r="232">
          <cell r="B232" t="str">
            <v>C-54205</v>
          </cell>
          <cell r="C232" t="str">
            <v>Ph¹m ThÞ BÝch</v>
          </cell>
          <cell r="D232" t="str">
            <v>Machinist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W232">
            <v>1</v>
          </cell>
          <cell r="Y232">
            <v>1</v>
          </cell>
          <cell r="Z232">
            <v>1</v>
          </cell>
          <cell r="AA232">
            <v>1</v>
          </cell>
          <cell r="AB232">
            <v>1</v>
          </cell>
          <cell r="AC232">
            <v>1</v>
          </cell>
          <cell r="AD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1</v>
          </cell>
          <cell r="AK232">
            <v>26</v>
          </cell>
          <cell r="AQ232">
            <v>0</v>
          </cell>
        </row>
        <row r="233">
          <cell r="B233" t="str">
            <v>C-54206</v>
          </cell>
          <cell r="C233" t="str">
            <v>Ph¹m ThÞ H­¬ng</v>
          </cell>
          <cell r="D233" t="str">
            <v>Machinist</v>
          </cell>
          <cell r="E233">
            <v>1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W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K233">
            <v>26</v>
          </cell>
          <cell r="AQ233">
            <v>0</v>
          </cell>
        </row>
        <row r="234">
          <cell r="B234" t="str">
            <v>C-54207</v>
          </cell>
          <cell r="C234" t="str">
            <v>Ph¹m ThÞ Lan</v>
          </cell>
          <cell r="D234" t="str">
            <v>Machinist</v>
          </cell>
          <cell r="E234">
            <v>1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R234">
            <v>1</v>
          </cell>
          <cell r="S234">
            <v>1</v>
          </cell>
          <cell r="T234">
            <v>1</v>
          </cell>
          <cell r="U234">
            <v>1</v>
          </cell>
          <cell r="W234">
            <v>1</v>
          </cell>
          <cell r="Y234">
            <v>1</v>
          </cell>
          <cell r="Z234">
            <v>1</v>
          </cell>
          <cell r="AA234">
            <v>1</v>
          </cell>
          <cell r="AB234">
            <v>1</v>
          </cell>
          <cell r="AC234">
            <v>1</v>
          </cell>
          <cell r="AD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1</v>
          </cell>
          <cell r="AK234">
            <v>26</v>
          </cell>
          <cell r="AQ234">
            <v>0</v>
          </cell>
        </row>
        <row r="235">
          <cell r="B235" t="str">
            <v>C-54208</v>
          </cell>
          <cell r="C235" t="str">
            <v>Phan ThÞ H­êng</v>
          </cell>
          <cell r="D235" t="str">
            <v>Machinist</v>
          </cell>
          <cell r="E235">
            <v>1</v>
          </cell>
          <cell r="F235">
            <v>1</v>
          </cell>
          <cell r="G235">
            <v>1</v>
          </cell>
          <cell r="H235">
            <v>1</v>
          </cell>
          <cell r="I235">
            <v>1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R235">
            <v>1</v>
          </cell>
          <cell r="S235">
            <v>1</v>
          </cell>
          <cell r="T235">
            <v>1</v>
          </cell>
          <cell r="U235">
            <v>1</v>
          </cell>
          <cell r="W235">
            <v>1</v>
          </cell>
          <cell r="Y235">
            <v>1</v>
          </cell>
          <cell r="Z235">
            <v>1</v>
          </cell>
          <cell r="AA235">
            <v>1</v>
          </cell>
          <cell r="AB235">
            <v>1</v>
          </cell>
          <cell r="AC235">
            <v>1</v>
          </cell>
          <cell r="AD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1</v>
          </cell>
          <cell r="AK235">
            <v>26</v>
          </cell>
          <cell r="AQ235">
            <v>0</v>
          </cell>
        </row>
        <row r="236">
          <cell r="B236" t="str">
            <v>C-54209</v>
          </cell>
          <cell r="C236" t="str">
            <v>Tr­¬ng ThÞ H­êng</v>
          </cell>
          <cell r="D236" t="str">
            <v>Machinist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W236">
            <v>1</v>
          </cell>
          <cell r="Y236">
            <v>1</v>
          </cell>
          <cell r="Z236">
            <v>1</v>
          </cell>
          <cell r="AA236">
            <v>1</v>
          </cell>
          <cell r="AB236">
            <v>1</v>
          </cell>
          <cell r="AC236">
            <v>1</v>
          </cell>
          <cell r="AD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1</v>
          </cell>
          <cell r="AK236">
            <v>26</v>
          </cell>
          <cell r="AQ236">
            <v>0</v>
          </cell>
        </row>
        <row r="237">
          <cell r="B237" t="str">
            <v>C-54210</v>
          </cell>
          <cell r="C237" t="str">
            <v>TrÇn ThÞ H¶i</v>
          </cell>
          <cell r="D237" t="str">
            <v>Machinist</v>
          </cell>
          <cell r="E237">
            <v>1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R237">
            <v>1</v>
          </cell>
          <cell r="S237">
            <v>1</v>
          </cell>
          <cell r="T237">
            <v>1</v>
          </cell>
          <cell r="U237">
            <v>1</v>
          </cell>
          <cell r="W237">
            <v>1</v>
          </cell>
          <cell r="Y237">
            <v>1</v>
          </cell>
          <cell r="Z237">
            <v>1</v>
          </cell>
          <cell r="AA237">
            <v>1</v>
          </cell>
          <cell r="AB237">
            <v>1</v>
          </cell>
          <cell r="AC237">
            <v>1</v>
          </cell>
          <cell r="AD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1</v>
          </cell>
          <cell r="AK237">
            <v>26</v>
          </cell>
          <cell r="AQ237">
            <v>0</v>
          </cell>
        </row>
        <row r="238">
          <cell r="B238" t="str">
            <v>C-54211</v>
          </cell>
          <cell r="C238" t="str">
            <v>TrÇn ThÞ Ngäc</v>
          </cell>
          <cell r="D238" t="str">
            <v>Machinist</v>
          </cell>
          <cell r="E238">
            <v>1</v>
          </cell>
          <cell r="F238">
            <v>1</v>
          </cell>
          <cell r="G238">
            <v>1</v>
          </cell>
          <cell r="H238">
            <v>1</v>
          </cell>
          <cell r="I238">
            <v>1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R238">
            <v>1</v>
          </cell>
          <cell r="S238">
            <v>1</v>
          </cell>
          <cell r="T238">
            <v>1</v>
          </cell>
          <cell r="U238">
            <v>1</v>
          </cell>
          <cell r="W238">
            <v>1</v>
          </cell>
          <cell r="Y238">
            <v>1</v>
          </cell>
          <cell r="Z238">
            <v>1</v>
          </cell>
          <cell r="AA238">
            <v>1</v>
          </cell>
          <cell r="AB238">
            <v>1</v>
          </cell>
          <cell r="AC238">
            <v>1</v>
          </cell>
          <cell r="AD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1</v>
          </cell>
          <cell r="AK238">
            <v>26</v>
          </cell>
          <cell r="AQ238">
            <v>0</v>
          </cell>
        </row>
        <row r="239">
          <cell r="B239" t="str">
            <v>C-54212</v>
          </cell>
          <cell r="C239" t="str">
            <v>TrÇn ThÞ NguyÖt</v>
          </cell>
          <cell r="D239" t="str">
            <v>Machinist</v>
          </cell>
          <cell r="E239">
            <v>1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W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K239">
            <v>26</v>
          </cell>
          <cell r="AQ239">
            <v>0</v>
          </cell>
        </row>
        <row r="240">
          <cell r="B240" t="str">
            <v>C-55083</v>
          </cell>
          <cell r="C240" t="str">
            <v>Bïi H¶i S¬n</v>
          </cell>
          <cell r="D240" t="str">
            <v>Presser</v>
          </cell>
          <cell r="E240">
            <v>1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W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K240">
            <v>26</v>
          </cell>
          <cell r="AQ240">
            <v>0</v>
          </cell>
        </row>
        <row r="241">
          <cell r="B241" t="str">
            <v>C-55213</v>
          </cell>
          <cell r="C241" t="str">
            <v>TrÇn ThÞ HuyÒn</v>
          </cell>
          <cell r="D241" t="str">
            <v>Line Technician</v>
          </cell>
          <cell r="E241">
            <v>1</v>
          </cell>
          <cell r="F241">
            <v>1</v>
          </cell>
          <cell r="G241">
            <v>1</v>
          </cell>
          <cell r="H241">
            <v>1</v>
          </cell>
          <cell r="I241">
            <v>1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R241">
            <v>1</v>
          </cell>
          <cell r="S241">
            <v>1</v>
          </cell>
          <cell r="T241">
            <v>1</v>
          </cell>
          <cell r="U241">
            <v>1</v>
          </cell>
          <cell r="W241">
            <v>1</v>
          </cell>
          <cell r="Y241">
            <v>1</v>
          </cell>
          <cell r="Z241">
            <v>1</v>
          </cell>
          <cell r="AA241">
            <v>1</v>
          </cell>
          <cell r="AB241">
            <v>1</v>
          </cell>
          <cell r="AC241">
            <v>1</v>
          </cell>
          <cell r="AD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1</v>
          </cell>
          <cell r="AK241">
            <v>26</v>
          </cell>
          <cell r="AQ241">
            <v>0</v>
          </cell>
        </row>
        <row r="242">
          <cell r="B242" t="str">
            <v>C-55214</v>
          </cell>
          <cell r="C242" t="str">
            <v>§ång ThÞ HuyÒn</v>
          </cell>
          <cell r="D242" t="str">
            <v>Machinist</v>
          </cell>
          <cell r="E242">
            <v>1</v>
          </cell>
          <cell r="F242">
            <v>1</v>
          </cell>
          <cell r="G242">
            <v>1</v>
          </cell>
          <cell r="H242">
            <v>1</v>
          </cell>
          <cell r="I242">
            <v>1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W242">
            <v>1</v>
          </cell>
          <cell r="Y242">
            <v>1</v>
          </cell>
          <cell r="Z242">
            <v>1</v>
          </cell>
          <cell r="AA242">
            <v>1</v>
          </cell>
          <cell r="AB242">
            <v>1</v>
          </cell>
          <cell r="AC242">
            <v>1</v>
          </cell>
          <cell r="AD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1</v>
          </cell>
          <cell r="AK242">
            <v>26</v>
          </cell>
          <cell r="AQ242">
            <v>0</v>
          </cell>
        </row>
        <row r="243">
          <cell r="B243" t="str">
            <v>C-55215</v>
          </cell>
          <cell r="C243" t="str">
            <v>§ç ThÞ HuyÒn</v>
          </cell>
          <cell r="D243" t="str">
            <v>Machinist</v>
          </cell>
          <cell r="E243">
            <v>1</v>
          </cell>
          <cell r="F243">
            <v>1</v>
          </cell>
          <cell r="G243">
            <v>1</v>
          </cell>
          <cell r="H243">
            <v>1</v>
          </cell>
          <cell r="I243">
            <v>1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R243">
            <v>1</v>
          </cell>
          <cell r="S243">
            <v>1</v>
          </cell>
          <cell r="T243">
            <v>1</v>
          </cell>
          <cell r="U243">
            <v>1</v>
          </cell>
          <cell r="W243">
            <v>1</v>
          </cell>
          <cell r="Y243">
            <v>1</v>
          </cell>
          <cell r="Z243">
            <v>1</v>
          </cell>
          <cell r="AA243">
            <v>1</v>
          </cell>
          <cell r="AB243">
            <v>1</v>
          </cell>
          <cell r="AC243">
            <v>1</v>
          </cell>
          <cell r="AD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1</v>
          </cell>
          <cell r="AK243">
            <v>26</v>
          </cell>
          <cell r="AQ243">
            <v>0</v>
          </cell>
        </row>
        <row r="244">
          <cell r="B244" t="str">
            <v>C-55216</v>
          </cell>
          <cell r="C244" t="str">
            <v>§ç ThÞ Thuý</v>
          </cell>
          <cell r="D244" t="str">
            <v>Machinist</v>
          </cell>
          <cell r="E244">
            <v>1</v>
          </cell>
          <cell r="F244">
            <v>1</v>
          </cell>
          <cell r="G244">
            <v>1</v>
          </cell>
          <cell r="H244">
            <v>1</v>
          </cell>
          <cell r="I244">
            <v>1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W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K244">
            <v>26</v>
          </cell>
          <cell r="AQ244">
            <v>0</v>
          </cell>
        </row>
        <row r="245">
          <cell r="B245" t="str">
            <v>C-55218</v>
          </cell>
          <cell r="C245" t="str">
            <v>Bïi ThÞ Dinh</v>
          </cell>
          <cell r="D245" t="str">
            <v>Machinist</v>
          </cell>
          <cell r="E245">
            <v>1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R245">
            <v>1</v>
          </cell>
          <cell r="S245">
            <v>1</v>
          </cell>
          <cell r="T245">
            <v>1</v>
          </cell>
          <cell r="U245">
            <v>1</v>
          </cell>
          <cell r="W245">
            <v>1</v>
          </cell>
          <cell r="Y245">
            <v>1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K245">
            <v>26</v>
          </cell>
          <cell r="AQ245">
            <v>0</v>
          </cell>
        </row>
        <row r="246">
          <cell r="B246" t="str">
            <v>C-55219</v>
          </cell>
          <cell r="C246" t="str">
            <v>Bïi ThÞ Khuyªn</v>
          </cell>
          <cell r="D246" t="str">
            <v>Machinist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R246">
            <v>1</v>
          </cell>
          <cell r="S246">
            <v>1</v>
          </cell>
          <cell r="T246">
            <v>1</v>
          </cell>
          <cell r="U246">
            <v>1</v>
          </cell>
          <cell r="W246">
            <v>1</v>
          </cell>
          <cell r="Y246">
            <v>1</v>
          </cell>
          <cell r="Z246">
            <v>1</v>
          </cell>
          <cell r="AA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1</v>
          </cell>
          <cell r="AK246">
            <v>26</v>
          </cell>
          <cell r="AQ246">
            <v>0</v>
          </cell>
        </row>
        <row r="247">
          <cell r="B247" t="str">
            <v>C-55220</v>
          </cell>
          <cell r="C247" t="str">
            <v>Bïi ThÞ ThuÇn</v>
          </cell>
          <cell r="D247" t="str">
            <v>Machinist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R247">
            <v>1</v>
          </cell>
          <cell r="S247">
            <v>1</v>
          </cell>
          <cell r="T247">
            <v>1</v>
          </cell>
          <cell r="U247">
            <v>1</v>
          </cell>
          <cell r="W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  <cell r="AD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1</v>
          </cell>
          <cell r="AK247">
            <v>26</v>
          </cell>
          <cell r="AQ247">
            <v>0</v>
          </cell>
        </row>
        <row r="248">
          <cell r="B248" t="str">
            <v>C-55221</v>
          </cell>
          <cell r="C248" t="str">
            <v>Bïi ThÞ Thuû</v>
          </cell>
          <cell r="D248" t="str">
            <v>Machinist</v>
          </cell>
          <cell r="E248">
            <v>1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W248">
            <v>1</v>
          </cell>
          <cell r="Y248">
            <v>1</v>
          </cell>
          <cell r="Z248">
            <v>1</v>
          </cell>
          <cell r="AA248">
            <v>1</v>
          </cell>
          <cell r="AB248">
            <v>1</v>
          </cell>
          <cell r="AC248">
            <v>1</v>
          </cell>
          <cell r="AD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1</v>
          </cell>
          <cell r="AK248">
            <v>26</v>
          </cell>
          <cell r="AQ248">
            <v>0</v>
          </cell>
        </row>
        <row r="249">
          <cell r="B249" t="str">
            <v>C-55222</v>
          </cell>
          <cell r="C249" t="str">
            <v>Ch÷ Quèc H­ng</v>
          </cell>
          <cell r="D249" t="str">
            <v>Presser</v>
          </cell>
          <cell r="E249">
            <v>1</v>
          </cell>
          <cell r="F249">
            <v>1</v>
          </cell>
          <cell r="G249">
            <v>1</v>
          </cell>
          <cell r="H249">
            <v>1</v>
          </cell>
          <cell r="I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1</v>
          </cell>
          <cell r="O249">
            <v>1</v>
          </cell>
          <cell r="P249">
            <v>1</v>
          </cell>
          <cell r="R249">
            <v>1</v>
          </cell>
          <cell r="S249">
            <v>1</v>
          </cell>
          <cell r="T249">
            <v>1</v>
          </cell>
          <cell r="U249">
            <v>1</v>
          </cell>
          <cell r="W249">
            <v>1</v>
          </cell>
          <cell r="Y249">
            <v>1</v>
          </cell>
          <cell r="Z249">
            <v>1</v>
          </cell>
          <cell r="AA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1</v>
          </cell>
          <cell r="AK249">
            <v>26</v>
          </cell>
          <cell r="AQ249">
            <v>0</v>
          </cell>
        </row>
        <row r="250">
          <cell r="B250" t="str">
            <v>C-55223</v>
          </cell>
          <cell r="C250" t="str">
            <v>D­¬ng ThÞ Hµ</v>
          </cell>
          <cell r="D250" t="str">
            <v>Machinist</v>
          </cell>
          <cell r="E250">
            <v>1</v>
          </cell>
          <cell r="F250">
            <v>1</v>
          </cell>
          <cell r="G250">
            <v>1</v>
          </cell>
          <cell r="H250">
            <v>1</v>
          </cell>
          <cell r="I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W250">
            <v>1</v>
          </cell>
          <cell r="Y250">
            <v>1</v>
          </cell>
          <cell r="Z250">
            <v>1</v>
          </cell>
          <cell r="AA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1</v>
          </cell>
          <cell r="AK250">
            <v>26</v>
          </cell>
          <cell r="AQ250">
            <v>0</v>
          </cell>
        </row>
        <row r="251">
          <cell r="B251" t="str">
            <v>C-55224</v>
          </cell>
          <cell r="C251" t="str">
            <v>Hoµng ThÞ Quyªn</v>
          </cell>
          <cell r="D251" t="str">
            <v>Machinist</v>
          </cell>
          <cell r="E251">
            <v>1</v>
          </cell>
          <cell r="F251">
            <v>1</v>
          </cell>
          <cell r="G251">
            <v>1</v>
          </cell>
          <cell r="H251">
            <v>1</v>
          </cell>
          <cell r="I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R251">
            <v>1</v>
          </cell>
          <cell r="S251">
            <v>1</v>
          </cell>
          <cell r="T251">
            <v>1</v>
          </cell>
          <cell r="U251">
            <v>1</v>
          </cell>
          <cell r="W251">
            <v>1</v>
          </cell>
          <cell r="Y251">
            <v>1</v>
          </cell>
          <cell r="Z251">
            <v>1</v>
          </cell>
          <cell r="AA251">
            <v>1</v>
          </cell>
          <cell r="AB251">
            <v>1</v>
          </cell>
          <cell r="AC251">
            <v>1</v>
          </cell>
          <cell r="AD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K251">
            <v>26</v>
          </cell>
          <cell r="AQ251">
            <v>0</v>
          </cell>
        </row>
        <row r="252">
          <cell r="B252" t="str">
            <v>C-55225</v>
          </cell>
          <cell r="C252" t="str">
            <v>Lª ThÞ B×nh</v>
          </cell>
          <cell r="D252" t="str">
            <v>Machinist</v>
          </cell>
          <cell r="E252">
            <v>1</v>
          </cell>
          <cell r="F252">
            <v>1</v>
          </cell>
          <cell r="G252">
            <v>1</v>
          </cell>
          <cell r="H252">
            <v>1</v>
          </cell>
          <cell r="I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W252">
            <v>1</v>
          </cell>
          <cell r="Y252">
            <v>1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K252">
            <v>26</v>
          </cell>
          <cell r="AQ252">
            <v>0</v>
          </cell>
        </row>
        <row r="253">
          <cell r="B253" t="str">
            <v>C-55226</v>
          </cell>
          <cell r="C253" t="str">
            <v>NguyÔn M¹nh Hµ</v>
          </cell>
          <cell r="D253" t="str">
            <v>Presser</v>
          </cell>
          <cell r="E253">
            <v>1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W253">
            <v>1</v>
          </cell>
          <cell r="Y253">
            <v>1</v>
          </cell>
          <cell r="Z253">
            <v>1</v>
          </cell>
          <cell r="AA253">
            <v>1</v>
          </cell>
          <cell r="AB253">
            <v>1</v>
          </cell>
          <cell r="AC253">
            <v>1</v>
          </cell>
          <cell r="AD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1</v>
          </cell>
          <cell r="AK253">
            <v>26</v>
          </cell>
          <cell r="AQ253">
            <v>0</v>
          </cell>
        </row>
        <row r="254">
          <cell r="B254" t="str">
            <v>C-55227</v>
          </cell>
          <cell r="C254" t="str">
            <v>NguyÔn ThÞ H¹nh</v>
          </cell>
          <cell r="D254" t="str">
            <v>Machinist</v>
          </cell>
          <cell r="E254">
            <v>1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R254">
            <v>1</v>
          </cell>
          <cell r="S254">
            <v>1</v>
          </cell>
          <cell r="T254">
            <v>1</v>
          </cell>
          <cell r="U254">
            <v>1</v>
          </cell>
          <cell r="W254">
            <v>1</v>
          </cell>
          <cell r="Y254">
            <v>1</v>
          </cell>
          <cell r="Z254">
            <v>1</v>
          </cell>
          <cell r="AA254">
            <v>1</v>
          </cell>
          <cell r="AB254">
            <v>1</v>
          </cell>
          <cell r="AC254">
            <v>1</v>
          </cell>
          <cell r="AD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1</v>
          </cell>
          <cell r="AK254">
            <v>26</v>
          </cell>
          <cell r="AQ254">
            <v>0</v>
          </cell>
        </row>
        <row r="255">
          <cell r="B255" t="str">
            <v>C-55228</v>
          </cell>
          <cell r="C255" t="str">
            <v>NguyÔn ThÞ HuyÒn</v>
          </cell>
          <cell r="D255" t="str">
            <v>Machinist</v>
          </cell>
          <cell r="E255">
            <v>1</v>
          </cell>
          <cell r="F255">
            <v>1</v>
          </cell>
          <cell r="G255">
            <v>1</v>
          </cell>
          <cell r="H255">
            <v>1</v>
          </cell>
          <cell r="I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R255">
            <v>1</v>
          </cell>
          <cell r="S255">
            <v>1</v>
          </cell>
          <cell r="T255">
            <v>1</v>
          </cell>
          <cell r="U255">
            <v>1</v>
          </cell>
          <cell r="W255">
            <v>1</v>
          </cell>
          <cell r="Y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K255">
            <v>26</v>
          </cell>
          <cell r="AQ255">
            <v>0</v>
          </cell>
        </row>
        <row r="256">
          <cell r="B256" t="str">
            <v>C-55229</v>
          </cell>
          <cell r="C256" t="str">
            <v>NguyÔn ThÞ Ngoan</v>
          </cell>
          <cell r="D256" t="str">
            <v>Machinist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  <cell r="W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K256">
            <v>26</v>
          </cell>
          <cell r="AQ256">
            <v>0</v>
          </cell>
        </row>
        <row r="257">
          <cell r="B257" t="str">
            <v>C-55230</v>
          </cell>
          <cell r="C257" t="str">
            <v>NguyÔn ThÞ T©m</v>
          </cell>
          <cell r="D257" t="str">
            <v>Machinist</v>
          </cell>
          <cell r="E257">
            <v>1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1</v>
          </cell>
          <cell r="S257">
            <v>1</v>
          </cell>
          <cell r="T257">
            <v>1</v>
          </cell>
          <cell r="U257">
            <v>1</v>
          </cell>
          <cell r="W257">
            <v>1</v>
          </cell>
          <cell r="Y257">
            <v>1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K257">
            <v>26</v>
          </cell>
          <cell r="AQ257">
            <v>0</v>
          </cell>
        </row>
        <row r="258">
          <cell r="B258" t="str">
            <v>C-55231</v>
          </cell>
          <cell r="C258" t="str">
            <v>NguyÔn ThÞ Th¬m</v>
          </cell>
          <cell r="D258" t="str">
            <v>Machinist</v>
          </cell>
          <cell r="E258">
            <v>1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  <cell r="W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K258">
            <v>26</v>
          </cell>
          <cell r="AQ258">
            <v>0</v>
          </cell>
        </row>
        <row r="259">
          <cell r="B259" t="str">
            <v>C-55232</v>
          </cell>
          <cell r="C259" t="str">
            <v>NguyÔn ThÞ Thu H­¬ng</v>
          </cell>
          <cell r="D259" t="str">
            <v>Machinist</v>
          </cell>
          <cell r="E259">
            <v>1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R259">
            <v>1</v>
          </cell>
          <cell r="S259">
            <v>1</v>
          </cell>
          <cell r="T259">
            <v>1</v>
          </cell>
          <cell r="U259">
            <v>1</v>
          </cell>
          <cell r="W259">
            <v>1</v>
          </cell>
          <cell r="Y259">
            <v>1</v>
          </cell>
          <cell r="Z259">
            <v>1</v>
          </cell>
          <cell r="AA259">
            <v>1</v>
          </cell>
          <cell r="AB259">
            <v>1</v>
          </cell>
          <cell r="AC259">
            <v>1</v>
          </cell>
          <cell r="AD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1</v>
          </cell>
          <cell r="AK259">
            <v>26</v>
          </cell>
          <cell r="AQ259">
            <v>0</v>
          </cell>
        </row>
        <row r="260">
          <cell r="B260" t="str">
            <v>C-55233</v>
          </cell>
          <cell r="C260" t="str">
            <v>NguyÔn ThÞ Thuý</v>
          </cell>
          <cell r="D260" t="str">
            <v>Machinist</v>
          </cell>
          <cell r="E260">
            <v>1</v>
          </cell>
          <cell r="F260">
            <v>1</v>
          </cell>
          <cell r="G260">
            <v>1</v>
          </cell>
          <cell r="H260">
            <v>1</v>
          </cell>
          <cell r="I260">
            <v>1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1</v>
          </cell>
          <cell r="R260">
            <v>1</v>
          </cell>
          <cell r="S260">
            <v>1</v>
          </cell>
          <cell r="T260">
            <v>1</v>
          </cell>
          <cell r="U260">
            <v>1</v>
          </cell>
          <cell r="W260">
            <v>1</v>
          </cell>
          <cell r="Y260">
            <v>1</v>
          </cell>
          <cell r="Z260">
            <v>1</v>
          </cell>
          <cell r="AA260">
            <v>1</v>
          </cell>
          <cell r="AB260">
            <v>1</v>
          </cell>
          <cell r="AC260">
            <v>1</v>
          </cell>
          <cell r="AD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1</v>
          </cell>
          <cell r="AK260">
            <v>26</v>
          </cell>
          <cell r="AQ260">
            <v>0</v>
          </cell>
        </row>
        <row r="261">
          <cell r="B261" t="str">
            <v>C-55234</v>
          </cell>
          <cell r="C261" t="str">
            <v>NguyÔn ThÞ Xoa</v>
          </cell>
          <cell r="D261" t="str">
            <v>Machinist</v>
          </cell>
          <cell r="E261">
            <v>1</v>
          </cell>
          <cell r="F261">
            <v>1</v>
          </cell>
          <cell r="G261">
            <v>1</v>
          </cell>
          <cell r="H261">
            <v>1</v>
          </cell>
          <cell r="I261">
            <v>1</v>
          </cell>
          <cell r="K261">
            <v>1</v>
          </cell>
          <cell r="L261">
            <v>1</v>
          </cell>
          <cell r="M261">
            <v>1</v>
          </cell>
          <cell r="N261">
            <v>1</v>
          </cell>
          <cell r="O261">
            <v>1</v>
          </cell>
          <cell r="P261">
            <v>1</v>
          </cell>
          <cell r="R261">
            <v>1</v>
          </cell>
          <cell r="S261">
            <v>1</v>
          </cell>
          <cell r="T261">
            <v>1</v>
          </cell>
          <cell r="U261">
            <v>1</v>
          </cell>
          <cell r="W261">
            <v>1</v>
          </cell>
          <cell r="Y261">
            <v>1</v>
          </cell>
          <cell r="Z261">
            <v>1</v>
          </cell>
          <cell r="AA261">
            <v>1</v>
          </cell>
          <cell r="AB261">
            <v>1</v>
          </cell>
          <cell r="AC261">
            <v>1</v>
          </cell>
          <cell r="AD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1</v>
          </cell>
          <cell r="AK261">
            <v>26</v>
          </cell>
          <cell r="AQ261">
            <v>0</v>
          </cell>
        </row>
        <row r="262">
          <cell r="B262" t="str">
            <v>C-55236</v>
          </cell>
          <cell r="C262" t="str">
            <v>NguyÔn V¨n M¹nh</v>
          </cell>
          <cell r="D262" t="str">
            <v>Machinist</v>
          </cell>
          <cell r="E262">
            <v>1</v>
          </cell>
          <cell r="F262">
            <v>1</v>
          </cell>
          <cell r="G262">
            <v>1</v>
          </cell>
          <cell r="H262">
            <v>1</v>
          </cell>
          <cell r="I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P262">
            <v>1</v>
          </cell>
          <cell r="R262">
            <v>1</v>
          </cell>
          <cell r="S262">
            <v>1</v>
          </cell>
          <cell r="T262">
            <v>1</v>
          </cell>
          <cell r="U262">
            <v>1</v>
          </cell>
          <cell r="W262">
            <v>1</v>
          </cell>
          <cell r="Y262">
            <v>1</v>
          </cell>
          <cell r="Z262">
            <v>1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1</v>
          </cell>
          <cell r="AK262">
            <v>26</v>
          </cell>
          <cell r="AQ262">
            <v>0</v>
          </cell>
        </row>
        <row r="263">
          <cell r="B263" t="str">
            <v>C-55238</v>
          </cell>
          <cell r="C263" t="str">
            <v>TrÇn ThÞ H¹nh</v>
          </cell>
          <cell r="D263" t="str">
            <v>Machinist</v>
          </cell>
          <cell r="E263">
            <v>1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P263">
            <v>1</v>
          </cell>
          <cell r="R263">
            <v>1</v>
          </cell>
          <cell r="S263">
            <v>1</v>
          </cell>
          <cell r="T263">
            <v>1</v>
          </cell>
          <cell r="U263">
            <v>1</v>
          </cell>
          <cell r="W263">
            <v>1</v>
          </cell>
          <cell r="Y263">
            <v>1</v>
          </cell>
          <cell r="Z263">
            <v>1</v>
          </cell>
          <cell r="AA263">
            <v>1</v>
          </cell>
          <cell r="AB263">
            <v>1</v>
          </cell>
          <cell r="AC263">
            <v>1</v>
          </cell>
          <cell r="AD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1</v>
          </cell>
          <cell r="AK263">
            <v>26</v>
          </cell>
          <cell r="AQ263">
            <v>0</v>
          </cell>
        </row>
        <row r="264">
          <cell r="B264" t="str">
            <v>C-55239</v>
          </cell>
          <cell r="C264" t="str">
            <v>TrÇn ThÞ Thu</v>
          </cell>
          <cell r="D264" t="str">
            <v>Machinist</v>
          </cell>
          <cell r="E264">
            <v>1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W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1</v>
          </cell>
          <cell r="AK264">
            <v>26</v>
          </cell>
          <cell r="AQ264">
            <v>0</v>
          </cell>
        </row>
        <row r="265">
          <cell r="B265" t="str">
            <v>C-55333</v>
          </cell>
          <cell r="C265" t="str">
            <v>NguyÔn V¨n Hïng</v>
          </cell>
          <cell r="D265" t="str">
            <v>Machinist</v>
          </cell>
          <cell r="E265">
            <v>1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  <cell r="W265">
            <v>1</v>
          </cell>
          <cell r="Y265">
            <v>1</v>
          </cell>
          <cell r="Z265">
            <v>1</v>
          </cell>
          <cell r="AA265">
            <v>1</v>
          </cell>
          <cell r="AB265">
            <v>1</v>
          </cell>
          <cell r="AC265">
            <v>1</v>
          </cell>
          <cell r="AD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1</v>
          </cell>
          <cell r="AK265">
            <v>26</v>
          </cell>
        </row>
        <row r="266">
          <cell r="B266" t="str">
            <v>C-56240</v>
          </cell>
          <cell r="C266" t="str">
            <v>NguyÔn Ngäc QuyÕt</v>
          </cell>
          <cell r="D266" t="str">
            <v>Q/C</v>
          </cell>
          <cell r="E266">
            <v>1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P266">
            <v>1</v>
          </cell>
          <cell r="R266">
            <v>1</v>
          </cell>
          <cell r="S266">
            <v>1</v>
          </cell>
          <cell r="T266">
            <v>1</v>
          </cell>
          <cell r="U266">
            <v>1</v>
          </cell>
          <cell r="W266">
            <v>1</v>
          </cell>
          <cell r="Y266">
            <v>1</v>
          </cell>
          <cell r="Z266">
            <v>1</v>
          </cell>
          <cell r="AA266">
            <v>1</v>
          </cell>
          <cell r="AB266">
            <v>1</v>
          </cell>
          <cell r="AC266">
            <v>1</v>
          </cell>
          <cell r="AD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1</v>
          </cell>
          <cell r="AK266">
            <v>26</v>
          </cell>
          <cell r="AQ266">
            <v>0</v>
          </cell>
        </row>
        <row r="267">
          <cell r="B267" t="str">
            <v>C-56241</v>
          </cell>
          <cell r="C267" t="str">
            <v>§µo ThÞ H­¬ng</v>
          </cell>
          <cell r="D267" t="str">
            <v>Machinist</v>
          </cell>
          <cell r="E267">
            <v>1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W267">
            <v>1</v>
          </cell>
          <cell r="Y267">
            <v>1</v>
          </cell>
          <cell r="Z267">
            <v>1</v>
          </cell>
          <cell r="AA267">
            <v>1</v>
          </cell>
          <cell r="AB267">
            <v>1</v>
          </cell>
          <cell r="AC267">
            <v>1</v>
          </cell>
          <cell r="AD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1</v>
          </cell>
          <cell r="AK267">
            <v>26</v>
          </cell>
          <cell r="AQ267">
            <v>0</v>
          </cell>
        </row>
        <row r="268">
          <cell r="B268" t="str">
            <v>C-56242</v>
          </cell>
          <cell r="C268" t="str">
            <v>§ç ThÞ LÖ Quyªn</v>
          </cell>
          <cell r="D268" t="str">
            <v>Machinist</v>
          </cell>
          <cell r="E268">
            <v>1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1</v>
          </cell>
          <cell r="R268">
            <v>1</v>
          </cell>
          <cell r="S268">
            <v>1</v>
          </cell>
          <cell r="T268">
            <v>1</v>
          </cell>
          <cell r="U268">
            <v>1</v>
          </cell>
          <cell r="W268">
            <v>1</v>
          </cell>
          <cell r="Y268">
            <v>1</v>
          </cell>
          <cell r="Z268">
            <v>1</v>
          </cell>
          <cell r="AA268">
            <v>1</v>
          </cell>
          <cell r="AB268">
            <v>1</v>
          </cell>
          <cell r="AC268">
            <v>1</v>
          </cell>
          <cell r="AD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1</v>
          </cell>
          <cell r="AK268">
            <v>26</v>
          </cell>
          <cell r="AQ268">
            <v>0</v>
          </cell>
        </row>
        <row r="269">
          <cell r="B269" t="str">
            <v>C-56243</v>
          </cell>
          <cell r="C269" t="str">
            <v>§ç ThÞ Thu Ph­¬ng</v>
          </cell>
          <cell r="D269" t="str">
            <v>Machinist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1</v>
          </cell>
          <cell r="R269">
            <v>1</v>
          </cell>
          <cell r="S269">
            <v>1</v>
          </cell>
          <cell r="T269">
            <v>1</v>
          </cell>
          <cell r="U269">
            <v>1</v>
          </cell>
          <cell r="W269">
            <v>1</v>
          </cell>
          <cell r="Y269">
            <v>1</v>
          </cell>
          <cell r="Z269">
            <v>1</v>
          </cell>
          <cell r="AA269">
            <v>1</v>
          </cell>
          <cell r="AB269">
            <v>1</v>
          </cell>
          <cell r="AC269">
            <v>1</v>
          </cell>
          <cell r="AD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1</v>
          </cell>
          <cell r="AK269">
            <v>26</v>
          </cell>
          <cell r="AQ269">
            <v>0</v>
          </cell>
        </row>
        <row r="270">
          <cell r="B270" t="str">
            <v>C-56244</v>
          </cell>
          <cell r="C270" t="str">
            <v>§oµn ThÞ Thanh</v>
          </cell>
          <cell r="D270" t="str">
            <v>Machinist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1</v>
          </cell>
          <cell r="R270">
            <v>1</v>
          </cell>
          <cell r="S270">
            <v>1</v>
          </cell>
          <cell r="T270">
            <v>1</v>
          </cell>
          <cell r="U270">
            <v>1</v>
          </cell>
          <cell r="W270">
            <v>1</v>
          </cell>
          <cell r="Y270">
            <v>1</v>
          </cell>
          <cell r="Z270">
            <v>1</v>
          </cell>
          <cell r="AA270">
            <v>1</v>
          </cell>
          <cell r="AB270">
            <v>1</v>
          </cell>
          <cell r="AC270">
            <v>1</v>
          </cell>
          <cell r="AD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1</v>
          </cell>
          <cell r="AK270">
            <v>26</v>
          </cell>
          <cell r="AQ270">
            <v>0</v>
          </cell>
        </row>
        <row r="271">
          <cell r="B271" t="str">
            <v>C-56245</v>
          </cell>
          <cell r="C271" t="str">
            <v>Ch÷ ThÞ Anh</v>
          </cell>
          <cell r="D271" t="str">
            <v>Machinist</v>
          </cell>
          <cell r="E271">
            <v>1</v>
          </cell>
          <cell r="F271">
            <v>1</v>
          </cell>
          <cell r="G271">
            <v>1</v>
          </cell>
          <cell r="H271">
            <v>1</v>
          </cell>
          <cell r="I271">
            <v>1</v>
          </cell>
          <cell r="K271">
            <v>1</v>
          </cell>
          <cell r="L271">
            <v>1</v>
          </cell>
          <cell r="M271">
            <v>1</v>
          </cell>
          <cell r="N271">
            <v>1</v>
          </cell>
          <cell r="O271">
            <v>1</v>
          </cell>
          <cell r="P271">
            <v>1</v>
          </cell>
          <cell r="R271">
            <v>1</v>
          </cell>
          <cell r="S271">
            <v>1</v>
          </cell>
          <cell r="T271">
            <v>1</v>
          </cell>
          <cell r="U271">
            <v>1</v>
          </cell>
          <cell r="W271">
            <v>1</v>
          </cell>
          <cell r="Y271">
            <v>1</v>
          </cell>
          <cell r="Z271">
            <v>1</v>
          </cell>
          <cell r="AA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1</v>
          </cell>
          <cell r="AK271">
            <v>26</v>
          </cell>
          <cell r="AQ271">
            <v>0</v>
          </cell>
        </row>
        <row r="272">
          <cell r="B272" t="str">
            <v>C-56246</v>
          </cell>
          <cell r="C272" t="str">
            <v>Chu ThÞ Nga</v>
          </cell>
          <cell r="D272" t="str">
            <v>Machinist</v>
          </cell>
          <cell r="E272">
            <v>1</v>
          </cell>
          <cell r="F272">
            <v>1</v>
          </cell>
          <cell r="G272">
            <v>1</v>
          </cell>
          <cell r="H272">
            <v>1</v>
          </cell>
          <cell r="I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1</v>
          </cell>
          <cell r="R272">
            <v>1</v>
          </cell>
          <cell r="S272">
            <v>1</v>
          </cell>
          <cell r="T272">
            <v>1</v>
          </cell>
          <cell r="U272">
            <v>1</v>
          </cell>
          <cell r="W272">
            <v>1</v>
          </cell>
          <cell r="Y272">
            <v>1</v>
          </cell>
          <cell r="Z272">
            <v>1</v>
          </cell>
          <cell r="AA272">
            <v>1</v>
          </cell>
          <cell r="AB272">
            <v>1</v>
          </cell>
          <cell r="AC272">
            <v>1</v>
          </cell>
          <cell r="AD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1</v>
          </cell>
          <cell r="AK272">
            <v>26</v>
          </cell>
          <cell r="AQ272">
            <v>0</v>
          </cell>
        </row>
        <row r="273">
          <cell r="B273" t="str">
            <v>C-56247</v>
          </cell>
          <cell r="C273" t="str">
            <v>Lª Minh Nam</v>
          </cell>
          <cell r="D273" t="str">
            <v>Presser</v>
          </cell>
          <cell r="E273">
            <v>1</v>
          </cell>
          <cell r="F273">
            <v>1</v>
          </cell>
          <cell r="G273">
            <v>1</v>
          </cell>
          <cell r="H273">
            <v>1</v>
          </cell>
          <cell r="I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O273">
            <v>1</v>
          </cell>
          <cell r="P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W273">
            <v>1</v>
          </cell>
          <cell r="Y273">
            <v>1</v>
          </cell>
          <cell r="Z273">
            <v>1</v>
          </cell>
          <cell r="AA273">
            <v>1</v>
          </cell>
          <cell r="AB273">
            <v>1</v>
          </cell>
          <cell r="AC273">
            <v>1</v>
          </cell>
          <cell r="AD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1</v>
          </cell>
          <cell r="AK273">
            <v>26</v>
          </cell>
          <cell r="AQ273">
            <v>0</v>
          </cell>
        </row>
        <row r="274">
          <cell r="B274" t="str">
            <v>C-56248</v>
          </cell>
          <cell r="C274" t="str">
            <v>Lª ThÞ Anh</v>
          </cell>
          <cell r="D274" t="str">
            <v>Machinist</v>
          </cell>
          <cell r="E274">
            <v>1</v>
          </cell>
          <cell r="F274">
            <v>1</v>
          </cell>
          <cell r="G274">
            <v>1</v>
          </cell>
          <cell r="H274">
            <v>1</v>
          </cell>
          <cell r="I274">
            <v>1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W274">
            <v>1</v>
          </cell>
          <cell r="Y274">
            <v>1</v>
          </cell>
          <cell r="Z274">
            <v>1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1</v>
          </cell>
          <cell r="AK274">
            <v>26</v>
          </cell>
          <cell r="AQ274">
            <v>0</v>
          </cell>
        </row>
        <row r="275">
          <cell r="B275" t="str">
            <v>C-56249</v>
          </cell>
          <cell r="C275" t="str">
            <v>NguyÔn ThÕ Huy</v>
          </cell>
          <cell r="D275" t="str">
            <v>Presser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W275">
            <v>1</v>
          </cell>
          <cell r="Y275">
            <v>1</v>
          </cell>
          <cell r="Z275">
            <v>1</v>
          </cell>
          <cell r="AA275">
            <v>1</v>
          </cell>
          <cell r="AB275">
            <v>1</v>
          </cell>
          <cell r="AC275">
            <v>1</v>
          </cell>
          <cell r="AD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1</v>
          </cell>
          <cell r="AK275">
            <v>26</v>
          </cell>
          <cell r="AQ275">
            <v>0</v>
          </cell>
        </row>
        <row r="276">
          <cell r="B276" t="str">
            <v>C-56250</v>
          </cell>
          <cell r="C276" t="str">
            <v>NguyÔn ThÞ H¹nh</v>
          </cell>
          <cell r="D276" t="str">
            <v>Machinist</v>
          </cell>
          <cell r="E276">
            <v>1</v>
          </cell>
          <cell r="F276">
            <v>1</v>
          </cell>
          <cell r="G276">
            <v>1</v>
          </cell>
          <cell r="H276">
            <v>1</v>
          </cell>
          <cell r="I276">
            <v>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P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W276">
            <v>1</v>
          </cell>
          <cell r="Y276">
            <v>1</v>
          </cell>
          <cell r="Z276">
            <v>1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1</v>
          </cell>
          <cell r="AK276">
            <v>26</v>
          </cell>
          <cell r="AQ276">
            <v>0</v>
          </cell>
        </row>
        <row r="277">
          <cell r="B277" t="str">
            <v>C-56251</v>
          </cell>
          <cell r="C277" t="str">
            <v>NguyÔn ThÞ Huyªn</v>
          </cell>
          <cell r="D277" t="str">
            <v>Machinist</v>
          </cell>
          <cell r="E277">
            <v>1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W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1</v>
          </cell>
          <cell r="AK277">
            <v>26</v>
          </cell>
          <cell r="AQ277">
            <v>0</v>
          </cell>
        </row>
        <row r="278">
          <cell r="B278" t="str">
            <v>C-56252</v>
          </cell>
          <cell r="C278" t="str">
            <v>NguyÔn ThÞ HuyÒn</v>
          </cell>
          <cell r="D278" t="str">
            <v>Machinist</v>
          </cell>
          <cell r="E278">
            <v>1</v>
          </cell>
          <cell r="F278">
            <v>1</v>
          </cell>
          <cell r="G278">
            <v>1</v>
          </cell>
          <cell r="H278">
            <v>1</v>
          </cell>
          <cell r="I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W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1</v>
          </cell>
          <cell r="AK278">
            <v>26</v>
          </cell>
          <cell r="AQ278">
            <v>0</v>
          </cell>
        </row>
        <row r="279">
          <cell r="B279" t="str">
            <v>C-56253</v>
          </cell>
          <cell r="C279" t="str">
            <v>NguyÔn ThÞ Lan</v>
          </cell>
          <cell r="D279" t="str">
            <v>Machinist</v>
          </cell>
          <cell r="E279">
            <v>1</v>
          </cell>
          <cell r="F279">
            <v>1</v>
          </cell>
          <cell r="G279">
            <v>1</v>
          </cell>
          <cell r="H279">
            <v>1</v>
          </cell>
          <cell r="I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R279">
            <v>1</v>
          </cell>
          <cell r="S279">
            <v>1</v>
          </cell>
          <cell r="T279">
            <v>1</v>
          </cell>
          <cell r="U279">
            <v>1</v>
          </cell>
          <cell r="W279">
            <v>1</v>
          </cell>
          <cell r="Y279">
            <v>1</v>
          </cell>
          <cell r="Z279">
            <v>1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1</v>
          </cell>
          <cell r="AK279">
            <v>26</v>
          </cell>
          <cell r="AQ279">
            <v>0</v>
          </cell>
        </row>
        <row r="280">
          <cell r="B280" t="str">
            <v>C-56254</v>
          </cell>
          <cell r="C280" t="str">
            <v>NguyÔn ThÞ Lîi</v>
          </cell>
          <cell r="D280" t="str">
            <v>Machinist</v>
          </cell>
          <cell r="E280">
            <v>1</v>
          </cell>
          <cell r="F280">
            <v>1</v>
          </cell>
          <cell r="G280">
            <v>1</v>
          </cell>
          <cell r="H280">
            <v>1</v>
          </cell>
          <cell r="I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R280">
            <v>1</v>
          </cell>
          <cell r="S280">
            <v>1</v>
          </cell>
          <cell r="T280">
            <v>1</v>
          </cell>
          <cell r="U280">
            <v>1</v>
          </cell>
          <cell r="W280">
            <v>1</v>
          </cell>
          <cell r="Y280">
            <v>1</v>
          </cell>
          <cell r="Z280">
            <v>1</v>
          </cell>
          <cell r="AA280">
            <v>1</v>
          </cell>
          <cell r="AB280">
            <v>1</v>
          </cell>
          <cell r="AC280">
            <v>1</v>
          </cell>
          <cell r="AD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1</v>
          </cell>
          <cell r="AK280">
            <v>26</v>
          </cell>
          <cell r="AQ280">
            <v>0</v>
          </cell>
        </row>
        <row r="281">
          <cell r="B281" t="str">
            <v>C-56255</v>
          </cell>
          <cell r="C281" t="str">
            <v>NguyÔn ThÞ M­êi</v>
          </cell>
          <cell r="D281" t="str">
            <v>Machinist</v>
          </cell>
          <cell r="E281">
            <v>1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P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W281">
            <v>1</v>
          </cell>
          <cell r="Y281">
            <v>1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K281">
            <v>26</v>
          </cell>
          <cell r="AQ281">
            <v>0</v>
          </cell>
        </row>
        <row r="282">
          <cell r="B282" t="str">
            <v>C-56256</v>
          </cell>
          <cell r="C282" t="str">
            <v>NguyÔn ThÞ NguyÖt</v>
          </cell>
          <cell r="D282" t="str">
            <v>Machinist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R282">
            <v>1</v>
          </cell>
          <cell r="S282">
            <v>1</v>
          </cell>
          <cell r="T282">
            <v>1</v>
          </cell>
          <cell r="U282">
            <v>1</v>
          </cell>
          <cell r="W282">
            <v>1</v>
          </cell>
          <cell r="Y282">
            <v>1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K282">
            <v>26</v>
          </cell>
          <cell r="AQ282">
            <v>0</v>
          </cell>
        </row>
        <row r="283">
          <cell r="B283" t="str">
            <v>C-56257</v>
          </cell>
          <cell r="C283" t="str">
            <v>NguyÔn ThÞ PhiÕn</v>
          </cell>
          <cell r="D283" t="str">
            <v>Machinist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K283">
            <v>1</v>
          </cell>
          <cell r="L283">
            <v>1</v>
          </cell>
          <cell r="M283">
            <v>1</v>
          </cell>
          <cell r="N283">
            <v>1</v>
          </cell>
          <cell r="O283">
            <v>1</v>
          </cell>
          <cell r="P283">
            <v>1</v>
          </cell>
          <cell r="R283">
            <v>1</v>
          </cell>
          <cell r="S283">
            <v>1</v>
          </cell>
          <cell r="T283">
            <v>1</v>
          </cell>
          <cell r="U283">
            <v>1</v>
          </cell>
          <cell r="W283">
            <v>1</v>
          </cell>
          <cell r="Y283">
            <v>1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K283">
            <v>26</v>
          </cell>
          <cell r="AQ283">
            <v>0</v>
          </cell>
        </row>
        <row r="284">
          <cell r="B284" t="str">
            <v>C-56258</v>
          </cell>
          <cell r="C284" t="str">
            <v>NguyÔn ThÞ TuyÕn</v>
          </cell>
          <cell r="D284" t="str">
            <v>Machinist</v>
          </cell>
          <cell r="E284">
            <v>1</v>
          </cell>
          <cell r="F284">
            <v>1</v>
          </cell>
          <cell r="G284">
            <v>1</v>
          </cell>
          <cell r="H284">
            <v>1</v>
          </cell>
          <cell r="I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W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K284">
            <v>26</v>
          </cell>
          <cell r="AQ284">
            <v>0</v>
          </cell>
        </row>
        <row r="285">
          <cell r="B285" t="str">
            <v>C-56259</v>
          </cell>
          <cell r="C285" t="str">
            <v>Ph¹m thÞ QuÕ</v>
          </cell>
          <cell r="D285" t="str">
            <v>Machinist</v>
          </cell>
          <cell r="E285">
            <v>1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P285">
            <v>1</v>
          </cell>
          <cell r="R285">
            <v>1</v>
          </cell>
          <cell r="S285">
            <v>1</v>
          </cell>
          <cell r="T285">
            <v>1</v>
          </cell>
          <cell r="U285">
            <v>1</v>
          </cell>
          <cell r="W285">
            <v>1</v>
          </cell>
          <cell r="Y285">
            <v>1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K285">
            <v>26</v>
          </cell>
          <cell r="AQ285">
            <v>0</v>
          </cell>
        </row>
        <row r="286">
          <cell r="B286" t="str">
            <v>C-56260</v>
          </cell>
          <cell r="C286" t="str">
            <v>Ph¹m ThÞ YÕn</v>
          </cell>
          <cell r="D286" t="str">
            <v>Machinist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1</v>
          </cell>
          <cell r="R286">
            <v>1</v>
          </cell>
          <cell r="S286">
            <v>1</v>
          </cell>
          <cell r="T286">
            <v>1</v>
          </cell>
          <cell r="U286">
            <v>1</v>
          </cell>
          <cell r="W286">
            <v>1</v>
          </cell>
          <cell r="Y286">
            <v>1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K286">
            <v>26</v>
          </cell>
          <cell r="AQ286">
            <v>0</v>
          </cell>
        </row>
        <row r="287">
          <cell r="B287" t="str">
            <v>C-56261</v>
          </cell>
          <cell r="C287" t="str">
            <v>TrÇn ThÞ Duyªn</v>
          </cell>
          <cell r="D287" t="str">
            <v>Machinist</v>
          </cell>
          <cell r="E287">
            <v>1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P287">
            <v>1</v>
          </cell>
          <cell r="R287">
            <v>1</v>
          </cell>
          <cell r="S287">
            <v>1</v>
          </cell>
          <cell r="T287">
            <v>1</v>
          </cell>
          <cell r="U287">
            <v>1</v>
          </cell>
          <cell r="W287">
            <v>1</v>
          </cell>
          <cell r="Y287">
            <v>1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K287">
            <v>26</v>
          </cell>
          <cell r="AQ287">
            <v>0</v>
          </cell>
        </row>
        <row r="288">
          <cell r="B288" t="str">
            <v>C-56262</v>
          </cell>
          <cell r="C288" t="str">
            <v>TrÇn ThÞ HËu</v>
          </cell>
          <cell r="D288" t="str">
            <v>Machinist</v>
          </cell>
          <cell r="E288">
            <v>1</v>
          </cell>
          <cell r="F288">
            <v>1</v>
          </cell>
          <cell r="G288">
            <v>1</v>
          </cell>
          <cell r="H288">
            <v>1</v>
          </cell>
          <cell r="I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W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K288">
            <v>26</v>
          </cell>
          <cell r="AQ288">
            <v>0</v>
          </cell>
        </row>
        <row r="289">
          <cell r="B289" t="str">
            <v>C-56263</v>
          </cell>
          <cell r="C289" t="str">
            <v>TrÇn ThÞ Hoa</v>
          </cell>
          <cell r="D289" t="str">
            <v>Machinist</v>
          </cell>
          <cell r="E289">
            <v>1</v>
          </cell>
          <cell r="F289">
            <v>1</v>
          </cell>
          <cell r="G289">
            <v>1</v>
          </cell>
          <cell r="H289">
            <v>1</v>
          </cell>
          <cell r="I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W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K289">
            <v>26</v>
          </cell>
          <cell r="AQ289">
            <v>0</v>
          </cell>
        </row>
        <row r="290">
          <cell r="B290" t="str">
            <v>C-56264</v>
          </cell>
          <cell r="C290" t="str">
            <v>TrÇn ThÞ Viªn</v>
          </cell>
          <cell r="D290" t="str">
            <v>Machinist</v>
          </cell>
          <cell r="E290">
            <v>1</v>
          </cell>
          <cell r="F290">
            <v>1</v>
          </cell>
          <cell r="G290">
            <v>1</v>
          </cell>
          <cell r="H290">
            <v>1</v>
          </cell>
          <cell r="I290">
            <v>1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1</v>
          </cell>
          <cell r="R290">
            <v>1</v>
          </cell>
          <cell r="S290">
            <v>1</v>
          </cell>
          <cell r="T290">
            <v>1</v>
          </cell>
          <cell r="U290">
            <v>1</v>
          </cell>
          <cell r="W290">
            <v>1</v>
          </cell>
          <cell r="Y290">
            <v>1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K290">
            <v>26</v>
          </cell>
          <cell r="AQ290">
            <v>0</v>
          </cell>
        </row>
        <row r="291">
          <cell r="B291" t="str">
            <v>C-56265</v>
          </cell>
          <cell r="C291" t="str">
            <v>Vò ThÞ H¹nh</v>
          </cell>
          <cell r="D291" t="str">
            <v>Machinist</v>
          </cell>
          <cell r="E291">
            <v>1</v>
          </cell>
          <cell r="F291">
            <v>1</v>
          </cell>
          <cell r="G291">
            <v>1</v>
          </cell>
          <cell r="H291">
            <v>1</v>
          </cell>
          <cell r="I291">
            <v>1</v>
          </cell>
          <cell r="K291">
            <v>1</v>
          </cell>
          <cell r="L291">
            <v>1</v>
          </cell>
          <cell r="M291">
            <v>1</v>
          </cell>
          <cell r="N291">
            <v>1</v>
          </cell>
          <cell r="O291">
            <v>1</v>
          </cell>
          <cell r="P291">
            <v>1</v>
          </cell>
          <cell r="R291">
            <v>1</v>
          </cell>
          <cell r="S291">
            <v>1</v>
          </cell>
          <cell r="T291">
            <v>1</v>
          </cell>
          <cell r="U291">
            <v>1</v>
          </cell>
          <cell r="W291">
            <v>1</v>
          </cell>
          <cell r="Y291">
            <v>1</v>
          </cell>
          <cell r="Z291">
            <v>1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1</v>
          </cell>
          <cell r="AK291">
            <v>26</v>
          </cell>
          <cell r="AQ291">
            <v>0</v>
          </cell>
        </row>
        <row r="292">
          <cell r="B292" t="str">
            <v>C-56266</v>
          </cell>
          <cell r="C292" t="str">
            <v>Vò ThÞ Nga</v>
          </cell>
          <cell r="D292" t="str">
            <v>Machinist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1</v>
          </cell>
          <cell r="R292">
            <v>1</v>
          </cell>
          <cell r="S292">
            <v>1</v>
          </cell>
          <cell r="T292">
            <v>1</v>
          </cell>
          <cell r="U292">
            <v>1</v>
          </cell>
          <cell r="W292">
            <v>1</v>
          </cell>
          <cell r="Y292">
            <v>1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K292">
            <v>26</v>
          </cell>
          <cell r="AQ292">
            <v>0</v>
          </cell>
        </row>
        <row r="293">
          <cell r="B293" t="str">
            <v>C-57217</v>
          </cell>
          <cell r="C293" t="str">
            <v>§oµn ThÞ HuÖ</v>
          </cell>
          <cell r="D293" t="str">
            <v>Machinist</v>
          </cell>
          <cell r="E293">
            <v>1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O293">
            <v>1</v>
          </cell>
          <cell r="P293">
            <v>1</v>
          </cell>
          <cell r="R293">
            <v>1</v>
          </cell>
          <cell r="S293">
            <v>1</v>
          </cell>
          <cell r="T293">
            <v>1</v>
          </cell>
          <cell r="U293">
            <v>1</v>
          </cell>
          <cell r="W293">
            <v>1</v>
          </cell>
          <cell r="Y293">
            <v>1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K293">
            <v>26</v>
          </cell>
          <cell r="AQ293">
            <v>0</v>
          </cell>
        </row>
        <row r="294">
          <cell r="B294" t="str">
            <v>C-57267</v>
          </cell>
          <cell r="C294" t="str">
            <v>NguyÔn V¨n H¹ng</v>
          </cell>
          <cell r="D294" t="str">
            <v>Line Technician</v>
          </cell>
          <cell r="E294">
            <v>1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W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K294">
            <v>26</v>
          </cell>
          <cell r="AQ294">
            <v>0</v>
          </cell>
        </row>
        <row r="295">
          <cell r="B295" t="str">
            <v>C-57268</v>
          </cell>
          <cell r="C295" t="str">
            <v>§ç ThÞ Thu Hoa</v>
          </cell>
          <cell r="D295" t="str">
            <v>Machinist</v>
          </cell>
          <cell r="E295">
            <v>1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K295">
            <v>1</v>
          </cell>
          <cell r="L295">
            <v>1</v>
          </cell>
          <cell r="M295">
            <v>1</v>
          </cell>
          <cell r="N295">
            <v>1</v>
          </cell>
          <cell r="O295">
            <v>1</v>
          </cell>
          <cell r="P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W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K295">
            <v>26</v>
          </cell>
          <cell r="AQ295">
            <v>0</v>
          </cell>
        </row>
        <row r="296">
          <cell r="B296" t="str">
            <v>C-57269</v>
          </cell>
          <cell r="C296" t="str">
            <v>§inh Ph­¬ng Oanh</v>
          </cell>
          <cell r="D296" t="str">
            <v>Machinist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W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K296">
            <v>26</v>
          </cell>
          <cell r="AQ296">
            <v>0</v>
          </cell>
        </row>
        <row r="297">
          <cell r="B297" t="str">
            <v>C-57270</v>
          </cell>
          <cell r="C297" t="str">
            <v>NguyÔn ThÞ Thanh T©m</v>
          </cell>
          <cell r="D297" t="str">
            <v>Machinist</v>
          </cell>
          <cell r="E297">
            <v>1</v>
          </cell>
          <cell r="F297">
            <v>1</v>
          </cell>
          <cell r="G297">
            <v>1</v>
          </cell>
          <cell r="H297">
            <v>1</v>
          </cell>
          <cell r="I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P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W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K297">
            <v>26</v>
          </cell>
          <cell r="AQ297">
            <v>0</v>
          </cell>
        </row>
        <row r="298">
          <cell r="B298" t="str">
            <v>C-57271</v>
          </cell>
          <cell r="C298" t="str">
            <v>Hµ ThÞ Thu H»ng</v>
          </cell>
          <cell r="D298" t="str">
            <v>Machinist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W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K298">
            <v>26</v>
          </cell>
          <cell r="AQ298">
            <v>0</v>
          </cell>
        </row>
        <row r="299">
          <cell r="B299" t="str">
            <v>C-57272</v>
          </cell>
          <cell r="C299" t="str">
            <v>Lª V¨n H­ng</v>
          </cell>
          <cell r="D299" t="str">
            <v>Presser</v>
          </cell>
          <cell r="E299">
            <v>1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P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W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K299">
            <v>26</v>
          </cell>
          <cell r="AQ299">
            <v>0</v>
          </cell>
        </row>
        <row r="300">
          <cell r="B300" t="str">
            <v>C-57273</v>
          </cell>
          <cell r="C300" t="str">
            <v>NguyÔn ThÞ B­ëi</v>
          </cell>
          <cell r="D300" t="str">
            <v>Machinist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K300">
            <v>1</v>
          </cell>
          <cell r="L300">
            <v>1</v>
          </cell>
          <cell r="M300">
            <v>1</v>
          </cell>
          <cell r="N300">
            <v>1</v>
          </cell>
          <cell r="O300">
            <v>1</v>
          </cell>
          <cell r="P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W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K300">
            <v>26</v>
          </cell>
          <cell r="AQ300">
            <v>0</v>
          </cell>
        </row>
        <row r="301">
          <cell r="B301" t="str">
            <v>C-57274</v>
          </cell>
          <cell r="C301" t="str">
            <v>NguyÔn ThÞ Ngäc Hµ</v>
          </cell>
          <cell r="D301" t="str">
            <v>Machinist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W301">
            <v>1</v>
          </cell>
          <cell r="Y301">
            <v>1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K301">
            <v>26</v>
          </cell>
          <cell r="AQ301">
            <v>0</v>
          </cell>
        </row>
        <row r="302">
          <cell r="B302" t="str">
            <v>C-57275</v>
          </cell>
          <cell r="C302" t="str">
            <v>Ph¹m ThÞ Thu</v>
          </cell>
          <cell r="D302" t="str">
            <v>Machinist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K302">
            <v>1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R302">
            <v>1</v>
          </cell>
          <cell r="S302">
            <v>1</v>
          </cell>
          <cell r="T302">
            <v>1</v>
          </cell>
          <cell r="U302">
            <v>1</v>
          </cell>
          <cell r="W302">
            <v>1</v>
          </cell>
          <cell r="Y302">
            <v>1</v>
          </cell>
          <cell r="Z302">
            <v>1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1</v>
          </cell>
          <cell r="AK302">
            <v>26</v>
          </cell>
          <cell r="AQ302">
            <v>0</v>
          </cell>
        </row>
        <row r="303">
          <cell r="B303" t="str">
            <v>C-57276</v>
          </cell>
          <cell r="C303" t="str">
            <v>NguyÔn ThÞ H­êng</v>
          </cell>
          <cell r="D303" t="str">
            <v>Machinist</v>
          </cell>
          <cell r="E303">
            <v>1</v>
          </cell>
          <cell r="F303">
            <v>1</v>
          </cell>
          <cell r="G303">
            <v>1</v>
          </cell>
          <cell r="H303">
            <v>1</v>
          </cell>
          <cell r="I303">
            <v>1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P303">
            <v>1</v>
          </cell>
          <cell r="R303">
            <v>1</v>
          </cell>
          <cell r="S303">
            <v>1</v>
          </cell>
          <cell r="T303">
            <v>1</v>
          </cell>
          <cell r="U303">
            <v>1</v>
          </cell>
          <cell r="W303">
            <v>1</v>
          </cell>
          <cell r="Y303">
            <v>1</v>
          </cell>
          <cell r="Z303">
            <v>1</v>
          </cell>
          <cell r="AA303">
            <v>1</v>
          </cell>
          <cell r="AB303">
            <v>1</v>
          </cell>
          <cell r="AC303">
            <v>1</v>
          </cell>
          <cell r="AD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1</v>
          </cell>
          <cell r="AK303">
            <v>26</v>
          </cell>
          <cell r="AQ303">
            <v>0</v>
          </cell>
        </row>
        <row r="304">
          <cell r="B304" t="str">
            <v>C-57277</v>
          </cell>
          <cell r="C304" t="str">
            <v>NguyÔn ThÞ HuÖ</v>
          </cell>
          <cell r="D304" t="str">
            <v>Machinist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W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1</v>
          </cell>
          <cell r="AK304">
            <v>26</v>
          </cell>
          <cell r="AQ304">
            <v>0</v>
          </cell>
        </row>
        <row r="305">
          <cell r="B305" t="str">
            <v>C-57278</v>
          </cell>
          <cell r="C305" t="str">
            <v>NguyÔn ThÞ Khuyªn</v>
          </cell>
          <cell r="D305" t="str">
            <v>Machinist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W305">
            <v>1</v>
          </cell>
          <cell r="Y305">
            <v>1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K305">
            <v>26</v>
          </cell>
          <cell r="AQ305">
            <v>0</v>
          </cell>
        </row>
        <row r="306">
          <cell r="B306" t="str">
            <v>C-57279</v>
          </cell>
          <cell r="C306" t="str">
            <v>NguyÔn ThÞ Kim Anh</v>
          </cell>
          <cell r="D306" t="str">
            <v>Machinist</v>
          </cell>
          <cell r="E306">
            <v>1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R306">
            <v>1</v>
          </cell>
          <cell r="S306">
            <v>1</v>
          </cell>
          <cell r="T306">
            <v>1</v>
          </cell>
          <cell r="U306">
            <v>1</v>
          </cell>
          <cell r="W306">
            <v>1</v>
          </cell>
          <cell r="Y306">
            <v>1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K306">
            <v>26</v>
          </cell>
          <cell r="AQ306">
            <v>0</v>
          </cell>
        </row>
        <row r="307">
          <cell r="B307" t="str">
            <v>C-57280</v>
          </cell>
          <cell r="C307" t="str">
            <v>NguyÔn ThÞ Ngo·n</v>
          </cell>
          <cell r="D307" t="str">
            <v>Machinist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R307">
            <v>1</v>
          </cell>
          <cell r="S307">
            <v>1</v>
          </cell>
          <cell r="T307">
            <v>1</v>
          </cell>
          <cell r="U307">
            <v>1</v>
          </cell>
          <cell r="W307">
            <v>1</v>
          </cell>
          <cell r="Y307">
            <v>1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K307">
            <v>26</v>
          </cell>
          <cell r="AQ307">
            <v>0</v>
          </cell>
        </row>
        <row r="308">
          <cell r="B308" t="str">
            <v>C-57281</v>
          </cell>
          <cell r="C308" t="str">
            <v>NguyÔn ThÞ TuyÕn</v>
          </cell>
          <cell r="D308" t="str">
            <v>Machinist</v>
          </cell>
          <cell r="E308">
            <v>1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R308">
            <v>1</v>
          </cell>
          <cell r="S308">
            <v>1</v>
          </cell>
          <cell r="T308">
            <v>1</v>
          </cell>
          <cell r="U308">
            <v>1</v>
          </cell>
          <cell r="W308">
            <v>1</v>
          </cell>
          <cell r="Y308">
            <v>1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K308">
            <v>26</v>
          </cell>
          <cell r="AQ308">
            <v>0</v>
          </cell>
        </row>
        <row r="309">
          <cell r="B309" t="str">
            <v>C-57282</v>
          </cell>
          <cell r="C309" t="str">
            <v>NguyÔn V¨n S¬n</v>
          </cell>
          <cell r="D309" t="str">
            <v>Machinist</v>
          </cell>
          <cell r="E309">
            <v>1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K309">
            <v>1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W309">
            <v>1</v>
          </cell>
          <cell r="Y309">
            <v>1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K309">
            <v>26</v>
          </cell>
          <cell r="AQ309">
            <v>0</v>
          </cell>
        </row>
        <row r="310">
          <cell r="B310" t="str">
            <v>C-57283</v>
          </cell>
          <cell r="C310" t="str">
            <v>Ph¹m C«ng Tó</v>
          </cell>
          <cell r="D310" t="str">
            <v>Presser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K310">
            <v>1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W310">
            <v>1</v>
          </cell>
          <cell r="Y310">
            <v>1</v>
          </cell>
          <cell r="Z310">
            <v>1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1</v>
          </cell>
          <cell r="AK310">
            <v>26</v>
          </cell>
          <cell r="AQ310">
            <v>0</v>
          </cell>
        </row>
        <row r="311">
          <cell r="B311" t="str">
            <v>C-57284</v>
          </cell>
          <cell r="C311" t="str">
            <v>Ph¹m ThÞ Mai</v>
          </cell>
          <cell r="D311" t="str">
            <v>Machinist</v>
          </cell>
          <cell r="E311">
            <v>1</v>
          </cell>
          <cell r="F311">
            <v>1</v>
          </cell>
          <cell r="G311">
            <v>1</v>
          </cell>
          <cell r="H311">
            <v>1</v>
          </cell>
          <cell r="I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P311">
            <v>1</v>
          </cell>
          <cell r="R311">
            <v>1</v>
          </cell>
          <cell r="S311">
            <v>1</v>
          </cell>
          <cell r="T311">
            <v>1</v>
          </cell>
          <cell r="U311">
            <v>1</v>
          </cell>
          <cell r="W311">
            <v>1</v>
          </cell>
          <cell r="Y311">
            <v>1</v>
          </cell>
          <cell r="Z311">
            <v>1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1</v>
          </cell>
          <cell r="AK311">
            <v>26</v>
          </cell>
          <cell r="AQ311">
            <v>0</v>
          </cell>
        </row>
        <row r="312">
          <cell r="B312" t="str">
            <v>C-57285</v>
          </cell>
          <cell r="C312" t="str">
            <v>Ph¹m ThÞ NghÜa</v>
          </cell>
          <cell r="D312" t="str">
            <v>Machinist</v>
          </cell>
          <cell r="E312">
            <v>1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R312">
            <v>1</v>
          </cell>
          <cell r="S312">
            <v>1</v>
          </cell>
          <cell r="T312">
            <v>1</v>
          </cell>
          <cell r="U312">
            <v>1</v>
          </cell>
          <cell r="W312">
            <v>1</v>
          </cell>
          <cell r="Y312">
            <v>1</v>
          </cell>
          <cell r="Z312">
            <v>1</v>
          </cell>
          <cell r="AA312">
            <v>1</v>
          </cell>
          <cell r="AB312">
            <v>1</v>
          </cell>
          <cell r="AC312">
            <v>1</v>
          </cell>
          <cell r="AD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1</v>
          </cell>
          <cell r="AK312">
            <v>26</v>
          </cell>
          <cell r="AQ312">
            <v>0</v>
          </cell>
        </row>
        <row r="313">
          <cell r="B313" t="str">
            <v>C-57286</v>
          </cell>
          <cell r="C313" t="str">
            <v>Ph¹m ThÞ Thª</v>
          </cell>
          <cell r="D313" t="str">
            <v>Machinist</v>
          </cell>
          <cell r="E313">
            <v>1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W313">
            <v>1</v>
          </cell>
          <cell r="Y313">
            <v>1</v>
          </cell>
          <cell r="Z313">
            <v>1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1</v>
          </cell>
          <cell r="AK313">
            <v>26</v>
          </cell>
          <cell r="AQ313">
            <v>0</v>
          </cell>
        </row>
        <row r="314">
          <cell r="B314" t="str">
            <v>C-57287</v>
          </cell>
          <cell r="C314" t="str">
            <v>Phan ThÞ Thuú</v>
          </cell>
          <cell r="D314" t="str">
            <v>Machinist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W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K314">
            <v>26</v>
          </cell>
          <cell r="AQ314">
            <v>0</v>
          </cell>
        </row>
        <row r="315">
          <cell r="B315" t="str">
            <v>C-57288</v>
          </cell>
          <cell r="C315" t="str">
            <v>TrÇn ThÞ Oanh</v>
          </cell>
          <cell r="D315" t="str">
            <v>Machinist</v>
          </cell>
          <cell r="E315">
            <v>1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R315">
            <v>1</v>
          </cell>
          <cell r="S315">
            <v>1</v>
          </cell>
          <cell r="T315">
            <v>1</v>
          </cell>
          <cell r="U315">
            <v>1</v>
          </cell>
          <cell r="W315">
            <v>1</v>
          </cell>
          <cell r="Y315">
            <v>1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K315">
            <v>26</v>
          </cell>
          <cell r="AQ315">
            <v>0</v>
          </cell>
        </row>
        <row r="316">
          <cell r="B316" t="str">
            <v>C-57289</v>
          </cell>
          <cell r="C316" t="str">
            <v>Vò ThÞ HiÒn B</v>
          </cell>
          <cell r="D316" t="str">
            <v>Machinist</v>
          </cell>
          <cell r="E316">
            <v>1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R316">
            <v>1</v>
          </cell>
          <cell r="S316">
            <v>1</v>
          </cell>
          <cell r="T316">
            <v>1</v>
          </cell>
          <cell r="U316">
            <v>1</v>
          </cell>
          <cell r="W316">
            <v>1</v>
          </cell>
          <cell r="Y316">
            <v>1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K316">
            <v>26</v>
          </cell>
          <cell r="AQ316">
            <v>0</v>
          </cell>
        </row>
        <row r="317">
          <cell r="B317" t="str">
            <v>C-57290</v>
          </cell>
          <cell r="C317" t="str">
            <v>Vò ThÞ HiÒn A</v>
          </cell>
          <cell r="D317" t="str">
            <v>Machinist</v>
          </cell>
          <cell r="E317">
            <v>1</v>
          </cell>
          <cell r="F317">
            <v>1</v>
          </cell>
          <cell r="G317">
            <v>1</v>
          </cell>
          <cell r="H317">
            <v>1</v>
          </cell>
          <cell r="I317">
            <v>1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W317">
            <v>1</v>
          </cell>
          <cell r="Y317">
            <v>1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K317">
            <v>26</v>
          </cell>
          <cell r="AQ317">
            <v>0</v>
          </cell>
        </row>
        <row r="318">
          <cell r="B318" t="str">
            <v>C-57291</v>
          </cell>
          <cell r="C318" t="str">
            <v>Vò ThÞ Phóc</v>
          </cell>
          <cell r="D318" t="str">
            <v>Machinist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R318">
            <v>1</v>
          </cell>
          <cell r="S318">
            <v>1</v>
          </cell>
          <cell r="T318">
            <v>1</v>
          </cell>
          <cell r="U318">
            <v>1</v>
          </cell>
          <cell r="W318">
            <v>1</v>
          </cell>
          <cell r="Y318">
            <v>1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K318">
            <v>26</v>
          </cell>
          <cell r="AQ318">
            <v>0</v>
          </cell>
        </row>
        <row r="319">
          <cell r="B319" t="str">
            <v>C-57292</v>
          </cell>
          <cell r="C319" t="str">
            <v>Vò ThÞ Thu</v>
          </cell>
          <cell r="D319" t="str">
            <v>Machinist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W319">
            <v>1</v>
          </cell>
          <cell r="Y319">
            <v>1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K319">
            <v>26</v>
          </cell>
          <cell r="AQ319">
            <v>0</v>
          </cell>
        </row>
        <row r="320">
          <cell r="B320" t="str">
            <v>C-57293</v>
          </cell>
          <cell r="C320" t="str">
            <v>Vò V¨n §«ng</v>
          </cell>
          <cell r="D320" t="str">
            <v>Machinist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</v>
          </cell>
          <cell r="K320">
            <v>1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R320">
            <v>1</v>
          </cell>
          <cell r="S320">
            <v>1</v>
          </cell>
          <cell r="T320">
            <v>1</v>
          </cell>
          <cell r="U320">
            <v>1</v>
          </cell>
          <cell r="W320">
            <v>1</v>
          </cell>
          <cell r="Y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K320">
            <v>26</v>
          </cell>
          <cell r="AQ320">
            <v>0</v>
          </cell>
        </row>
        <row r="321">
          <cell r="B321" t="str">
            <v>C-58294</v>
          </cell>
          <cell r="C321" t="str">
            <v>V­¬ng ViÕt Chiªn</v>
          </cell>
          <cell r="D321" t="str">
            <v>Line Technician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R321">
            <v>1</v>
          </cell>
          <cell r="S321">
            <v>1</v>
          </cell>
          <cell r="T321">
            <v>1</v>
          </cell>
          <cell r="U321">
            <v>1</v>
          </cell>
          <cell r="W321">
            <v>1</v>
          </cell>
          <cell r="Y321">
            <v>1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K321">
            <v>26</v>
          </cell>
          <cell r="AQ321">
            <v>0</v>
          </cell>
        </row>
        <row r="322">
          <cell r="B322" t="str">
            <v>C-58295</v>
          </cell>
          <cell r="C322" t="str">
            <v>NguyÔn ThÞ Thuû A</v>
          </cell>
          <cell r="D322" t="str">
            <v>Machinist</v>
          </cell>
          <cell r="E322">
            <v>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R322">
            <v>1</v>
          </cell>
          <cell r="S322">
            <v>1</v>
          </cell>
          <cell r="T322">
            <v>1</v>
          </cell>
          <cell r="U322">
            <v>1</v>
          </cell>
          <cell r="W322">
            <v>1</v>
          </cell>
          <cell r="Y322">
            <v>1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K322">
            <v>26</v>
          </cell>
          <cell r="AQ322">
            <v>0</v>
          </cell>
        </row>
        <row r="323">
          <cell r="B323" t="str">
            <v>C-58296</v>
          </cell>
          <cell r="C323" t="str">
            <v>Ph¹m V¨n HËu</v>
          </cell>
          <cell r="D323" t="str">
            <v>Presser</v>
          </cell>
          <cell r="E323">
            <v>1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K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1</v>
          </cell>
          <cell r="R323">
            <v>1</v>
          </cell>
          <cell r="S323">
            <v>1</v>
          </cell>
          <cell r="T323">
            <v>1</v>
          </cell>
          <cell r="U323">
            <v>1</v>
          </cell>
          <cell r="W323">
            <v>1</v>
          </cell>
          <cell r="Y323">
            <v>1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K323">
            <v>26</v>
          </cell>
          <cell r="AQ323">
            <v>0</v>
          </cell>
        </row>
        <row r="324">
          <cell r="B324" t="str">
            <v>C-58297</v>
          </cell>
          <cell r="C324" t="str">
            <v>§ång ThÞ H¹nh</v>
          </cell>
          <cell r="D324" t="str">
            <v>Machinist</v>
          </cell>
          <cell r="E324">
            <v>1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1</v>
          </cell>
          <cell r="R324">
            <v>1</v>
          </cell>
          <cell r="S324">
            <v>1</v>
          </cell>
          <cell r="T324">
            <v>1</v>
          </cell>
          <cell r="U324">
            <v>1</v>
          </cell>
          <cell r="W324">
            <v>1</v>
          </cell>
          <cell r="Y324">
            <v>1</v>
          </cell>
          <cell r="Z324">
            <v>1</v>
          </cell>
          <cell r="AA324">
            <v>1</v>
          </cell>
          <cell r="AB324">
            <v>1</v>
          </cell>
          <cell r="AC324">
            <v>1</v>
          </cell>
          <cell r="AD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1</v>
          </cell>
          <cell r="AK324">
            <v>26</v>
          </cell>
          <cell r="AQ324">
            <v>0</v>
          </cell>
        </row>
        <row r="325">
          <cell r="B325" t="str">
            <v>C-58298</v>
          </cell>
          <cell r="C325" t="str">
            <v>§ång ThÞ H­êng</v>
          </cell>
          <cell r="D325" t="str">
            <v>Machinist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W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K325">
            <v>26</v>
          </cell>
          <cell r="AQ325">
            <v>0</v>
          </cell>
        </row>
        <row r="326">
          <cell r="B326" t="str">
            <v>C-58299</v>
          </cell>
          <cell r="C326" t="str">
            <v>Hoµng ThÞ Lª</v>
          </cell>
          <cell r="D326" t="str">
            <v>Machinist</v>
          </cell>
          <cell r="E326">
            <v>1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W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K326">
            <v>26</v>
          </cell>
          <cell r="AQ326">
            <v>0</v>
          </cell>
        </row>
        <row r="327">
          <cell r="B327" t="str">
            <v>C-58300</v>
          </cell>
          <cell r="C327" t="str">
            <v>Hoµng ThÞ Minh ThuÇn</v>
          </cell>
          <cell r="D327" t="str">
            <v>Machinist</v>
          </cell>
          <cell r="E327">
            <v>1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R327">
            <v>1</v>
          </cell>
          <cell r="S327">
            <v>1</v>
          </cell>
          <cell r="T327">
            <v>1</v>
          </cell>
          <cell r="U327">
            <v>1</v>
          </cell>
          <cell r="W327">
            <v>1</v>
          </cell>
          <cell r="Y327">
            <v>1</v>
          </cell>
          <cell r="Z327">
            <v>1</v>
          </cell>
          <cell r="AA327">
            <v>1</v>
          </cell>
          <cell r="AB327">
            <v>1</v>
          </cell>
          <cell r="AC327">
            <v>1</v>
          </cell>
          <cell r="AD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1</v>
          </cell>
          <cell r="AK327">
            <v>26</v>
          </cell>
          <cell r="AQ327">
            <v>0</v>
          </cell>
        </row>
        <row r="328">
          <cell r="B328" t="str">
            <v>C-58301</v>
          </cell>
          <cell r="C328" t="str">
            <v>M¹c ThÞ Lan</v>
          </cell>
          <cell r="D328" t="str">
            <v>Machinist</v>
          </cell>
          <cell r="E328">
            <v>1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R328">
            <v>1</v>
          </cell>
          <cell r="S328">
            <v>1</v>
          </cell>
          <cell r="T328">
            <v>1</v>
          </cell>
          <cell r="U328">
            <v>1</v>
          </cell>
          <cell r="W328">
            <v>1</v>
          </cell>
          <cell r="Y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1</v>
          </cell>
          <cell r="AK328">
            <v>26</v>
          </cell>
          <cell r="AQ328">
            <v>0</v>
          </cell>
        </row>
        <row r="329">
          <cell r="B329" t="str">
            <v>C-58302</v>
          </cell>
          <cell r="C329" t="str">
            <v>M¹c ThÞ Oanh</v>
          </cell>
          <cell r="D329" t="str">
            <v>Machinist</v>
          </cell>
          <cell r="E329">
            <v>1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R329">
            <v>1</v>
          </cell>
          <cell r="S329">
            <v>1</v>
          </cell>
          <cell r="T329">
            <v>1</v>
          </cell>
          <cell r="U329">
            <v>1</v>
          </cell>
          <cell r="W329">
            <v>1</v>
          </cell>
          <cell r="Y329">
            <v>1</v>
          </cell>
          <cell r="Z329">
            <v>1</v>
          </cell>
          <cell r="AA329">
            <v>1</v>
          </cell>
          <cell r="AB329">
            <v>1</v>
          </cell>
          <cell r="AC329">
            <v>1</v>
          </cell>
          <cell r="AD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K329">
            <v>26</v>
          </cell>
          <cell r="AQ329">
            <v>0</v>
          </cell>
        </row>
        <row r="330">
          <cell r="B330" t="str">
            <v>C-58303</v>
          </cell>
          <cell r="C330" t="str">
            <v>NguyÔn H¶i YÕn</v>
          </cell>
          <cell r="D330" t="str">
            <v>Machinist</v>
          </cell>
          <cell r="E330">
            <v>1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R330">
            <v>1</v>
          </cell>
          <cell r="S330">
            <v>1</v>
          </cell>
          <cell r="T330">
            <v>1</v>
          </cell>
          <cell r="U330">
            <v>1</v>
          </cell>
          <cell r="W330">
            <v>1</v>
          </cell>
          <cell r="Y330">
            <v>1</v>
          </cell>
          <cell r="Z330">
            <v>1</v>
          </cell>
          <cell r="AA330">
            <v>1</v>
          </cell>
          <cell r="AB330">
            <v>1</v>
          </cell>
          <cell r="AC330">
            <v>1</v>
          </cell>
          <cell r="AD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1</v>
          </cell>
          <cell r="AK330">
            <v>26</v>
          </cell>
          <cell r="AQ330">
            <v>0</v>
          </cell>
        </row>
        <row r="331">
          <cell r="B331" t="str">
            <v>C-58304</v>
          </cell>
          <cell r="C331" t="str">
            <v>NguyÔn ThÞ Anh</v>
          </cell>
          <cell r="D331" t="str">
            <v>Machinist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W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1</v>
          </cell>
          <cell r="AD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1</v>
          </cell>
          <cell r="AK331">
            <v>26</v>
          </cell>
          <cell r="AQ331">
            <v>0</v>
          </cell>
        </row>
        <row r="332">
          <cell r="B332" t="str">
            <v>C-58305</v>
          </cell>
          <cell r="C332" t="str">
            <v>NguyÔn ThÞ D©ng</v>
          </cell>
          <cell r="D332" t="str">
            <v>Machinist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  <cell r="W332">
            <v>1</v>
          </cell>
          <cell r="Y332">
            <v>1</v>
          </cell>
          <cell r="Z332">
            <v>1</v>
          </cell>
          <cell r="AA332">
            <v>1</v>
          </cell>
          <cell r="AB332">
            <v>1</v>
          </cell>
          <cell r="AC332">
            <v>1</v>
          </cell>
          <cell r="AD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1</v>
          </cell>
          <cell r="AK332">
            <v>26</v>
          </cell>
          <cell r="AQ332">
            <v>0</v>
          </cell>
        </row>
        <row r="333">
          <cell r="B333" t="str">
            <v>C-58306</v>
          </cell>
          <cell r="C333" t="str">
            <v>NguyÔn ThÞ HuyÒn</v>
          </cell>
          <cell r="D333" t="str">
            <v>Machinist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K333">
            <v>1</v>
          </cell>
          <cell r="L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R333">
            <v>1</v>
          </cell>
          <cell r="S333">
            <v>1</v>
          </cell>
          <cell r="T333">
            <v>1</v>
          </cell>
          <cell r="U333">
            <v>1</v>
          </cell>
          <cell r="W333">
            <v>1</v>
          </cell>
          <cell r="Y333">
            <v>1</v>
          </cell>
          <cell r="Z333">
            <v>1</v>
          </cell>
          <cell r="AA333">
            <v>1</v>
          </cell>
          <cell r="AB333">
            <v>1</v>
          </cell>
          <cell r="AC333">
            <v>1</v>
          </cell>
          <cell r="AD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1</v>
          </cell>
          <cell r="AK333">
            <v>26</v>
          </cell>
          <cell r="AQ333">
            <v>0</v>
          </cell>
        </row>
        <row r="334">
          <cell r="B334" t="str">
            <v>C-58307</v>
          </cell>
          <cell r="C334" t="str">
            <v>NguyÔn ThÞ Kim Ng©n</v>
          </cell>
          <cell r="D334" t="str">
            <v>Machinist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R334">
            <v>1</v>
          </cell>
          <cell r="S334">
            <v>1</v>
          </cell>
          <cell r="T334">
            <v>1</v>
          </cell>
          <cell r="U334">
            <v>1</v>
          </cell>
          <cell r="W334">
            <v>1</v>
          </cell>
          <cell r="Y334">
            <v>1</v>
          </cell>
          <cell r="Z334">
            <v>1</v>
          </cell>
          <cell r="AA334">
            <v>1</v>
          </cell>
          <cell r="AB334">
            <v>1</v>
          </cell>
          <cell r="AC334">
            <v>1</v>
          </cell>
          <cell r="AD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1</v>
          </cell>
          <cell r="AK334">
            <v>26</v>
          </cell>
          <cell r="AQ334">
            <v>0</v>
          </cell>
        </row>
        <row r="335">
          <cell r="B335" t="str">
            <v>C-58308</v>
          </cell>
          <cell r="C335" t="str">
            <v>NguyÔn ThÞ M¸t</v>
          </cell>
          <cell r="D335" t="str">
            <v>Machinist</v>
          </cell>
          <cell r="E335">
            <v>1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W335">
            <v>1</v>
          </cell>
          <cell r="Y335">
            <v>1</v>
          </cell>
          <cell r="Z335">
            <v>1</v>
          </cell>
          <cell r="AA335">
            <v>1</v>
          </cell>
          <cell r="AB335">
            <v>1</v>
          </cell>
          <cell r="AC335">
            <v>1</v>
          </cell>
          <cell r="AD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1</v>
          </cell>
          <cell r="AK335">
            <v>26</v>
          </cell>
          <cell r="AQ335">
            <v>0</v>
          </cell>
        </row>
        <row r="336">
          <cell r="B336" t="str">
            <v>C-58309</v>
          </cell>
          <cell r="C336" t="str">
            <v>NguyÔn ThÞ QuÕ</v>
          </cell>
          <cell r="D336" t="str">
            <v>Machinist</v>
          </cell>
          <cell r="E336">
            <v>1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W336">
            <v>1</v>
          </cell>
          <cell r="Y336">
            <v>1</v>
          </cell>
          <cell r="Z336">
            <v>1</v>
          </cell>
          <cell r="AA336">
            <v>1</v>
          </cell>
          <cell r="AB336">
            <v>1</v>
          </cell>
          <cell r="AC336">
            <v>1</v>
          </cell>
          <cell r="AD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1</v>
          </cell>
          <cell r="AK336">
            <v>26</v>
          </cell>
          <cell r="AQ336">
            <v>0</v>
          </cell>
        </row>
        <row r="337">
          <cell r="B337" t="str">
            <v>C-58310</v>
          </cell>
          <cell r="C337" t="str">
            <v>NguyÔn ThÞ Th¬</v>
          </cell>
          <cell r="D337" t="str">
            <v>Machinist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W337">
            <v>1</v>
          </cell>
          <cell r="Y337">
            <v>1</v>
          </cell>
          <cell r="Z337">
            <v>1</v>
          </cell>
          <cell r="AA337">
            <v>1</v>
          </cell>
          <cell r="AB337">
            <v>1</v>
          </cell>
          <cell r="AC337">
            <v>1</v>
          </cell>
          <cell r="AD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1</v>
          </cell>
          <cell r="AK337">
            <v>26</v>
          </cell>
          <cell r="AQ337">
            <v>0</v>
          </cell>
        </row>
        <row r="338">
          <cell r="B338" t="str">
            <v>C-58311</v>
          </cell>
          <cell r="C338" t="str">
            <v>NguyÔn ThÞ Thµnh</v>
          </cell>
          <cell r="D338" t="str">
            <v>Machinist</v>
          </cell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R338">
            <v>1</v>
          </cell>
          <cell r="S338">
            <v>1</v>
          </cell>
          <cell r="T338">
            <v>1</v>
          </cell>
          <cell r="U338">
            <v>1</v>
          </cell>
          <cell r="W338">
            <v>1</v>
          </cell>
          <cell r="Y338">
            <v>1</v>
          </cell>
          <cell r="Z338">
            <v>1</v>
          </cell>
          <cell r="AA338">
            <v>1</v>
          </cell>
          <cell r="AB338">
            <v>1</v>
          </cell>
          <cell r="AC338">
            <v>1</v>
          </cell>
          <cell r="AD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1</v>
          </cell>
          <cell r="AK338">
            <v>26</v>
          </cell>
          <cell r="AQ338">
            <v>0</v>
          </cell>
        </row>
        <row r="339">
          <cell r="B339" t="str">
            <v>C-58312</v>
          </cell>
          <cell r="C339" t="str">
            <v>NguyÔn ThÞ Th¾ng</v>
          </cell>
          <cell r="D339" t="str">
            <v>Machinist</v>
          </cell>
          <cell r="E339">
            <v>1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R339">
            <v>1</v>
          </cell>
          <cell r="S339">
            <v>1</v>
          </cell>
          <cell r="T339">
            <v>1</v>
          </cell>
          <cell r="U339">
            <v>1</v>
          </cell>
          <cell r="W339">
            <v>1</v>
          </cell>
          <cell r="Y339">
            <v>1</v>
          </cell>
          <cell r="Z339">
            <v>1</v>
          </cell>
          <cell r="AA339">
            <v>1</v>
          </cell>
          <cell r="AB339">
            <v>1</v>
          </cell>
          <cell r="AC339">
            <v>1</v>
          </cell>
          <cell r="AD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1</v>
          </cell>
          <cell r="AK339">
            <v>26</v>
          </cell>
          <cell r="AQ339">
            <v>0</v>
          </cell>
        </row>
        <row r="340">
          <cell r="B340" t="str">
            <v>C-58313</v>
          </cell>
          <cell r="C340" t="str">
            <v>NguyÔn ThÞ Thuû B</v>
          </cell>
          <cell r="D340" t="str">
            <v>Machinist</v>
          </cell>
          <cell r="E340">
            <v>1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  <cell r="W340">
            <v>1</v>
          </cell>
          <cell r="Y340">
            <v>1</v>
          </cell>
          <cell r="Z340">
            <v>1</v>
          </cell>
          <cell r="AA340">
            <v>1</v>
          </cell>
          <cell r="AB340">
            <v>1</v>
          </cell>
          <cell r="AC340">
            <v>1</v>
          </cell>
          <cell r="AD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1</v>
          </cell>
          <cell r="AK340">
            <v>26</v>
          </cell>
          <cell r="AQ340">
            <v>0</v>
          </cell>
        </row>
        <row r="341">
          <cell r="B341" t="str">
            <v>C-58314</v>
          </cell>
          <cell r="C341" t="str">
            <v>NguyÔn ThÞ Yªn</v>
          </cell>
          <cell r="D341" t="str">
            <v>Machinist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W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K341">
            <v>26</v>
          </cell>
          <cell r="AQ341">
            <v>0</v>
          </cell>
        </row>
        <row r="342">
          <cell r="B342" t="str">
            <v>C-58315</v>
          </cell>
          <cell r="C342" t="str">
            <v>Ph¹m ThÞ H­êng</v>
          </cell>
          <cell r="D342" t="str">
            <v>Machinist</v>
          </cell>
          <cell r="E342">
            <v>1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R342">
            <v>1</v>
          </cell>
          <cell r="S342">
            <v>1</v>
          </cell>
          <cell r="T342">
            <v>1</v>
          </cell>
          <cell r="U342">
            <v>1</v>
          </cell>
          <cell r="W342">
            <v>1</v>
          </cell>
          <cell r="Y342">
            <v>1</v>
          </cell>
          <cell r="Z342">
            <v>1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K342">
            <v>26</v>
          </cell>
          <cell r="AQ342">
            <v>0</v>
          </cell>
        </row>
        <row r="343">
          <cell r="B343" t="str">
            <v>C-58316</v>
          </cell>
          <cell r="C343" t="str">
            <v>Ph¹m ThÞ Huú</v>
          </cell>
          <cell r="D343" t="str">
            <v>Machinist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W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K343">
            <v>26</v>
          </cell>
          <cell r="AQ343">
            <v>0</v>
          </cell>
        </row>
        <row r="344">
          <cell r="B344" t="str">
            <v>C-58317</v>
          </cell>
          <cell r="C344" t="str">
            <v>Ph¹m ThÞ My</v>
          </cell>
          <cell r="D344" t="str">
            <v>Machinist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W344">
            <v>1</v>
          </cell>
          <cell r="Y344">
            <v>1</v>
          </cell>
          <cell r="Z344">
            <v>1</v>
          </cell>
          <cell r="AA344">
            <v>1</v>
          </cell>
          <cell r="AB344">
            <v>1</v>
          </cell>
          <cell r="AC344">
            <v>1</v>
          </cell>
          <cell r="AD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K344">
            <v>26</v>
          </cell>
          <cell r="AQ344">
            <v>0</v>
          </cell>
        </row>
        <row r="345">
          <cell r="B345" t="str">
            <v>C-58318</v>
          </cell>
          <cell r="C345" t="str">
            <v>Ph¹m ThÞ Thanh Ng©n</v>
          </cell>
          <cell r="D345" t="str">
            <v>Machinist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O345">
            <v>1</v>
          </cell>
          <cell r="P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W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K345">
            <v>26</v>
          </cell>
          <cell r="AQ345">
            <v>0</v>
          </cell>
        </row>
        <row r="346">
          <cell r="B346" t="str">
            <v>C-58319</v>
          </cell>
          <cell r="C346" t="str">
            <v>TrÇn V¨n Chóc</v>
          </cell>
          <cell r="D346" t="str">
            <v>Machinist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K346">
            <v>1</v>
          </cell>
          <cell r="L346">
            <v>1</v>
          </cell>
          <cell r="M346">
            <v>1</v>
          </cell>
          <cell r="N346">
            <v>1</v>
          </cell>
          <cell r="O346">
            <v>1</v>
          </cell>
          <cell r="P346">
            <v>1</v>
          </cell>
          <cell r="R346">
            <v>1</v>
          </cell>
          <cell r="S346">
            <v>1</v>
          </cell>
          <cell r="T346">
            <v>1</v>
          </cell>
          <cell r="U346">
            <v>1</v>
          </cell>
          <cell r="W346">
            <v>1</v>
          </cell>
          <cell r="Y346">
            <v>1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K346">
            <v>26</v>
          </cell>
          <cell r="AQ346">
            <v>0</v>
          </cell>
        </row>
        <row r="347">
          <cell r="B347" t="str">
            <v>C-58320</v>
          </cell>
          <cell r="C347" t="str">
            <v>TrÇn V¨n Hoµ</v>
          </cell>
          <cell r="D347" t="str">
            <v>Machinist</v>
          </cell>
          <cell r="E347">
            <v>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W347">
            <v>1</v>
          </cell>
          <cell r="Y347">
            <v>1</v>
          </cell>
          <cell r="Z347">
            <v>1</v>
          </cell>
          <cell r="AA347">
            <v>1</v>
          </cell>
          <cell r="AB347">
            <v>1</v>
          </cell>
          <cell r="AC347">
            <v>1</v>
          </cell>
          <cell r="AD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K347">
            <v>26</v>
          </cell>
          <cell r="AQ347">
            <v>0</v>
          </cell>
        </row>
        <row r="348">
          <cell r="B348" t="str">
            <v>C-58321</v>
          </cell>
          <cell r="C348" t="str">
            <v>Vò ThÞ Nga</v>
          </cell>
          <cell r="D348" t="str">
            <v>Machinist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W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K348">
            <v>26</v>
          </cell>
          <cell r="AQ348">
            <v>0</v>
          </cell>
        </row>
        <row r="349">
          <cell r="B349" t="str">
            <v>C-51357</v>
          </cell>
          <cell r="C349" t="str">
            <v>§Ëu ThÞ Dung</v>
          </cell>
          <cell r="D349" t="str">
            <v>Machinist</v>
          </cell>
          <cell r="AK349">
            <v>0</v>
          </cell>
        </row>
        <row r="350">
          <cell r="B350">
            <v>0</v>
          </cell>
          <cell r="C350">
            <v>0</v>
          </cell>
          <cell r="D350" t="str">
            <v xml:space="preserve"> </v>
          </cell>
          <cell r="AK350">
            <v>0</v>
          </cell>
        </row>
        <row r="351">
          <cell r="B351">
            <v>0</v>
          </cell>
          <cell r="C351">
            <v>0</v>
          </cell>
          <cell r="D351" t="str">
            <v xml:space="preserve"> </v>
          </cell>
          <cell r="AK351">
            <v>0</v>
          </cell>
        </row>
        <row r="352">
          <cell r="B352">
            <v>0</v>
          </cell>
          <cell r="C352">
            <v>0</v>
          </cell>
          <cell r="D352" t="str">
            <v xml:space="preserve"> </v>
          </cell>
          <cell r="AK352">
            <v>0</v>
          </cell>
        </row>
        <row r="353">
          <cell r="B353">
            <v>0</v>
          </cell>
          <cell r="C353">
            <v>0</v>
          </cell>
          <cell r="D353" t="str">
            <v xml:space="preserve"> </v>
          </cell>
          <cell r="AK353">
            <v>0</v>
          </cell>
        </row>
        <row r="354">
          <cell r="B354">
            <v>0</v>
          </cell>
          <cell r="C354">
            <v>0</v>
          </cell>
          <cell r="D354" t="str">
            <v xml:space="preserve"> </v>
          </cell>
          <cell r="AK354">
            <v>0</v>
          </cell>
        </row>
        <row r="355">
          <cell r="B355">
            <v>0</v>
          </cell>
          <cell r="C355">
            <v>0</v>
          </cell>
          <cell r="D355" t="str">
            <v xml:space="preserve"> </v>
          </cell>
          <cell r="AK355">
            <v>0</v>
          </cell>
        </row>
        <row r="356">
          <cell r="B356">
            <v>0</v>
          </cell>
          <cell r="C356">
            <v>0</v>
          </cell>
          <cell r="D356" t="str">
            <v xml:space="preserve"> </v>
          </cell>
          <cell r="AK356">
            <v>0</v>
          </cell>
        </row>
        <row r="357">
          <cell r="B357">
            <v>0</v>
          </cell>
          <cell r="C357">
            <v>0</v>
          </cell>
          <cell r="D357" t="str">
            <v xml:space="preserve"> </v>
          </cell>
          <cell r="AK357">
            <v>0</v>
          </cell>
        </row>
        <row r="358">
          <cell r="B358">
            <v>0</v>
          </cell>
          <cell r="C358">
            <v>0</v>
          </cell>
          <cell r="D358" t="str">
            <v xml:space="preserve"> </v>
          </cell>
          <cell r="AK358">
            <v>0</v>
          </cell>
        </row>
        <row r="359">
          <cell r="D359" t="str">
            <v xml:space="preserve"> </v>
          </cell>
          <cell r="AK359">
            <v>0</v>
          </cell>
        </row>
        <row r="360">
          <cell r="B360" t="str">
            <v xml:space="preserve"> </v>
          </cell>
          <cell r="D360" t="str">
            <v xml:space="preserve"> </v>
          </cell>
          <cell r="AK36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ket"/>
      <sheetName val="Production"/>
      <sheetName val="Line turnover"/>
      <sheetName val="Dept code"/>
      <sheetName val="Calculation"/>
      <sheetName val="Line code"/>
      <sheetName val="Sheet3"/>
      <sheetName val="calculation (2)"/>
      <sheetName val="mau 08"/>
      <sheetName val="Monthly Attendence Record"/>
    </sheetNames>
    <sheetDataSet>
      <sheetData sheetId="0" refreshError="1">
        <row r="1">
          <cell r="B1" t="str">
            <v>Docket</v>
          </cell>
          <cell r="C1" t="str">
            <v>Processed Price</v>
          </cell>
        </row>
        <row r="2">
          <cell r="B2" t="str">
            <v>pt9</v>
          </cell>
          <cell r="C2">
            <v>0.84</v>
          </cell>
        </row>
        <row r="3">
          <cell r="C3">
            <v>0.84</v>
          </cell>
        </row>
        <row r="4">
          <cell r="C4">
            <v>0.8</v>
          </cell>
        </row>
        <row r="5">
          <cell r="B5" t="str">
            <v>pt07</v>
          </cell>
          <cell r="C5">
            <v>0.84</v>
          </cell>
        </row>
        <row r="6">
          <cell r="C6">
            <v>0.84</v>
          </cell>
        </row>
        <row r="7">
          <cell r="B7" t="str">
            <v>pt15</v>
          </cell>
          <cell r="C7">
            <v>0.4</v>
          </cell>
        </row>
        <row r="8">
          <cell r="B8" t="str">
            <v>pt18</v>
          </cell>
          <cell r="C8">
            <v>0.4</v>
          </cell>
        </row>
        <row r="9">
          <cell r="C9">
            <v>0.84</v>
          </cell>
        </row>
        <row r="10">
          <cell r="B10" t="str">
            <v>pt28</v>
          </cell>
          <cell r="C10">
            <v>0.84</v>
          </cell>
        </row>
        <row r="11">
          <cell r="C11">
            <v>1.2</v>
          </cell>
        </row>
        <row r="12">
          <cell r="C12">
            <v>1.2</v>
          </cell>
        </row>
        <row r="13">
          <cell r="C13">
            <v>0.8</v>
          </cell>
        </row>
        <row r="14">
          <cell r="B14" t="str">
            <v>pt14</v>
          </cell>
          <cell r="C14">
            <v>0.52</v>
          </cell>
        </row>
        <row r="15">
          <cell r="B15" t="str">
            <v>pt26</v>
          </cell>
          <cell r="C15">
            <v>0.95</v>
          </cell>
        </row>
        <row r="16">
          <cell r="C16">
            <v>0.95</v>
          </cell>
        </row>
        <row r="17">
          <cell r="B17" t="str">
            <v>pt30</v>
          </cell>
          <cell r="C17">
            <v>0.95</v>
          </cell>
        </row>
        <row r="18">
          <cell r="B18" t="str">
            <v>n0628</v>
          </cell>
          <cell r="C18">
            <v>0.8</v>
          </cell>
        </row>
        <row r="19">
          <cell r="B19" t="str">
            <v>pt05</v>
          </cell>
          <cell r="C19">
            <v>0.8</v>
          </cell>
        </row>
        <row r="20">
          <cell r="B20" t="str">
            <v>pt10</v>
          </cell>
          <cell r="C20">
            <v>0.52</v>
          </cell>
        </row>
        <row r="21">
          <cell r="B21" t="str">
            <v>pt06</v>
          </cell>
          <cell r="C21">
            <v>0.52</v>
          </cell>
        </row>
        <row r="22">
          <cell r="B22" t="str">
            <v>pt13</v>
          </cell>
          <cell r="C22">
            <v>0.52</v>
          </cell>
        </row>
        <row r="23">
          <cell r="B23" t="str">
            <v>pt16</v>
          </cell>
          <cell r="C23">
            <v>0.68</v>
          </cell>
        </row>
        <row r="24">
          <cell r="B24" t="str">
            <v>pt8</v>
          </cell>
          <cell r="C24">
            <v>0.68</v>
          </cell>
        </row>
        <row r="25">
          <cell r="C25">
            <v>0.52</v>
          </cell>
        </row>
        <row r="26">
          <cell r="C26">
            <v>0.52</v>
          </cell>
        </row>
        <row r="27">
          <cell r="C27">
            <v>0.52</v>
          </cell>
        </row>
        <row r="28">
          <cell r="C28">
            <v>0.52</v>
          </cell>
        </row>
        <row r="29">
          <cell r="B29" t="str">
            <v>pt28</v>
          </cell>
          <cell r="C29">
            <v>0.52</v>
          </cell>
        </row>
        <row r="30">
          <cell r="C30">
            <v>0.52</v>
          </cell>
        </row>
      </sheetData>
      <sheetData sheetId="1" refreshError="1"/>
      <sheetData sheetId="2" refreshError="1"/>
      <sheetData sheetId="3" refreshError="1">
        <row r="1">
          <cell r="B1" t="str">
            <v>Dept. Name</v>
          </cell>
          <cell r="C1" t="str">
            <v>Wage rate</v>
          </cell>
        </row>
        <row r="2">
          <cell r="B2" t="str">
            <v>Cutting</v>
          </cell>
          <cell r="C2">
            <v>2.5000000000000001E-2</v>
          </cell>
        </row>
        <row r="3">
          <cell r="B3" t="str">
            <v xml:space="preserve">Line </v>
          </cell>
          <cell r="C3">
            <v>0.86399999999999999</v>
          </cell>
        </row>
        <row r="4">
          <cell r="B4" t="str">
            <v>Packaging</v>
          </cell>
          <cell r="C4">
            <v>2.07E-2</v>
          </cell>
        </row>
        <row r="5">
          <cell r="B5" t="str">
            <v>Pressing</v>
          </cell>
          <cell r="C5">
            <v>4.8800000000000003E-2</v>
          </cell>
        </row>
        <row r="6">
          <cell r="B6" t="str">
            <v>Special Machine</v>
          </cell>
          <cell r="C6">
            <v>4.1500000000000002E-2</v>
          </cell>
        </row>
        <row r="8">
          <cell r="C8">
            <v>1</v>
          </cell>
        </row>
      </sheetData>
      <sheetData sheetId="4" refreshError="1"/>
      <sheetData sheetId="5" refreshError="1">
        <row r="1">
          <cell r="A1" t="str">
            <v>Code</v>
          </cell>
          <cell r="B1" t="str">
            <v>Dept. name</v>
          </cell>
        </row>
        <row r="2">
          <cell r="A2" t="str">
            <v>L01</v>
          </cell>
          <cell r="B2" t="str">
            <v>Line 1</v>
          </cell>
        </row>
        <row r="3">
          <cell r="A3" t="str">
            <v>L02</v>
          </cell>
          <cell r="B3" t="str">
            <v>Line 2</v>
          </cell>
        </row>
        <row r="4">
          <cell r="A4" t="str">
            <v>L03</v>
          </cell>
          <cell r="B4" t="str">
            <v>Line 3</v>
          </cell>
        </row>
        <row r="5">
          <cell r="A5" t="str">
            <v>L04</v>
          </cell>
          <cell r="B5" t="str">
            <v>Line 4</v>
          </cell>
        </row>
        <row r="6">
          <cell r="A6" t="str">
            <v>L05</v>
          </cell>
          <cell r="B6" t="str">
            <v>Line 5</v>
          </cell>
        </row>
        <row r="7">
          <cell r="A7" t="str">
            <v>L06</v>
          </cell>
          <cell r="B7" t="str">
            <v>Line 6</v>
          </cell>
        </row>
        <row r="8">
          <cell r="A8" t="str">
            <v>L07</v>
          </cell>
          <cell r="B8" t="str">
            <v>Line 7</v>
          </cell>
        </row>
        <row r="9">
          <cell r="A9" t="str">
            <v>L08</v>
          </cell>
          <cell r="B9" t="str">
            <v>Line 8</v>
          </cell>
        </row>
        <row r="10">
          <cell r="A10" t="str">
            <v>P01</v>
          </cell>
          <cell r="B10" t="str">
            <v>Finish Pressing</v>
          </cell>
        </row>
        <row r="11">
          <cell r="A11" t="str">
            <v>C01</v>
          </cell>
          <cell r="B11" t="str">
            <v>Cutting</v>
          </cell>
        </row>
        <row r="12">
          <cell r="A12" t="str">
            <v>L09</v>
          </cell>
          <cell r="B12" t="str">
            <v>Line 9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PKT"/>
      <sheetName val="MTL$-INTER"/>
      <sheetName val="Dinh muc du toan"/>
      <sheetName val="Config"/>
      <sheetName val="AutoClose"/>
      <sheetName val="DT-THL7"/>
      <sheetName val="Sheet1"/>
      <sheetName val="Sheet2"/>
      <sheetName val="Sheet3"/>
      <sheetName val="XL4Test5"/>
      <sheetName val="Congty"/>
      <sheetName val="VPPN"/>
      <sheetName val="XN74"/>
      <sheetName val="XN54"/>
      <sheetName val="XN33"/>
      <sheetName val="NK96"/>
      <sheetName val="NewPOS"/>
    </sheetNames>
    <sheetDataSet>
      <sheetData sheetId="0"/>
      <sheetData sheetId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INVOICE"/>
      <sheetName val="PL"/>
      <sheetName val="DPL"/>
      <sheetName val="HBL"/>
      <sheetName val="Sheet1"/>
      <sheetName val="报关单"/>
      <sheetName val="财务"/>
      <sheetName val="宇旭贸易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Invoice 1544"/>
      <sheetName val="Invoice 1543"/>
      <sheetName val="Invoice 1542"/>
      <sheetName val="Invoice 1539"/>
      <sheetName val="Invoice 1537"/>
      <sheetName val="Invoice 1536"/>
      <sheetName val="Invoice 1538"/>
      <sheetName val="Invoice 1527"/>
      <sheetName val="Invoice 1528"/>
      <sheetName val="Invoice 1529"/>
      <sheetName val="Invoice 1530"/>
      <sheetName val="Invoice 1526"/>
      <sheetName val="Invoice 1525"/>
      <sheetName val="Invoice 1524"/>
      <sheetName val="Customize Your Invoice"/>
      <sheetName val="Invoice 1544 (2)"/>
      <sheetName val="Invoice 1586"/>
      <sheetName val="Invoice 02"/>
      <sheetName val="ATW"/>
      <sheetName val="Lock"/>
      <sheetName val="Intl Data Table"/>
      <sheetName val="TemplateInformation"/>
      <sheetName val="INV "/>
      <sheetName val="BEBIT NOTE 08-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KHQ NHAP"/>
      <sheetName val="mau 01"/>
      <sheetName val="mau02"/>
      <sheetName val="XUAT-mau 03"/>
      <sheetName val="mau03"/>
      <sheetName val="mau04"/>
      <sheetName val="ma"/>
      <sheetName val="dm"/>
      <sheetName val="mau 08"/>
      <sheetName val="Sheet2"/>
      <sheetName val="mau 09"/>
      <sheetName val="LIST 634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E1" t="str">
            <v xml:space="preserve"> (m· hµng)</v>
          </cell>
          <cell r="F1" t="str">
            <v xml:space="preserve">Tæng l­îng </v>
          </cell>
          <cell r="G1" t="str">
            <v>V¶i chÝnh c¸c lo¹i</v>
          </cell>
          <cell r="H1" t="str">
            <v>V¶i lãt c¸c lo¹i</v>
          </cell>
          <cell r="I1" t="str">
            <v>Dùng (mex)</v>
          </cell>
          <cell r="J1" t="str">
            <v>Tem nh·n chÝnh</v>
          </cell>
          <cell r="K1" t="str">
            <v>Tem nh·n phô</v>
          </cell>
          <cell r="L1" t="str">
            <v>nh·n size</v>
          </cell>
          <cell r="M1" t="str">
            <v>Ten nh·n giÊy</v>
          </cell>
          <cell r="N1" t="str">
            <v>D©y nhùa treo nh·n</v>
          </cell>
          <cell r="O1" t="str">
            <v>kho¸ kÐo</v>
          </cell>
          <cell r="P1" t="str">
            <v>KHUY CAIF</v>
          </cell>
          <cell r="Q1" t="str">
            <v>Cóc ¸o</v>
          </cell>
          <cell r="R1" t="str">
            <v>ChØ</v>
          </cell>
          <cell r="S1" t="str">
            <v>Tói lynon</v>
          </cell>
          <cell r="T1" t="str">
            <v>m¾t nhùa'</v>
          </cell>
          <cell r="U1" t="str">
            <v>Mãc treo, M¾c Treo</v>
          </cell>
          <cell r="V1" t="str">
            <v>thïng carton</v>
          </cell>
          <cell r="W1" t="str">
            <v>D©y trang trÝ</v>
          </cell>
          <cell r="X1" t="str">
            <v>d©y thun</v>
          </cell>
          <cell r="Y1" t="str">
            <v>d©y dãng</v>
          </cell>
          <cell r="Z1" t="str">
            <v>§Öm vai</v>
          </cell>
          <cell r="AA1" t="str">
            <v>Khãa vµ khoen cµi</v>
          </cell>
          <cell r="AB1" t="str">
            <v>D©y treo ¸o</v>
          </cell>
          <cell r="AC1" t="str">
            <v>MiÕng trang trÝ</v>
          </cell>
          <cell r="AD1" t="str">
            <v>Khoen</v>
          </cell>
          <cell r="AE1" t="str">
            <v>Phï hiÖu kim lo¹i</v>
          </cell>
          <cell r="AF1" t="str">
            <v>D©y b¨ng viÒn</v>
          </cell>
          <cell r="AG1" t="str">
            <v>Sîi</v>
          </cell>
          <cell r="AH1" t="str">
            <v>Ren trang trÝ</v>
          </cell>
          <cell r="AI1" t="str">
            <v>nh¸m dÝnh</v>
          </cell>
          <cell r="AJ1" t="str">
            <v>gai d×nh</v>
          </cell>
          <cell r="AK1" t="str">
            <v>VÈy trang trÝ</v>
          </cell>
          <cell r="AL1" t="str">
            <v>m¸t c¸o</v>
          </cell>
          <cell r="AM1" t="str">
            <v>nut
(chieecs)</v>
          </cell>
          <cell r="AN1" t="str">
            <v>ore (booj)</v>
          </cell>
        </row>
        <row r="2">
          <cell r="G2" t="str">
            <v>M2</v>
          </cell>
          <cell r="H2" t="str">
            <v>M2</v>
          </cell>
          <cell r="I2" t="str">
            <v>M2</v>
          </cell>
          <cell r="J2" t="str">
            <v>ChiÕc</v>
          </cell>
          <cell r="K2" t="str">
            <v>ChiÕc</v>
          </cell>
          <cell r="L2" t="str">
            <v>ChiÕc</v>
          </cell>
          <cell r="M2" t="str">
            <v>ChiÕc</v>
          </cell>
          <cell r="N2" t="str">
            <v>ChiÕc</v>
          </cell>
          <cell r="O2" t="str">
            <v>ChiÕc</v>
          </cell>
          <cell r="P2" t="str">
            <v>ChiÕc</v>
          </cell>
          <cell r="Q2" t="str">
            <v>ChiÕc</v>
          </cell>
          <cell r="R2" t="str">
            <v>cuén</v>
          </cell>
          <cell r="S2" t="str">
            <v>ChiÕc</v>
          </cell>
          <cell r="T2" t="str">
            <v>ChiÕc</v>
          </cell>
          <cell r="U2" t="str">
            <v>ChiÕc</v>
          </cell>
          <cell r="V2" t="str">
            <v>ChiÕc</v>
          </cell>
          <cell r="W2" t="str">
            <v>met</v>
          </cell>
          <cell r="X2" t="str">
            <v>met</v>
          </cell>
          <cell r="Y2" t="str">
            <v>met</v>
          </cell>
          <cell r="Z2" t="str">
            <v>CÆp</v>
          </cell>
          <cell r="AA2" t="str">
            <v>Bé</v>
          </cell>
          <cell r="AB2" t="str">
            <v>mÐt</v>
          </cell>
          <cell r="AC2" t="str">
            <v>ChiÕc</v>
          </cell>
          <cell r="AD2" t="str">
            <v>ChiÕc</v>
          </cell>
          <cell r="AE2" t="str">
            <v>ChiÕc</v>
          </cell>
          <cell r="AF2" t="str">
            <v>ChiÕc</v>
          </cell>
          <cell r="AG2" t="str">
            <v>Kg</v>
          </cell>
          <cell r="AH2" t="str">
            <v>mÐt</v>
          </cell>
          <cell r="AI2" t="str">
            <v>ChiÕc</v>
          </cell>
          <cell r="AJ2" t="str">
            <v>mÐt</v>
          </cell>
          <cell r="AK2" t="str">
            <v>Kg</v>
          </cell>
          <cell r="AL2" t="str">
            <v xml:space="preserve">Bé </v>
          </cell>
          <cell r="AM2" t="str">
            <v>ChiÕc</v>
          </cell>
          <cell r="AN2" t="str">
            <v>Bé</v>
          </cell>
        </row>
        <row r="3">
          <cell r="E3" t="str">
            <v>1638/pt68</v>
          </cell>
          <cell r="F3">
            <v>1872</v>
          </cell>
          <cell r="G3">
            <v>1.7130000000000001</v>
          </cell>
          <cell r="I3">
            <v>7.6999999999999999E-2</v>
          </cell>
          <cell r="J3">
            <v>1</v>
          </cell>
          <cell r="K3">
            <v>1</v>
          </cell>
          <cell r="M3">
            <v>1</v>
          </cell>
          <cell r="N3">
            <v>1</v>
          </cell>
          <cell r="Q3">
            <v>10</v>
          </cell>
          <cell r="R3">
            <v>250</v>
          </cell>
          <cell r="S3">
            <v>2</v>
          </cell>
          <cell r="V3">
            <v>0.02</v>
          </cell>
        </row>
        <row r="4">
          <cell r="E4" t="str">
            <v>1466/pt69</v>
          </cell>
          <cell r="F4">
            <v>351</v>
          </cell>
          <cell r="G4">
            <v>1.7130000000000001</v>
          </cell>
          <cell r="I4">
            <v>0.187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R4">
            <v>250</v>
          </cell>
          <cell r="S4">
            <v>2</v>
          </cell>
          <cell r="V4">
            <v>0.02</v>
          </cell>
          <cell r="W4">
            <v>0.4</v>
          </cell>
        </row>
        <row r="5">
          <cell r="E5" t="str">
            <v>1463/pt70</v>
          </cell>
          <cell r="F5">
            <v>680</v>
          </cell>
          <cell r="G5">
            <v>1.7669999999999999</v>
          </cell>
          <cell r="I5">
            <v>0.77700000000000002</v>
          </cell>
          <cell r="J5">
            <v>1</v>
          </cell>
          <cell r="K5">
            <v>1</v>
          </cell>
          <cell r="M5">
            <v>1</v>
          </cell>
          <cell r="N5">
            <v>1</v>
          </cell>
          <cell r="O5">
            <v>1</v>
          </cell>
          <cell r="R5">
            <v>250</v>
          </cell>
          <cell r="S5">
            <v>2</v>
          </cell>
          <cell r="V5">
            <v>0.02</v>
          </cell>
          <cell r="W5">
            <v>0.4</v>
          </cell>
        </row>
        <row r="6">
          <cell r="E6" t="str">
            <v>1465/pt71</v>
          </cell>
          <cell r="F6">
            <v>470</v>
          </cell>
          <cell r="G6">
            <v>1.7130000000000001</v>
          </cell>
          <cell r="I6">
            <v>0.187</v>
          </cell>
          <cell r="J6">
            <v>1</v>
          </cell>
          <cell r="K6">
            <v>1</v>
          </cell>
          <cell r="M6">
            <v>1</v>
          </cell>
          <cell r="N6">
            <v>1</v>
          </cell>
          <cell r="O6">
            <v>1</v>
          </cell>
          <cell r="R6">
            <v>250</v>
          </cell>
          <cell r="S6">
            <v>2</v>
          </cell>
          <cell r="V6">
            <v>0.02</v>
          </cell>
          <cell r="W6">
            <v>0.4</v>
          </cell>
        </row>
        <row r="7">
          <cell r="E7" t="str">
            <v>1464/pt77</v>
          </cell>
          <cell r="F7">
            <v>680</v>
          </cell>
          <cell r="G7">
            <v>1.7669999999999999</v>
          </cell>
          <cell r="H7">
            <v>0.43099999999999999</v>
          </cell>
          <cell r="I7">
            <v>7.6999999999999999E-2</v>
          </cell>
          <cell r="J7">
            <v>1</v>
          </cell>
          <cell r="K7">
            <v>1</v>
          </cell>
          <cell r="M7">
            <v>1</v>
          </cell>
          <cell r="N7">
            <v>1</v>
          </cell>
          <cell r="O7">
            <v>1</v>
          </cell>
          <cell r="R7">
            <v>250</v>
          </cell>
          <cell r="S7">
            <v>2</v>
          </cell>
          <cell r="V7">
            <v>0.02</v>
          </cell>
          <cell r="W7">
            <v>0.4</v>
          </cell>
          <cell r="Z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</row>
        <row r="8">
          <cell r="E8" t="str">
            <v>803/PT65</v>
          </cell>
          <cell r="F8">
            <v>219</v>
          </cell>
          <cell r="G8">
            <v>1.88</v>
          </cell>
          <cell r="I8">
            <v>0.34</v>
          </cell>
          <cell r="J8">
            <v>1</v>
          </cell>
          <cell r="K8">
            <v>1</v>
          </cell>
          <cell r="M8">
            <v>1</v>
          </cell>
          <cell r="N8">
            <v>1</v>
          </cell>
          <cell r="Q8">
            <v>4</v>
          </cell>
          <cell r="R8">
            <v>250</v>
          </cell>
          <cell r="S8">
            <v>2</v>
          </cell>
          <cell r="V8">
            <v>0.02</v>
          </cell>
        </row>
        <row r="9">
          <cell r="E9" t="str">
            <v>622/pt74</v>
          </cell>
          <cell r="F9">
            <v>221</v>
          </cell>
          <cell r="G9">
            <v>2.0299999999999998</v>
          </cell>
          <cell r="I9">
            <v>0.46</v>
          </cell>
          <cell r="J9">
            <v>1</v>
          </cell>
          <cell r="K9">
            <v>1</v>
          </cell>
          <cell r="M9">
            <v>1</v>
          </cell>
          <cell r="N9">
            <v>1</v>
          </cell>
          <cell r="Q9">
            <v>6</v>
          </cell>
          <cell r="R9">
            <v>250</v>
          </cell>
          <cell r="S9">
            <v>2</v>
          </cell>
          <cell r="V9">
            <v>0.02</v>
          </cell>
        </row>
        <row r="10">
          <cell r="E10" t="str">
            <v>1549/pt75</v>
          </cell>
          <cell r="F10">
            <v>229</v>
          </cell>
          <cell r="G10">
            <v>1.26</v>
          </cell>
          <cell r="I10">
            <v>0.31</v>
          </cell>
          <cell r="J10">
            <v>1</v>
          </cell>
          <cell r="K10">
            <v>1</v>
          </cell>
          <cell r="M10">
            <v>1</v>
          </cell>
          <cell r="N10">
            <v>1</v>
          </cell>
          <cell r="O10">
            <v>1</v>
          </cell>
          <cell r="R10">
            <v>250</v>
          </cell>
          <cell r="S10">
            <v>2</v>
          </cell>
          <cell r="V10">
            <v>0.02</v>
          </cell>
        </row>
        <row r="11">
          <cell r="E11" t="str">
            <v>1618/pt76</v>
          </cell>
          <cell r="F11">
            <v>332</v>
          </cell>
          <cell r="G11">
            <v>2.0299999999999998</v>
          </cell>
          <cell r="I11">
            <v>0.37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6</v>
          </cell>
          <cell r="R11">
            <v>250</v>
          </cell>
          <cell r="S11">
            <v>2</v>
          </cell>
          <cell r="V11">
            <v>0.02</v>
          </cell>
        </row>
        <row r="12">
          <cell r="E12" t="str">
            <v>597/pt63</v>
          </cell>
          <cell r="F12">
            <v>500</v>
          </cell>
          <cell r="G12">
            <v>1.1000000000000001</v>
          </cell>
          <cell r="I12">
            <v>0.16</v>
          </cell>
          <cell r="J12">
            <v>1</v>
          </cell>
          <cell r="K12">
            <v>1</v>
          </cell>
          <cell r="M12">
            <v>1</v>
          </cell>
          <cell r="N12">
            <v>1</v>
          </cell>
          <cell r="Q12">
            <v>2</v>
          </cell>
          <cell r="R12">
            <v>250</v>
          </cell>
          <cell r="S12">
            <v>2</v>
          </cell>
          <cell r="V12">
            <v>0.02</v>
          </cell>
        </row>
        <row r="13">
          <cell r="E13" t="str">
            <v>443/pt57</v>
          </cell>
          <cell r="F13">
            <v>4672</v>
          </cell>
          <cell r="G13">
            <v>1.63</v>
          </cell>
          <cell r="I13">
            <v>0.18</v>
          </cell>
          <cell r="J13">
            <v>1</v>
          </cell>
          <cell r="K13">
            <v>1</v>
          </cell>
          <cell r="M13">
            <v>1</v>
          </cell>
          <cell r="N13">
            <v>1</v>
          </cell>
          <cell r="Q13">
            <v>2</v>
          </cell>
          <cell r="R13">
            <v>250</v>
          </cell>
          <cell r="S13">
            <v>2</v>
          </cell>
          <cell r="V13">
            <v>0.02</v>
          </cell>
          <cell r="W13">
            <v>0.4</v>
          </cell>
          <cell r="X13">
            <v>0.75</v>
          </cell>
          <cell r="Y13">
            <v>0.75</v>
          </cell>
        </row>
        <row r="14">
          <cell r="E14" t="str">
            <v>455/ PT64</v>
          </cell>
          <cell r="F14">
            <v>200</v>
          </cell>
          <cell r="G14">
            <v>1.84</v>
          </cell>
          <cell r="I14">
            <v>0.19</v>
          </cell>
          <cell r="J14">
            <v>1</v>
          </cell>
          <cell r="K14">
            <v>1</v>
          </cell>
          <cell r="M14">
            <v>1</v>
          </cell>
          <cell r="N14">
            <v>1</v>
          </cell>
          <cell r="Q14">
            <v>2</v>
          </cell>
          <cell r="R14">
            <v>250</v>
          </cell>
          <cell r="S14">
            <v>2</v>
          </cell>
          <cell r="V14">
            <v>0.02</v>
          </cell>
          <cell r="W14">
            <v>0.4</v>
          </cell>
        </row>
        <row r="15">
          <cell r="E15" t="str">
            <v>1639/pt66</v>
          </cell>
          <cell r="F15">
            <v>876</v>
          </cell>
          <cell r="G15">
            <v>1.84</v>
          </cell>
          <cell r="H15">
            <v>0.43099999999999999</v>
          </cell>
          <cell r="I15">
            <v>0.28000000000000003</v>
          </cell>
          <cell r="J15">
            <v>1</v>
          </cell>
          <cell r="K15">
            <v>1</v>
          </cell>
          <cell r="M15">
            <v>1</v>
          </cell>
          <cell r="N15">
            <v>1</v>
          </cell>
          <cell r="Q15">
            <v>1</v>
          </cell>
          <cell r="R15">
            <v>250</v>
          </cell>
          <cell r="S15">
            <v>2</v>
          </cell>
          <cell r="V15">
            <v>0.02</v>
          </cell>
        </row>
        <row r="16">
          <cell r="E16" t="str">
            <v>1613/pt73</v>
          </cell>
          <cell r="F16">
            <v>200</v>
          </cell>
          <cell r="G16">
            <v>1.84</v>
          </cell>
          <cell r="J16">
            <v>1</v>
          </cell>
          <cell r="K16">
            <v>1</v>
          </cell>
          <cell r="M16">
            <v>2</v>
          </cell>
          <cell r="N16">
            <v>1</v>
          </cell>
          <cell r="R16">
            <v>250</v>
          </cell>
          <cell r="S16">
            <v>2</v>
          </cell>
          <cell r="V16">
            <v>0.02</v>
          </cell>
        </row>
        <row r="17">
          <cell r="E17" t="str">
            <v>461/pt72</v>
          </cell>
          <cell r="F17">
            <v>876</v>
          </cell>
          <cell r="G17">
            <v>1.7669999999999999</v>
          </cell>
          <cell r="I17">
            <v>7.6999999999999999E-2</v>
          </cell>
          <cell r="J17">
            <v>1</v>
          </cell>
          <cell r="K17">
            <v>1</v>
          </cell>
          <cell r="M17">
            <v>1</v>
          </cell>
          <cell r="N17">
            <v>1</v>
          </cell>
          <cell r="O17">
            <v>1</v>
          </cell>
          <cell r="Q17">
            <v>4</v>
          </cell>
          <cell r="R17">
            <v>250</v>
          </cell>
          <cell r="S17">
            <v>2</v>
          </cell>
          <cell r="V17">
            <v>0.02</v>
          </cell>
          <cell r="W17">
            <v>0.4</v>
          </cell>
        </row>
        <row r="18">
          <cell r="E18" t="str">
            <v>1550/pt56</v>
          </cell>
          <cell r="F18">
            <v>4720</v>
          </cell>
          <cell r="G18">
            <v>1.17</v>
          </cell>
          <cell r="J18">
            <v>1</v>
          </cell>
          <cell r="K18">
            <v>1</v>
          </cell>
          <cell r="M18">
            <v>1</v>
          </cell>
          <cell r="N18">
            <v>1</v>
          </cell>
          <cell r="R18">
            <v>250</v>
          </cell>
          <cell r="S18">
            <v>1</v>
          </cell>
          <cell r="T18">
            <v>1</v>
          </cell>
          <cell r="U18">
            <v>1</v>
          </cell>
        </row>
        <row r="19">
          <cell r="E19" t="str">
            <v>361/pt58</v>
          </cell>
          <cell r="F19">
            <v>15681</v>
          </cell>
          <cell r="G19">
            <v>1.88</v>
          </cell>
          <cell r="J19">
            <v>1</v>
          </cell>
          <cell r="K19">
            <v>1</v>
          </cell>
          <cell r="M19">
            <v>1</v>
          </cell>
          <cell r="N19">
            <v>1</v>
          </cell>
          <cell r="R19">
            <v>250</v>
          </cell>
          <cell r="S19">
            <v>1</v>
          </cell>
          <cell r="T19">
            <v>1</v>
          </cell>
          <cell r="U19">
            <v>1</v>
          </cell>
          <cell r="X19">
            <v>1.1000000000000001</v>
          </cell>
        </row>
        <row r="20">
          <cell r="E20" t="str">
            <v>1485/pt59</v>
          </cell>
          <cell r="F20">
            <v>14713</v>
          </cell>
          <cell r="G20">
            <v>1.33</v>
          </cell>
          <cell r="I20">
            <v>0.28000000000000003</v>
          </cell>
          <cell r="J20">
            <v>1</v>
          </cell>
          <cell r="K20">
            <v>1</v>
          </cell>
          <cell r="M20">
            <v>1</v>
          </cell>
          <cell r="N20">
            <v>1</v>
          </cell>
          <cell r="Q20">
            <v>12</v>
          </cell>
          <cell r="R20">
            <v>250</v>
          </cell>
          <cell r="S20">
            <v>1</v>
          </cell>
          <cell r="T20">
            <v>1</v>
          </cell>
          <cell r="U20">
            <v>1</v>
          </cell>
        </row>
        <row r="21">
          <cell r="E21" t="str">
            <v>1485/pt61</v>
          </cell>
          <cell r="F21">
            <v>3984</v>
          </cell>
          <cell r="G21">
            <v>1.5</v>
          </cell>
          <cell r="I21">
            <v>0.28000000000000003</v>
          </cell>
          <cell r="J21">
            <v>1</v>
          </cell>
          <cell r="K21">
            <v>1</v>
          </cell>
          <cell r="M21">
            <v>1</v>
          </cell>
          <cell r="N21">
            <v>1</v>
          </cell>
          <cell r="Q21">
            <v>12</v>
          </cell>
          <cell r="R21">
            <v>250</v>
          </cell>
          <cell r="S21">
            <v>1</v>
          </cell>
          <cell r="T21">
            <v>1</v>
          </cell>
          <cell r="U21">
            <v>1</v>
          </cell>
        </row>
        <row r="22">
          <cell r="E22" t="str">
            <v>496/pt60</v>
          </cell>
          <cell r="F22">
            <v>5860</v>
          </cell>
          <cell r="G22">
            <v>2.82</v>
          </cell>
          <cell r="I22">
            <v>0.4</v>
          </cell>
          <cell r="J22">
            <v>1</v>
          </cell>
          <cell r="K22">
            <v>1</v>
          </cell>
          <cell r="M22">
            <v>1</v>
          </cell>
          <cell r="N22">
            <v>1</v>
          </cell>
          <cell r="Q22">
            <v>12</v>
          </cell>
          <cell r="R22">
            <v>250</v>
          </cell>
          <cell r="S22">
            <v>1</v>
          </cell>
          <cell r="T22">
            <v>1</v>
          </cell>
          <cell r="U22">
            <v>1</v>
          </cell>
        </row>
        <row r="23">
          <cell r="E23" t="str">
            <v>895/pt55b</v>
          </cell>
          <cell r="F23">
            <v>16723</v>
          </cell>
          <cell r="G23">
            <v>1.88</v>
          </cell>
          <cell r="H23">
            <v>0.69</v>
          </cell>
          <cell r="I23">
            <v>0.61</v>
          </cell>
          <cell r="J23">
            <v>1</v>
          </cell>
          <cell r="K23">
            <v>1</v>
          </cell>
          <cell r="M23">
            <v>1</v>
          </cell>
          <cell r="N23">
            <v>1</v>
          </cell>
          <cell r="Q23">
            <v>3</v>
          </cell>
          <cell r="R23">
            <v>300</v>
          </cell>
          <cell r="S23">
            <v>1</v>
          </cell>
          <cell r="T23">
            <v>1</v>
          </cell>
          <cell r="U23">
            <v>1</v>
          </cell>
          <cell r="Z23">
            <v>1</v>
          </cell>
        </row>
        <row r="24">
          <cell r="E24" t="str">
            <v>412/pt62</v>
          </cell>
          <cell r="F24">
            <v>16000</v>
          </cell>
          <cell r="G24">
            <v>2</v>
          </cell>
          <cell r="I24">
            <v>0.27</v>
          </cell>
          <cell r="J24">
            <v>1</v>
          </cell>
          <cell r="K24">
            <v>1</v>
          </cell>
          <cell r="M24">
            <v>1</v>
          </cell>
          <cell r="N24">
            <v>1</v>
          </cell>
          <cell r="O24">
            <v>3</v>
          </cell>
          <cell r="R24">
            <v>400</v>
          </cell>
          <cell r="S24">
            <v>1</v>
          </cell>
          <cell r="T24">
            <v>1</v>
          </cell>
          <cell r="U24">
            <v>1</v>
          </cell>
          <cell r="AI24">
            <v>12</v>
          </cell>
        </row>
        <row r="25">
          <cell r="E25" t="str">
            <v>1639/pt80</v>
          </cell>
          <cell r="F25">
            <v>481</v>
          </cell>
          <cell r="G25">
            <v>1.68</v>
          </cell>
          <cell r="J25">
            <v>1</v>
          </cell>
          <cell r="K25">
            <v>1</v>
          </cell>
          <cell r="M25">
            <v>1</v>
          </cell>
          <cell r="N25">
            <v>1</v>
          </cell>
          <cell r="R25">
            <v>178</v>
          </cell>
          <cell r="S25">
            <v>1</v>
          </cell>
          <cell r="V25">
            <v>1</v>
          </cell>
        </row>
        <row r="26">
          <cell r="E26" t="str">
            <v>1635/pt80</v>
          </cell>
          <cell r="F26">
            <v>481</v>
          </cell>
          <cell r="G26">
            <v>1.68</v>
          </cell>
          <cell r="I26">
            <v>0.09</v>
          </cell>
          <cell r="J26">
            <v>1</v>
          </cell>
          <cell r="K26">
            <v>1</v>
          </cell>
          <cell r="M26">
            <v>1</v>
          </cell>
          <cell r="N26">
            <v>1</v>
          </cell>
          <cell r="R26">
            <v>178</v>
          </cell>
          <cell r="S26">
            <v>1</v>
          </cell>
          <cell r="V26">
            <v>1</v>
          </cell>
        </row>
        <row r="27">
          <cell r="E27" t="str">
            <v>1620/pt79</v>
          </cell>
          <cell r="F27">
            <v>810</v>
          </cell>
        </row>
        <row r="28">
          <cell r="E28" t="str">
            <v>1645/pt83</v>
          </cell>
          <cell r="F28">
            <v>500</v>
          </cell>
        </row>
        <row r="29">
          <cell r="E29" t="str">
            <v>467/pt81</v>
          </cell>
          <cell r="F29">
            <v>800</v>
          </cell>
        </row>
        <row r="30">
          <cell r="E30" t="str">
            <v>496/pt89</v>
          </cell>
          <cell r="F30">
            <v>1575</v>
          </cell>
          <cell r="G30">
            <v>2.6</v>
          </cell>
          <cell r="I30">
            <v>0.17</v>
          </cell>
          <cell r="J30">
            <v>1</v>
          </cell>
          <cell r="K30">
            <v>1</v>
          </cell>
          <cell r="M30">
            <v>1</v>
          </cell>
          <cell r="N30">
            <v>1</v>
          </cell>
          <cell r="Q30">
            <v>11</v>
          </cell>
          <cell r="R30">
            <v>268</v>
          </cell>
          <cell r="S30">
            <v>1</v>
          </cell>
          <cell r="V30">
            <v>1</v>
          </cell>
        </row>
        <row r="31">
          <cell r="E31" t="str">
            <v>1645/pt82</v>
          </cell>
          <cell r="F31">
            <v>1304</v>
          </cell>
        </row>
        <row r="32">
          <cell r="E32" t="str">
            <v>326/PT86</v>
          </cell>
          <cell r="F32">
            <v>200</v>
          </cell>
        </row>
        <row r="33">
          <cell r="E33" t="str">
            <v>416/pt87</v>
          </cell>
          <cell r="F33">
            <v>200</v>
          </cell>
        </row>
        <row r="34">
          <cell r="E34" t="str">
            <v>67/pt88</v>
          </cell>
          <cell r="F34">
            <v>200</v>
          </cell>
        </row>
        <row r="35">
          <cell r="E35" t="str">
            <v>014/15a pt44</v>
          </cell>
          <cell r="F35">
            <v>302</v>
          </cell>
        </row>
        <row r="36">
          <cell r="E36" t="str">
            <v>289/pt46</v>
          </cell>
          <cell r="F36">
            <v>128</v>
          </cell>
        </row>
        <row r="37">
          <cell r="E37" t="str">
            <v>1624/pt95</v>
          </cell>
          <cell r="F37">
            <v>1812</v>
          </cell>
          <cell r="G37">
            <v>1.9</v>
          </cell>
          <cell r="I37">
            <v>0.09</v>
          </cell>
          <cell r="J37">
            <v>1</v>
          </cell>
          <cell r="K37">
            <v>1</v>
          </cell>
          <cell r="L37">
            <v>1</v>
          </cell>
          <cell r="Q37">
            <v>10</v>
          </cell>
          <cell r="R37">
            <v>185</v>
          </cell>
          <cell r="S37">
            <v>1</v>
          </cell>
          <cell r="V37">
            <v>1</v>
          </cell>
        </row>
        <row r="38">
          <cell r="E38" t="str">
            <v>412/pt78</v>
          </cell>
          <cell r="F38">
            <v>535</v>
          </cell>
          <cell r="G38">
            <v>1.99</v>
          </cell>
          <cell r="I38">
            <v>0.13</v>
          </cell>
          <cell r="J38">
            <v>1</v>
          </cell>
          <cell r="K38">
            <v>1</v>
          </cell>
          <cell r="M38">
            <v>2</v>
          </cell>
          <cell r="O38">
            <v>3</v>
          </cell>
          <cell r="R38">
            <v>235</v>
          </cell>
          <cell r="S38">
            <v>1</v>
          </cell>
          <cell r="V38">
            <v>1</v>
          </cell>
          <cell r="W38">
            <v>0.5</v>
          </cell>
          <cell r="AJ38">
            <v>0.15</v>
          </cell>
        </row>
        <row r="39">
          <cell r="E39" t="str">
            <v>1645/pt85</v>
          </cell>
          <cell r="F39">
            <v>664</v>
          </cell>
        </row>
        <row r="40">
          <cell r="E40" t="str">
            <v>496/PT90</v>
          </cell>
          <cell r="F40">
            <v>360</v>
          </cell>
        </row>
        <row r="41">
          <cell r="E41" t="str">
            <v>921/pt103</v>
          </cell>
          <cell r="F41">
            <v>300</v>
          </cell>
        </row>
        <row r="42">
          <cell r="E42" t="str">
            <v>1604/pt107</v>
          </cell>
          <cell r="F42">
            <v>1934</v>
          </cell>
        </row>
        <row r="43">
          <cell r="E43" t="str">
            <v>496/pt108</v>
          </cell>
          <cell r="F43">
            <v>565</v>
          </cell>
        </row>
        <row r="44">
          <cell r="E44" t="str">
            <v>4005/pt94</v>
          </cell>
          <cell r="F44">
            <v>600</v>
          </cell>
        </row>
        <row r="45">
          <cell r="E45" t="str">
            <v>467/pt106</v>
          </cell>
          <cell r="F45">
            <v>1200</v>
          </cell>
        </row>
        <row r="46">
          <cell r="E46" t="str">
            <v>406/pt100</v>
          </cell>
          <cell r="F46">
            <v>4000</v>
          </cell>
          <cell r="G46">
            <v>1.87</v>
          </cell>
          <cell r="I46">
            <v>0.16</v>
          </cell>
          <cell r="J46">
            <v>1</v>
          </cell>
          <cell r="K46">
            <v>1</v>
          </cell>
          <cell r="L46">
            <v>1</v>
          </cell>
          <cell r="M46">
            <v>2</v>
          </cell>
          <cell r="N46">
            <v>1</v>
          </cell>
          <cell r="O46">
            <v>1</v>
          </cell>
          <cell r="Q46">
            <v>1</v>
          </cell>
          <cell r="R46">
            <v>258</v>
          </cell>
          <cell r="S46">
            <v>1</v>
          </cell>
          <cell r="U46">
            <v>1</v>
          </cell>
          <cell r="W46">
            <v>0.5</v>
          </cell>
        </row>
        <row r="47">
          <cell r="E47" t="str">
            <v>651/PT104</v>
          </cell>
          <cell r="F47">
            <v>300</v>
          </cell>
        </row>
        <row r="48">
          <cell r="E48" t="str">
            <v>912/PT110</v>
          </cell>
          <cell r="F48">
            <v>600</v>
          </cell>
          <cell r="G48">
            <v>1.26</v>
          </cell>
          <cell r="I48">
            <v>0.19</v>
          </cell>
          <cell r="J48">
            <v>1</v>
          </cell>
          <cell r="K48">
            <v>1</v>
          </cell>
          <cell r="M48">
            <v>1</v>
          </cell>
          <cell r="N48">
            <v>1</v>
          </cell>
          <cell r="O48">
            <v>1</v>
          </cell>
          <cell r="Q48">
            <v>2</v>
          </cell>
          <cell r="R48">
            <v>198</v>
          </cell>
          <cell r="S48">
            <v>1</v>
          </cell>
          <cell r="V48">
            <v>1</v>
          </cell>
          <cell r="W48">
            <v>1.6</v>
          </cell>
          <cell r="AB48">
            <v>0.5</v>
          </cell>
        </row>
        <row r="49">
          <cell r="E49" t="str">
            <v>921/pt96</v>
          </cell>
          <cell r="F49">
            <v>1000</v>
          </cell>
          <cell r="G49">
            <v>2.2000000000000002</v>
          </cell>
          <cell r="H49">
            <v>1.48</v>
          </cell>
          <cell r="I49">
            <v>0.16</v>
          </cell>
          <cell r="J49">
            <v>1</v>
          </cell>
          <cell r="K49">
            <v>1</v>
          </cell>
          <cell r="M49">
            <v>1</v>
          </cell>
          <cell r="N49">
            <v>2</v>
          </cell>
          <cell r="Q49">
            <v>2</v>
          </cell>
          <cell r="R49">
            <v>248</v>
          </cell>
          <cell r="S49">
            <v>2</v>
          </cell>
          <cell r="V49">
            <v>1</v>
          </cell>
          <cell r="Y49">
            <v>0.8</v>
          </cell>
        </row>
        <row r="50">
          <cell r="E50" t="str">
            <v>s651/pt97</v>
          </cell>
          <cell r="F50">
            <v>1200</v>
          </cell>
          <cell r="G50">
            <v>1.17</v>
          </cell>
          <cell r="H50">
            <v>0.17</v>
          </cell>
          <cell r="I50">
            <v>0.11</v>
          </cell>
          <cell r="J50">
            <v>1</v>
          </cell>
          <cell r="K50">
            <v>1</v>
          </cell>
          <cell r="M50">
            <v>1</v>
          </cell>
          <cell r="N50">
            <v>2</v>
          </cell>
          <cell r="O50">
            <v>3</v>
          </cell>
          <cell r="P50">
            <v>1</v>
          </cell>
          <cell r="R50">
            <v>198</v>
          </cell>
          <cell r="W50">
            <v>0.5</v>
          </cell>
        </row>
        <row r="51">
          <cell r="E51" t="str">
            <v>s474/pt98</v>
          </cell>
          <cell r="F51">
            <v>800</v>
          </cell>
          <cell r="G51">
            <v>1.22</v>
          </cell>
          <cell r="I51">
            <v>0.19</v>
          </cell>
          <cell r="J51">
            <v>1</v>
          </cell>
          <cell r="K51">
            <v>1</v>
          </cell>
          <cell r="M51">
            <v>1</v>
          </cell>
          <cell r="N51">
            <v>1</v>
          </cell>
          <cell r="O51">
            <v>1</v>
          </cell>
          <cell r="Q51">
            <v>2</v>
          </cell>
          <cell r="R51">
            <v>198</v>
          </cell>
          <cell r="S51">
            <v>1</v>
          </cell>
          <cell r="V51">
            <v>1</v>
          </cell>
          <cell r="W51">
            <v>0.5</v>
          </cell>
        </row>
        <row r="52">
          <cell r="E52" t="str">
            <v>s921/pt96</v>
          </cell>
          <cell r="F52">
            <v>1301</v>
          </cell>
          <cell r="G52">
            <v>2.2000000000000002</v>
          </cell>
          <cell r="H52">
            <v>1.48</v>
          </cell>
          <cell r="I52">
            <v>0.16</v>
          </cell>
          <cell r="J52">
            <v>1</v>
          </cell>
          <cell r="K52">
            <v>1</v>
          </cell>
          <cell r="M52">
            <v>1</v>
          </cell>
          <cell r="N52">
            <v>1</v>
          </cell>
          <cell r="Q52">
            <v>2</v>
          </cell>
          <cell r="R52">
            <v>248</v>
          </cell>
          <cell r="S52">
            <v>2</v>
          </cell>
          <cell r="V52">
            <v>1</v>
          </cell>
          <cell r="Y52">
            <v>0.8</v>
          </cell>
        </row>
        <row r="53">
          <cell r="E53" t="str">
            <v>651/pt97</v>
          </cell>
          <cell r="F53">
            <v>1500</v>
          </cell>
          <cell r="G53">
            <v>1.77</v>
          </cell>
          <cell r="H53">
            <v>0.17</v>
          </cell>
          <cell r="I53">
            <v>0.11</v>
          </cell>
          <cell r="J53">
            <v>1</v>
          </cell>
          <cell r="K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R53">
            <v>198</v>
          </cell>
          <cell r="S53">
            <v>1</v>
          </cell>
          <cell r="V53">
            <v>1</v>
          </cell>
          <cell r="W53">
            <v>0.5</v>
          </cell>
        </row>
        <row r="54">
          <cell r="E54" t="str">
            <v>s653/pt99</v>
          </cell>
          <cell r="F54">
            <v>4400</v>
          </cell>
          <cell r="G54">
            <v>1.68</v>
          </cell>
          <cell r="I54">
            <v>0.11</v>
          </cell>
          <cell r="J54">
            <v>1</v>
          </cell>
          <cell r="K54">
            <v>1</v>
          </cell>
          <cell r="M54">
            <v>1</v>
          </cell>
          <cell r="N54">
            <v>1</v>
          </cell>
          <cell r="O54">
            <v>1</v>
          </cell>
          <cell r="Q54">
            <v>2</v>
          </cell>
          <cell r="R54">
            <v>217</v>
          </cell>
          <cell r="S54">
            <v>1</v>
          </cell>
          <cell r="V54">
            <v>1</v>
          </cell>
          <cell r="W54">
            <v>0.5</v>
          </cell>
        </row>
        <row r="55">
          <cell r="E55" t="str">
            <v>474/pt98</v>
          </cell>
          <cell r="F55">
            <v>1099</v>
          </cell>
          <cell r="G55">
            <v>1.22</v>
          </cell>
          <cell r="I55">
            <v>0.19</v>
          </cell>
          <cell r="J55">
            <v>1</v>
          </cell>
          <cell r="K55">
            <v>1</v>
          </cell>
          <cell r="M55">
            <v>1</v>
          </cell>
          <cell r="N55">
            <v>1</v>
          </cell>
          <cell r="O55">
            <v>1</v>
          </cell>
          <cell r="Q55">
            <v>2</v>
          </cell>
          <cell r="R55">
            <v>198</v>
          </cell>
          <cell r="S55">
            <v>1</v>
          </cell>
          <cell r="V55">
            <v>1</v>
          </cell>
        </row>
        <row r="56">
          <cell r="E56" t="str">
            <v>406/pt101</v>
          </cell>
          <cell r="F56">
            <v>9980</v>
          </cell>
          <cell r="G56">
            <v>1.9</v>
          </cell>
          <cell r="H56">
            <v>1.0900000000000001</v>
          </cell>
          <cell r="J56">
            <v>1</v>
          </cell>
          <cell r="K56">
            <v>1</v>
          </cell>
          <cell r="M56">
            <v>3</v>
          </cell>
          <cell r="N56">
            <v>1</v>
          </cell>
          <cell r="O56">
            <v>1</v>
          </cell>
          <cell r="Q56">
            <v>1</v>
          </cell>
          <cell r="R56">
            <v>217</v>
          </cell>
          <cell r="S56">
            <v>1</v>
          </cell>
          <cell r="T56">
            <v>1</v>
          </cell>
          <cell r="U56">
            <v>1</v>
          </cell>
          <cell r="W56">
            <v>0.5</v>
          </cell>
        </row>
        <row r="57">
          <cell r="E57" t="str">
            <v>406/pt101</v>
          </cell>
          <cell r="F57">
            <v>9980</v>
          </cell>
          <cell r="G57">
            <v>1.9</v>
          </cell>
          <cell r="I57">
            <v>1.0900000000000001</v>
          </cell>
          <cell r="J57">
            <v>1</v>
          </cell>
          <cell r="K57">
            <v>1</v>
          </cell>
          <cell r="L57">
            <v>1</v>
          </cell>
          <cell r="M57">
            <v>3</v>
          </cell>
          <cell r="N57">
            <v>1</v>
          </cell>
          <cell r="O57">
            <v>1</v>
          </cell>
          <cell r="Q57">
            <v>1</v>
          </cell>
          <cell r="R57">
            <v>217</v>
          </cell>
          <cell r="S57">
            <v>1</v>
          </cell>
          <cell r="V57">
            <v>1</v>
          </cell>
          <cell r="W57">
            <v>0.5</v>
          </cell>
        </row>
        <row r="58">
          <cell r="E58" t="str">
            <v>471/pt111</v>
          </cell>
          <cell r="F58">
            <v>4896</v>
          </cell>
          <cell r="G58">
            <v>1.1049</v>
          </cell>
          <cell r="H58">
            <v>0.84399999999999997</v>
          </cell>
          <cell r="J58">
            <v>1</v>
          </cell>
          <cell r="K58">
            <v>1</v>
          </cell>
          <cell r="M58">
            <v>3</v>
          </cell>
          <cell r="N58">
            <v>1</v>
          </cell>
          <cell r="O58">
            <v>1</v>
          </cell>
          <cell r="R58">
            <v>198</v>
          </cell>
          <cell r="S58">
            <v>1</v>
          </cell>
          <cell r="T58">
            <v>1</v>
          </cell>
          <cell r="V58">
            <v>1</v>
          </cell>
          <cell r="AL58">
            <v>2</v>
          </cell>
        </row>
        <row r="59">
          <cell r="E59" t="str">
            <v>1624/pt117</v>
          </cell>
          <cell r="F59">
            <v>600</v>
          </cell>
          <cell r="G59">
            <v>1.8440000000000001</v>
          </cell>
          <cell r="I59">
            <v>1.3</v>
          </cell>
          <cell r="J59">
            <v>1</v>
          </cell>
          <cell r="K59">
            <v>1</v>
          </cell>
          <cell r="M59">
            <v>1</v>
          </cell>
          <cell r="Q59">
            <v>10</v>
          </cell>
          <cell r="R59">
            <v>217</v>
          </cell>
          <cell r="S59">
            <v>1</v>
          </cell>
          <cell r="V59">
            <v>1</v>
          </cell>
        </row>
        <row r="60">
          <cell r="E60" t="str">
            <v>1624/pt118</v>
          </cell>
          <cell r="F60">
            <v>400</v>
          </cell>
          <cell r="G60">
            <v>1.8440000000000001</v>
          </cell>
          <cell r="I60">
            <v>1.3</v>
          </cell>
          <cell r="J60">
            <v>1</v>
          </cell>
          <cell r="K60">
            <v>1</v>
          </cell>
          <cell r="M60">
            <v>1</v>
          </cell>
          <cell r="Q60">
            <v>10</v>
          </cell>
          <cell r="R60">
            <v>217</v>
          </cell>
          <cell r="S60">
            <v>1</v>
          </cell>
          <cell r="V60">
            <v>1</v>
          </cell>
        </row>
        <row r="61">
          <cell r="E61" t="str">
            <v>601/pt102</v>
          </cell>
          <cell r="F61">
            <v>3200</v>
          </cell>
          <cell r="G61">
            <v>2.298</v>
          </cell>
          <cell r="I61">
            <v>1.0900000000000001</v>
          </cell>
          <cell r="J61">
            <v>1</v>
          </cell>
          <cell r="K61">
            <v>1</v>
          </cell>
          <cell r="M61">
            <v>1</v>
          </cell>
          <cell r="N61">
            <v>1</v>
          </cell>
          <cell r="O61">
            <v>1</v>
          </cell>
          <cell r="Q61">
            <v>2</v>
          </cell>
          <cell r="R61">
            <v>217</v>
          </cell>
          <cell r="S61">
            <v>1</v>
          </cell>
          <cell r="V61">
            <v>1</v>
          </cell>
          <cell r="W61">
            <v>1.6</v>
          </cell>
        </row>
        <row r="62">
          <cell r="E62" t="str">
            <v>4001/pt93</v>
          </cell>
          <cell r="F62">
            <v>354</v>
          </cell>
          <cell r="G62">
            <v>2.298</v>
          </cell>
          <cell r="I62">
            <v>1.0900000000000001</v>
          </cell>
          <cell r="J62">
            <v>1</v>
          </cell>
          <cell r="K62">
            <v>1</v>
          </cell>
          <cell r="M62">
            <v>1</v>
          </cell>
          <cell r="O62">
            <v>1</v>
          </cell>
        </row>
        <row r="63">
          <cell r="E63" t="str">
            <v>655/pt116</v>
          </cell>
          <cell r="F63">
            <v>2000</v>
          </cell>
          <cell r="G63">
            <v>2.298</v>
          </cell>
          <cell r="H63">
            <v>1.1000000000000001</v>
          </cell>
          <cell r="I63">
            <v>1.0900000000000001</v>
          </cell>
          <cell r="J63">
            <v>1</v>
          </cell>
          <cell r="K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250</v>
          </cell>
          <cell r="S63">
            <v>1</v>
          </cell>
          <cell r="V63">
            <v>1</v>
          </cell>
          <cell r="W63">
            <v>1.6</v>
          </cell>
          <cell r="AE63">
            <v>1</v>
          </cell>
        </row>
        <row r="64">
          <cell r="E64" t="str">
            <v>655/pt116</v>
          </cell>
          <cell r="F64">
            <v>2000</v>
          </cell>
          <cell r="G64">
            <v>1.68</v>
          </cell>
          <cell r="H64">
            <v>0.17</v>
          </cell>
          <cell r="I64">
            <v>0.14000000000000001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R64">
            <v>215</v>
          </cell>
          <cell r="S64">
            <v>1</v>
          </cell>
          <cell r="V64">
            <v>1</v>
          </cell>
          <cell r="AB64">
            <v>0.6</v>
          </cell>
          <cell r="AE64">
            <v>1</v>
          </cell>
        </row>
        <row r="65">
          <cell r="E65" t="str">
            <v>416/pt92</v>
          </cell>
          <cell r="F65">
            <v>312</v>
          </cell>
          <cell r="G65">
            <v>2.298</v>
          </cell>
          <cell r="I65">
            <v>1.0900000000000001</v>
          </cell>
          <cell r="J65">
            <v>1</v>
          </cell>
          <cell r="K65">
            <v>1</v>
          </cell>
          <cell r="M65">
            <v>2</v>
          </cell>
          <cell r="O65">
            <v>1</v>
          </cell>
          <cell r="R65">
            <v>200</v>
          </cell>
          <cell r="S65">
            <v>1</v>
          </cell>
          <cell r="V65">
            <v>1</v>
          </cell>
          <cell r="AB65">
            <v>0.4</v>
          </cell>
        </row>
        <row r="66">
          <cell r="E66" t="str">
            <v>912/pt109</v>
          </cell>
          <cell r="F66">
            <v>106</v>
          </cell>
          <cell r="G66">
            <v>1.26</v>
          </cell>
          <cell r="I66">
            <v>0.19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Q66">
            <v>2</v>
          </cell>
          <cell r="R66">
            <v>225</v>
          </cell>
          <cell r="S66">
            <v>1</v>
          </cell>
          <cell r="V66">
            <v>1</v>
          </cell>
          <cell r="W66">
            <v>0.8</v>
          </cell>
        </row>
        <row r="67">
          <cell r="E67" t="str">
            <v>0037/pt011</v>
          </cell>
          <cell r="F67">
            <v>1507</v>
          </cell>
          <cell r="G67">
            <v>1.62</v>
          </cell>
          <cell r="I67">
            <v>0.18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Q67">
            <v>2</v>
          </cell>
          <cell r="R67">
            <v>215</v>
          </cell>
          <cell r="S67">
            <v>1</v>
          </cell>
          <cell r="V67">
            <v>1</v>
          </cell>
          <cell r="Y67">
            <v>0.8</v>
          </cell>
        </row>
        <row r="68">
          <cell r="E68" t="str">
            <v>474/pt105</v>
          </cell>
          <cell r="F68">
            <v>300</v>
          </cell>
          <cell r="G68">
            <v>1.1000000000000001</v>
          </cell>
          <cell r="I68">
            <v>0.19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Q68">
            <v>2</v>
          </cell>
          <cell r="R68">
            <v>198</v>
          </cell>
          <cell r="S68">
            <v>1</v>
          </cell>
          <cell r="V68">
            <v>1</v>
          </cell>
          <cell r="W68">
            <v>0.5</v>
          </cell>
        </row>
        <row r="69">
          <cell r="E69" t="str">
            <v>459/pt109</v>
          </cell>
          <cell r="F69">
            <v>106</v>
          </cell>
          <cell r="G69">
            <v>1.26</v>
          </cell>
          <cell r="I69">
            <v>0.19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Q69">
            <v>2</v>
          </cell>
          <cell r="R69">
            <v>225</v>
          </cell>
          <cell r="S69">
            <v>1</v>
          </cell>
          <cell r="V69">
            <v>1</v>
          </cell>
          <cell r="W69">
            <v>0.8</v>
          </cell>
        </row>
        <row r="70">
          <cell r="E70" t="str">
            <v>459/pt110</v>
          </cell>
          <cell r="F70">
            <v>600</v>
          </cell>
          <cell r="G70">
            <v>1.26</v>
          </cell>
          <cell r="I70">
            <v>0.19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Q70">
            <v>2</v>
          </cell>
          <cell r="R70">
            <v>198</v>
          </cell>
          <cell r="S70">
            <v>1</v>
          </cell>
          <cell r="V70">
            <v>1</v>
          </cell>
          <cell r="W70">
            <v>1.6</v>
          </cell>
          <cell r="AB70">
            <v>0.5</v>
          </cell>
        </row>
        <row r="71">
          <cell r="E71" t="str">
            <v>931/pt115</v>
          </cell>
          <cell r="F71">
            <v>3554</v>
          </cell>
          <cell r="G71">
            <v>2.2000000000000002</v>
          </cell>
          <cell r="H71">
            <v>0.54</v>
          </cell>
          <cell r="I71">
            <v>0.19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Q71">
            <v>2</v>
          </cell>
          <cell r="R71">
            <v>225</v>
          </cell>
          <cell r="S71">
            <v>1</v>
          </cell>
          <cell r="V71">
            <v>1</v>
          </cell>
          <cell r="Y71">
            <v>0.8</v>
          </cell>
        </row>
        <row r="72">
          <cell r="E72" t="str">
            <v>1633/pt119</v>
          </cell>
          <cell r="F72">
            <v>200</v>
          </cell>
          <cell r="G72">
            <v>1.48</v>
          </cell>
          <cell r="I72">
            <v>0.14000000000000001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Q72">
            <v>8</v>
          </cell>
          <cell r="R72">
            <v>175</v>
          </cell>
          <cell r="S72">
            <v>1</v>
          </cell>
          <cell r="V72">
            <v>1</v>
          </cell>
        </row>
        <row r="73">
          <cell r="E73" t="str">
            <v>1633/pt129</v>
          </cell>
          <cell r="F73">
            <v>900</v>
          </cell>
          <cell r="G73">
            <v>1.48</v>
          </cell>
          <cell r="I73">
            <v>0.14000000000000001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Q73">
            <v>6</v>
          </cell>
          <cell r="R73">
            <v>175</v>
          </cell>
          <cell r="S73">
            <v>1</v>
          </cell>
          <cell r="V73">
            <v>1</v>
          </cell>
        </row>
        <row r="74">
          <cell r="E74" t="str">
            <v>884/pt130</v>
          </cell>
          <cell r="F74">
            <v>124</v>
          </cell>
          <cell r="G74">
            <v>2.4</v>
          </cell>
          <cell r="H74">
            <v>1.51</v>
          </cell>
          <cell r="I74">
            <v>1.1100000000000001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Q74">
            <v>1</v>
          </cell>
          <cell r="R74">
            <v>265</v>
          </cell>
          <cell r="S74">
            <v>1</v>
          </cell>
          <cell r="V74">
            <v>1</v>
          </cell>
          <cell r="Y74">
            <v>0.8</v>
          </cell>
        </row>
        <row r="75">
          <cell r="E75" t="str">
            <v>1657/PT134</v>
          </cell>
          <cell r="F75">
            <v>1770</v>
          </cell>
          <cell r="G75">
            <v>1.36</v>
          </cell>
          <cell r="J75">
            <v>1</v>
          </cell>
          <cell r="K75">
            <v>1</v>
          </cell>
          <cell r="L75">
            <v>1</v>
          </cell>
          <cell r="M75">
            <v>2</v>
          </cell>
          <cell r="N75">
            <v>1</v>
          </cell>
          <cell r="R75">
            <v>165</v>
          </cell>
          <cell r="S75">
            <v>1</v>
          </cell>
          <cell r="V75">
            <v>1</v>
          </cell>
        </row>
        <row r="76">
          <cell r="E76" t="str">
            <v>580/pt131</v>
          </cell>
          <cell r="F76">
            <v>185</v>
          </cell>
          <cell r="G76">
            <v>1.9</v>
          </cell>
          <cell r="I76">
            <v>0.13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2</v>
          </cell>
          <cell r="R76">
            <v>265</v>
          </cell>
          <cell r="S76">
            <v>1</v>
          </cell>
          <cell r="V76">
            <v>1</v>
          </cell>
          <cell r="AB76">
            <v>0.5</v>
          </cell>
        </row>
        <row r="77">
          <cell r="E77" t="str">
            <v>460/pt112</v>
          </cell>
          <cell r="F77">
            <v>2523</v>
          </cell>
          <cell r="G77">
            <v>0.92</v>
          </cell>
          <cell r="I77">
            <v>0.13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2</v>
          </cell>
          <cell r="R77">
            <v>185</v>
          </cell>
          <cell r="S77">
            <v>1</v>
          </cell>
          <cell r="V77">
            <v>1</v>
          </cell>
          <cell r="AB77">
            <v>0.5</v>
          </cell>
        </row>
        <row r="78">
          <cell r="E78" t="str">
            <v>464/pt123</v>
          </cell>
          <cell r="F78">
            <v>1504</v>
          </cell>
          <cell r="G78">
            <v>1.04</v>
          </cell>
          <cell r="I78">
            <v>0.17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R78">
            <v>175</v>
          </cell>
          <cell r="S78">
            <v>1</v>
          </cell>
          <cell r="V78">
            <v>1</v>
          </cell>
          <cell r="W78">
            <v>1</v>
          </cell>
          <cell r="AD78">
            <v>1</v>
          </cell>
        </row>
        <row r="79">
          <cell r="E79" t="str">
            <v>923/pt114</v>
          </cell>
          <cell r="F79">
            <v>2779</v>
          </cell>
          <cell r="G79">
            <v>1.77</v>
          </cell>
          <cell r="H79">
            <v>1.1499999999999999</v>
          </cell>
          <cell r="I79">
            <v>0.77</v>
          </cell>
          <cell r="J79">
            <v>1</v>
          </cell>
          <cell r="K79">
            <v>1</v>
          </cell>
          <cell r="M79">
            <v>1</v>
          </cell>
          <cell r="O79">
            <v>1</v>
          </cell>
          <cell r="R79">
            <v>245</v>
          </cell>
          <cell r="S79">
            <v>1</v>
          </cell>
          <cell r="V79">
            <v>1</v>
          </cell>
          <cell r="Y79">
            <v>0.8</v>
          </cell>
        </row>
        <row r="80">
          <cell r="E80" t="str">
            <v>926/pt91</v>
          </cell>
          <cell r="F80">
            <v>300</v>
          </cell>
          <cell r="G80">
            <v>2.15</v>
          </cell>
          <cell r="H80">
            <v>1.56</v>
          </cell>
          <cell r="I80">
            <v>0.19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Q80">
            <v>3</v>
          </cell>
          <cell r="R80">
            <v>225</v>
          </cell>
          <cell r="S80">
            <v>2</v>
          </cell>
          <cell r="V80">
            <v>1</v>
          </cell>
          <cell r="Y80">
            <v>0.8</v>
          </cell>
        </row>
        <row r="81">
          <cell r="E81" t="str">
            <v>901/pt121</v>
          </cell>
          <cell r="F81">
            <v>2385</v>
          </cell>
          <cell r="G81">
            <v>1.96</v>
          </cell>
          <cell r="I81">
            <v>0.27</v>
          </cell>
          <cell r="J81">
            <v>1</v>
          </cell>
          <cell r="K81">
            <v>1</v>
          </cell>
          <cell r="M81">
            <v>1</v>
          </cell>
          <cell r="N81">
            <v>1</v>
          </cell>
          <cell r="O81">
            <v>1</v>
          </cell>
          <cell r="R81">
            <v>257</v>
          </cell>
          <cell r="S81">
            <v>1</v>
          </cell>
          <cell r="V81">
            <v>1</v>
          </cell>
          <cell r="Y81">
            <v>0.9</v>
          </cell>
        </row>
        <row r="82">
          <cell r="E82" t="str">
            <v>605/pt122</v>
          </cell>
          <cell r="F82">
            <v>2904</v>
          </cell>
          <cell r="G82">
            <v>1.79</v>
          </cell>
          <cell r="I82">
            <v>0.27</v>
          </cell>
          <cell r="J82">
            <v>1</v>
          </cell>
          <cell r="K82">
            <v>1</v>
          </cell>
          <cell r="M82">
            <v>1</v>
          </cell>
          <cell r="N82">
            <v>1</v>
          </cell>
          <cell r="O82">
            <v>1</v>
          </cell>
          <cell r="P82">
            <v>2</v>
          </cell>
          <cell r="R82">
            <v>217</v>
          </cell>
          <cell r="S82">
            <v>1</v>
          </cell>
          <cell r="V82">
            <v>1</v>
          </cell>
          <cell r="AB82">
            <v>0.5</v>
          </cell>
        </row>
        <row r="83">
          <cell r="E83" t="str">
            <v>416/pt125</v>
          </cell>
          <cell r="F83">
            <v>600</v>
          </cell>
          <cell r="G83">
            <v>1.19</v>
          </cell>
          <cell r="I83">
            <v>0.13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R83">
            <v>187</v>
          </cell>
          <cell r="S83">
            <v>1</v>
          </cell>
          <cell r="V83">
            <v>1</v>
          </cell>
          <cell r="Y83">
            <v>0.9</v>
          </cell>
          <cell r="AB83">
            <v>0.4</v>
          </cell>
        </row>
        <row r="84">
          <cell r="E84" t="str">
            <v>1692/pt135</v>
          </cell>
          <cell r="F84">
            <v>1710</v>
          </cell>
          <cell r="G84">
            <v>1.07</v>
          </cell>
          <cell r="J84">
            <v>1</v>
          </cell>
          <cell r="K84">
            <v>1</v>
          </cell>
          <cell r="M84">
            <v>1</v>
          </cell>
          <cell r="N84">
            <v>1</v>
          </cell>
          <cell r="R84">
            <v>175</v>
          </cell>
          <cell r="S84">
            <v>1</v>
          </cell>
          <cell r="V84">
            <v>1</v>
          </cell>
        </row>
        <row r="85">
          <cell r="E85" t="str">
            <v>615/pt120</v>
          </cell>
          <cell r="F85">
            <v>9310</v>
          </cell>
          <cell r="G85">
            <v>1.07</v>
          </cell>
          <cell r="J85">
            <v>1</v>
          </cell>
          <cell r="K85">
            <v>1</v>
          </cell>
          <cell r="L85">
            <v>1</v>
          </cell>
          <cell r="M85">
            <v>2</v>
          </cell>
          <cell r="N85">
            <v>1</v>
          </cell>
          <cell r="R85">
            <v>175</v>
          </cell>
          <cell r="S85">
            <v>1</v>
          </cell>
          <cell r="V85">
            <v>1</v>
          </cell>
          <cell r="X85">
            <v>1.1000000000000001</v>
          </cell>
        </row>
        <row r="86">
          <cell r="E86" t="str">
            <v>920/PT128</v>
          </cell>
          <cell r="F86">
            <v>2317</v>
          </cell>
        </row>
        <row r="87">
          <cell r="E87" t="str">
            <v>620/pt127</v>
          </cell>
          <cell r="F87">
            <v>786</v>
          </cell>
        </row>
        <row r="88">
          <cell r="E88" t="str">
            <v>463/pt113</v>
          </cell>
          <cell r="F88">
            <v>600</v>
          </cell>
        </row>
        <row r="89">
          <cell r="E89" t="str">
            <v>441/pt126</v>
          </cell>
          <cell r="F89">
            <v>792</v>
          </cell>
        </row>
        <row r="90">
          <cell r="E90" t="str">
            <v>1652/pt158</v>
          </cell>
          <cell r="F90">
            <v>291</v>
          </cell>
        </row>
        <row r="91">
          <cell r="E91" t="str">
            <v>600/pt149</v>
          </cell>
          <cell r="F91">
            <v>1416</v>
          </cell>
        </row>
        <row r="92">
          <cell r="E92" t="str">
            <v>369/pt133</v>
          </cell>
          <cell r="F92">
            <v>504</v>
          </cell>
        </row>
        <row r="93">
          <cell r="E93" t="str">
            <v>369/pt133</v>
          </cell>
          <cell r="F93">
            <v>504</v>
          </cell>
        </row>
        <row r="94">
          <cell r="E94" t="str">
            <v>458/pt147</v>
          </cell>
          <cell r="F94">
            <v>3003</v>
          </cell>
        </row>
        <row r="95">
          <cell r="E95" t="str">
            <v>446/pt141</v>
          </cell>
          <cell r="F95">
            <v>600</v>
          </cell>
        </row>
        <row r="96">
          <cell r="E96" t="str">
            <v>951/pt143</v>
          </cell>
          <cell r="F96">
            <v>1200</v>
          </cell>
        </row>
        <row r="97">
          <cell r="E97" t="str">
            <v>8051/pt150</v>
          </cell>
          <cell r="F97">
            <v>600</v>
          </cell>
          <cell r="G97">
            <v>2.77</v>
          </cell>
          <cell r="H97">
            <v>1.75</v>
          </cell>
          <cell r="I97">
            <v>1.198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Q97">
            <v>3</v>
          </cell>
          <cell r="R97">
            <v>255</v>
          </cell>
          <cell r="S97">
            <v>2</v>
          </cell>
          <cell r="U97">
            <v>2</v>
          </cell>
        </row>
        <row r="98">
          <cell r="E98" t="str">
            <v>.960/pt151</v>
          </cell>
          <cell r="F98">
            <v>400</v>
          </cell>
          <cell r="G98">
            <v>1.75</v>
          </cell>
          <cell r="I98">
            <v>1.198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R98">
            <v>195</v>
          </cell>
          <cell r="S98">
            <v>1</v>
          </cell>
          <cell r="V98">
            <v>1</v>
          </cell>
        </row>
        <row r="99">
          <cell r="E99" t="str">
            <v>.547/pt152</v>
          </cell>
          <cell r="F99">
            <v>420</v>
          </cell>
          <cell r="G99">
            <v>1.75</v>
          </cell>
          <cell r="I99">
            <v>1.198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Q99">
            <v>2</v>
          </cell>
          <cell r="R99">
            <v>195</v>
          </cell>
          <cell r="S99">
            <v>1</v>
          </cell>
          <cell r="V99">
            <v>1</v>
          </cell>
        </row>
        <row r="100">
          <cell r="E100" t="str">
            <v>560/pt142</v>
          </cell>
          <cell r="F100">
            <v>600</v>
          </cell>
          <cell r="G100">
            <v>1.8</v>
          </cell>
          <cell r="H100">
            <v>0.09</v>
          </cell>
          <cell r="I100">
            <v>0.22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R100">
            <v>195</v>
          </cell>
          <cell r="S100">
            <v>1</v>
          </cell>
          <cell r="U100">
            <v>1</v>
          </cell>
        </row>
        <row r="101">
          <cell r="E101" t="str">
            <v>458/pt148</v>
          </cell>
          <cell r="F101">
            <v>1998</v>
          </cell>
          <cell r="G101">
            <v>0.88</v>
          </cell>
          <cell r="I101">
            <v>1.198</v>
          </cell>
          <cell r="J101">
            <v>1</v>
          </cell>
          <cell r="K101">
            <v>1</v>
          </cell>
          <cell r="L101">
            <v>1</v>
          </cell>
          <cell r="O101">
            <v>1</v>
          </cell>
          <cell r="R101">
            <v>175</v>
          </cell>
          <cell r="S101">
            <v>1</v>
          </cell>
          <cell r="V101">
            <v>1</v>
          </cell>
        </row>
        <row r="102">
          <cell r="E102" t="str">
            <v>1657/pt140</v>
          </cell>
          <cell r="F102">
            <v>920</v>
          </cell>
          <cell r="G102">
            <v>1.41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R102">
            <v>175</v>
          </cell>
          <cell r="S102">
            <v>1</v>
          </cell>
          <cell r="V102">
            <v>1</v>
          </cell>
        </row>
        <row r="103">
          <cell r="E103" t="str">
            <v>1652/pt159</v>
          </cell>
          <cell r="F103">
            <v>1000</v>
          </cell>
          <cell r="G103">
            <v>1.73</v>
          </cell>
          <cell r="I103">
            <v>0.22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Q103">
            <v>7</v>
          </cell>
          <cell r="R103">
            <v>165</v>
          </cell>
          <cell r="S103">
            <v>1</v>
          </cell>
          <cell r="V103">
            <v>1</v>
          </cell>
        </row>
        <row r="104">
          <cell r="E104" t="str">
            <v>032t/pt145</v>
          </cell>
          <cell r="F104">
            <v>835</v>
          </cell>
          <cell r="G104">
            <v>0.83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R104">
            <v>165</v>
          </cell>
          <cell r="S104">
            <v>1</v>
          </cell>
          <cell r="V104">
            <v>1</v>
          </cell>
        </row>
        <row r="105">
          <cell r="E105" t="str">
            <v>642/pt146</v>
          </cell>
          <cell r="F105">
            <v>762</v>
          </cell>
          <cell r="G105">
            <v>1.78</v>
          </cell>
          <cell r="I105">
            <v>0.18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R105">
            <v>165</v>
          </cell>
          <cell r="S105">
            <v>1</v>
          </cell>
          <cell r="V105">
            <v>1</v>
          </cell>
        </row>
        <row r="106">
          <cell r="E106" t="str">
            <v>535/pt144</v>
          </cell>
          <cell r="F106">
            <v>835</v>
          </cell>
          <cell r="G106">
            <v>0.93</v>
          </cell>
          <cell r="J106">
            <v>1</v>
          </cell>
          <cell r="K106">
            <v>1</v>
          </cell>
          <cell r="M106">
            <v>1</v>
          </cell>
          <cell r="N106">
            <v>1</v>
          </cell>
          <cell r="O106">
            <v>1</v>
          </cell>
          <cell r="R106">
            <v>165</v>
          </cell>
          <cell r="S106">
            <v>1</v>
          </cell>
          <cell r="V106">
            <v>1</v>
          </cell>
        </row>
        <row r="107">
          <cell r="E107" t="str">
            <v>960/pt151</v>
          </cell>
          <cell r="F107">
            <v>2600</v>
          </cell>
        </row>
        <row r="108">
          <cell r="E108" t="str">
            <v>960/pt153</v>
          </cell>
          <cell r="F108">
            <v>1026</v>
          </cell>
        </row>
        <row r="109">
          <cell r="E109" t="str">
            <v>547/pt152</v>
          </cell>
          <cell r="F109">
            <v>2580</v>
          </cell>
        </row>
        <row r="110">
          <cell r="E110" t="str">
            <v>547/pt154</v>
          </cell>
          <cell r="F110">
            <v>1000</v>
          </cell>
        </row>
        <row r="111">
          <cell r="E111" t="str">
            <v>682/PT164</v>
          </cell>
          <cell r="F111">
            <v>812</v>
          </cell>
        </row>
        <row r="112">
          <cell r="E112" t="str">
            <v>369/PT163</v>
          </cell>
          <cell r="F112">
            <v>1020</v>
          </cell>
        </row>
        <row r="113">
          <cell r="E113" t="str">
            <v>680/pt162</v>
          </cell>
          <cell r="F113">
            <v>4000</v>
          </cell>
          <cell r="G113">
            <v>1.66</v>
          </cell>
          <cell r="H113">
            <v>0.107</v>
          </cell>
          <cell r="I113">
            <v>0.18</v>
          </cell>
          <cell r="J113">
            <v>1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1</v>
          </cell>
          <cell r="P113">
            <v>1</v>
          </cell>
          <cell r="R113">
            <v>198</v>
          </cell>
          <cell r="S113">
            <v>1</v>
          </cell>
          <cell r="U113">
            <v>1</v>
          </cell>
          <cell r="AB113">
            <v>0.5</v>
          </cell>
        </row>
        <row r="114">
          <cell r="E114" t="str">
            <v>369/pt167</v>
          </cell>
          <cell r="F114">
            <v>548</v>
          </cell>
          <cell r="G114">
            <v>1.7230000000000001</v>
          </cell>
          <cell r="H114">
            <v>0.18</v>
          </cell>
          <cell r="I114">
            <v>0.15</v>
          </cell>
          <cell r="J114">
            <v>1</v>
          </cell>
          <cell r="K114">
            <v>1</v>
          </cell>
          <cell r="M114">
            <v>1</v>
          </cell>
          <cell r="N114">
            <v>1</v>
          </cell>
          <cell r="O114">
            <v>1</v>
          </cell>
          <cell r="R114">
            <v>225</v>
          </cell>
          <cell r="S114">
            <v>1</v>
          </cell>
          <cell r="U114">
            <v>1</v>
          </cell>
          <cell r="AJ114">
            <v>0.15</v>
          </cell>
        </row>
        <row r="115">
          <cell r="E115" t="str">
            <v>526/pt157</v>
          </cell>
          <cell r="F115">
            <v>2000</v>
          </cell>
          <cell r="G115">
            <v>1.48</v>
          </cell>
          <cell r="H115">
            <v>0.56000000000000005</v>
          </cell>
          <cell r="I115">
            <v>0.18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R115">
            <v>215</v>
          </cell>
          <cell r="S115">
            <v>1</v>
          </cell>
          <cell r="U115">
            <v>1</v>
          </cell>
          <cell r="AB115">
            <v>0.5</v>
          </cell>
        </row>
        <row r="116">
          <cell r="E116" t="str">
            <v>.541/pt180</v>
          </cell>
          <cell r="F116">
            <v>1000</v>
          </cell>
          <cell r="G116">
            <v>1.526</v>
          </cell>
          <cell r="H116">
            <v>1.28</v>
          </cell>
          <cell r="I116">
            <v>0.18</v>
          </cell>
          <cell r="J116">
            <v>1</v>
          </cell>
          <cell r="K116">
            <v>1</v>
          </cell>
          <cell r="L116">
            <v>1</v>
          </cell>
          <cell r="M116">
            <v>3</v>
          </cell>
          <cell r="N116">
            <v>1</v>
          </cell>
          <cell r="O116">
            <v>1</v>
          </cell>
          <cell r="R116">
            <v>195</v>
          </cell>
          <cell r="S116">
            <v>1</v>
          </cell>
          <cell r="U116">
            <v>1</v>
          </cell>
          <cell r="W116">
            <v>1</v>
          </cell>
          <cell r="AB116">
            <v>0.5</v>
          </cell>
        </row>
        <row r="117">
          <cell r="E117" t="str">
            <v>s524/pt165</v>
          </cell>
          <cell r="F117">
            <v>6000</v>
          </cell>
          <cell r="G117">
            <v>1.1120000000000001</v>
          </cell>
          <cell r="H117">
            <v>0.84499999999999997</v>
          </cell>
          <cell r="I117">
            <v>0.18</v>
          </cell>
          <cell r="J117">
            <v>1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R117">
            <v>215</v>
          </cell>
          <cell r="S117">
            <v>1</v>
          </cell>
          <cell r="U117">
            <v>1</v>
          </cell>
          <cell r="W117">
            <v>1</v>
          </cell>
          <cell r="AB117">
            <v>0.5</v>
          </cell>
        </row>
        <row r="118">
          <cell r="E118" t="str">
            <v>1651/pt168</v>
          </cell>
          <cell r="F118">
            <v>401</v>
          </cell>
          <cell r="G118">
            <v>1.66</v>
          </cell>
          <cell r="H118">
            <v>0.20399999999999999</v>
          </cell>
          <cell r="I118">
            <v>0.09</v>
          </cell>
          <cell r="J118">
            <v>1</v>
          </cell>
          <cell r="K118">
            <v>1</v>
          </cell>
          <cell r="L118">
            <v>1</v>
          </cell>
          <cell r="M118">
            <v>3</v>
          </cell>
          <cell r="N118">
            <v>1</v>
          </cell>
          <cell r="O118">
            <v>1</v>
          </cell>
          <cell r="P118">
            <v>1</v>
          </cell>
          <cell r="R118">
            <v>207</v>
          </cell>
          <cell r="S118">
            <v>1.4285714285714285E-2</v>
          </cell>
          <cell r="V118">
            <v>1.4285714285714285E-2</v>
          </cell>
          <cell r="AB118">
            <v>0.5</v>
          </cell>
        </row>
        <row r="119">
          <cell r="E119" t="str">
            <v>600/pt160</v>
          </cell>
          <cell r="F119">
            <v>500</v>
          </cell>
        </row>
        <row r="120">
          <cell r="E120" t="str">
            <v>041/sp0047</v>
          </cell>
          <cell r="F120">
            <v>400</v>
          </cell>
          <cell r="G120">
            <v>1.66</v>
          </cell>
          <cell r="I120">
            <v>0.18</v>
          </cell>
          <cell r="J120">
            <v>1</v>
          </cell>
          <cell r="K120">
            <v>1</v>
          </cell>
          <cell r="M120">
            <v>1</v>
          </cell>
          <cell r="N120">
            <v>1</v>
          </cell>
          <cell r="O120">
            <v>1</v>
          </cell>
          <cell r="Q120">
            <v>2</v>
          </cell>
          <cell r="R120">
            <v>215</v>
          </cell>
          <cell r="S120">
            <v>1</v>
          </cell>
          <cell r="V120">
            <v>1</v>
          </cell>
          <cell r="AB120">
            <v>0.4</v>
          </cell>
        </row>
        <row r="121">
          <cell r="E121" t="str">
            <v>S680/pt162</v>
          </cell>
          <cell r="F121">
            <v>6900</v>
          </cell>
          <cell r="G121">
            <v>1.66</v>
          </cell>
          <cell r="H121">
            <v>0.20699999999999999</v>
          </cell>
          <cell r="I121">
            <v>0.18</v>
          </cell>
          <cell r="J121">
            <v>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R121">
            <v>198</v>
          </cell>
          <cell r="S121">
            <v>1</v>
          </cell>
          <cell r="U121">
            <v>1</v>
          </cell>
          <cell r="AB121">
            <v>0.5</v>
          </cell>
        </row>
        <row r="122">
          <cell r="E122" t="str">
            <v>703/pt166</v>
          </cell>
          <cell r="F122">
            <v>3000</v>
          </cell>
          <cell r="G122">
            <v>1.82</v>
          </cell>
          <cell r="H122">
            <v>0.2</v>
          </cell>
          <cell r="I122">
            <v>0.18</v>
          </cell>
          <cell r="J122">
            <v>1</v>
          </cell>
          <cell r="K122">
            <v>1</v>
          </cell>
          <cell r="L122">
            <v>1</v>
          </cell>
          <cell r="M122">
            <v>3</v>
          </cell>
          <cell r="N122">
            <v>1</v>
          </cell>
          <cell r="Q122">
            <v>2</v>
          </cell>
          <cell r="R122">
            <v>215</v>
          </cell>
          <cell r="S122">
            <v>1</v>
          </cell>
          <cell r="U122">
            <v>1</v>
          </cell>
          <cell r="W122">
            <v>1</v>
          </cell>
          <cell r="AB122">
            <v>0.4</v>
          </cell>
        </row>
        <row r="123">
          <cell r="E123" t="str">
            <v>s541/pt180</v>
          </cell>
          <cell r="F123">
            <v>3000</v>
          </cell>
          <cell r="G123">
            <v>1.526</v>
          </cell>
          <cell r="H123">
            <v>0.18</v>
          </cell>
          <cell r="I123">
            <v>0.28000000000000003</v>
          </cell>
          <cell r="J123">
            <v>1</v>
          </cell>
          <cell r="K123">
            <v>1</v>
          </cell>
          <cell r="L123">
            <v>1</v>
          </cell>
          <cell r="M123">
            <v>3</v>
          </cell>
          <cell r="N123">
            <v>1</v>
          </cell>
          <cell r="O123">
            <v>1</v>
          </cell>
          <cell r="R123">
            <v>195</v>
          </cell>
          <cell r="S123">
            <v>1</v>
          </cell>
          <cell r="U123">
            <v>1</v>
          </cell>
          <cell r="W123">
            <v>1</v>
          </cell>
          <cell r="AB123">
            <v>0.5</v>
          </cell>
        </row>
        <row r="124">
          <cell r="E124" t="str">
            <v>541/pt180</v>
          </cell>
          <cell r="F124">
            <v>3000</v>
          </cell>
          <cell r="G124">
            <v>1.526</v>
          </cell>
          <cell r="H124">
            <v>0.18</v>
          </cell>
          <cell r="I124">
            <v>0.28000000000000003</v>
          </cell>
          <cell r="J124">
            <v>1</v>
          </cell>
          <cell r="K124">
            <v>1</v>
          </cell>
          <cell r="L124">
            <v>1</v>
          </cell>
          <cell r="M124">
            <v>3</v>
          </cell>
          <cell r="N124">
            <v>1</v>
          </cell>
          <cell r="O124">
            <v>1</v>
          </cell>
          <cell r="R124">
            <v>195</v>
          </cell>
          <cell r="S124">
            <v>1</v>
          </cell>
          <cell r="U124">
            <v>1</v>
          </cell>
          <cell r="W124">
            <v>1</v>
          </cell>
          <cell r="AB124">
            <v>0.5</v>
          </cell>
        </row>
        <row r="125">
          <cell r="E125" t="str">
            <v>956/pt184</v>
          </cell>
          <cell r="F125">
            <v>4363</v>
          </cell>
          <cell r="G125">
            <v>2.19</v>
          </cell>
          <cell r="H125">
            <v>1.55</v>
          </cell>
          <cell r="I125">
            <v>1.28</v>
          </cell>
          <cell r="J125">
            <v>1</v>
          </cell>
          <cell r="K125">
            <v>1</v>
          </cell>
          <cell r="M125">
            <v>2</v>
          </cell>
          <cell r="N125">
            <v>1</v>
          </cell>
          <cell r="O125">
            <v>1</v>
          </cell>
          <cell r="Q125">
            <v>10</v>
          </cell>
          <cell r="R125">
            <v>215</v>
          </cell>
          <cell r="S125">
            <v>1</v>
          </cell>
          <cell r="U125">
            <v>1</v>
          </cell>
        </row>
        <row r="126">
          <cell r="E126" t="str">
            <v>951/pt155</v>
          </cell>
          <cell r="F126">
            <v>6044</v>
          </cell>
          <cell r="G126">
            <v>2.77</v>
          </cell>
          <cell r="H126">
            <v>1.94</v>
          </cell>
          <cell r="I126">
            <v>1.25</v>
          </cell>
          <cell r="J126">
            <v>1</v>
          </cell>
          <cell r="K126">
            <v>1</v>
          </cell>
          <cell r="L126">
            <v>1</v>
          </cell>
          <cell r="M126">
            <v>3</v>
          </cell>
          <cell r="N126">
            <v>1</v>
          </cell>
          <cell r="Q126">
            <v>5</v>
          </cell>
          <cell r="R126">
            <v>215</v>
          </cell>
          <cell r="S126">
            <v>1.0249999999999999</v>
          </cell>
          <cell r="V126">
            <v>2.5000000000000001E-2</v>
          </cell>
          <cell r="AB126">
            <v>0.5</v>
          </cell>
        </row>
        <row r="127">
          <cell r="E127" t="str">
            <v>.680/pt162</v>
          </cell>
          <cell r="F127">
            <v>2758</v>
          </cell>
          <cell r="G127">
            <v>1.66</v>
          </cell>
          <cell r="H127">
            <v>0.20699999999999999</v>
          </cell>
          <cell r="I127">
            <v>0.18</v>
          </cell>
          <cell r="J127">
            <v>1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1</v>
          </cell>
          <cell r="R127">
            <v>198</v>
          </cell>
          <cell r="S127">
            <v>1</v>
          </cell>
          <cell r="U127">
            <v>1</v>
          </cell>
          <cell r="AB127">
            <v>0.5</v>
          </cell>
        </row>
        <row r="128">
          <cell r="E128" t="str">
            <v>s.703/pt166</v>
          </cell>
          <cell r="F128">
            <v>2234</v>
          </cell>
          <cell r="G128">
            <v>1.82</v>
          </cell>
          <cell r="H128">
            <v>0.2</v>
          </cell>
          <cell r="I128">
            <v>0.18</v>
          </cell>
          <cell r="J128">
            <v>1</v>
          </cell>
          <cell r="K128">
            <v>1</v>
          </cell>
          <cell r="L128">
            <v>1</v>
          </cell>
          <cell r="M128">
            <v>3</v>
          </cell>
          <cell r="N128">
            <v>1</v>
          </cell>
          <cell r="O128">
            <v>1</v>
          </cell>
          <cell r="Q128">
            <v>2</v>
          </cell>
          <cell r="R128">
            <v>215</v>
          </cell>
          <cell r="S128">
            <v>1</v>
          </cell>
          <cell r="U128">
            <v>1</v>
          </cell>
          <cell r="AB128">
            <v>0.4</v>
          </cell>
        </row>
        <row r="129">
          <cell r="E129" t="str">
            <v>524/pt165</v>
          </cell>
          <cell r="F129">
            <v>2906</v>
          </cell>
          <cell r="G129">
            <v>1.1120000000000001</v>
          </cell>
          <cell r="H129">
            <v>0.84499999999999997</v>
          </cell>
          <cell r="I129">
            <v>0.18</v>
          </cell>
          <cell r="J129">
            <v>1</v>
          </cell>
          <cell r="K129">
            <v>1</v>
          </cell>
          <cell r="L129">
            <v>1</v>
          </cell>
          <cell r="M129">
            <v>2</v>
          </cell>
          <cell r="N129">
            <v>1</v>
          </cell>
          <cell r="O129">
            <v>1</v>
          </cell>
          <cell r="R129">
            <v>215</v>
          </cell>
          <cell r="S129">
            <v>1</v>
          </cell>
          <cell r="U129">
            <v>1</v>
          </cell>
          <cell r="W129">
            <v>1</v>
          </cell>
          <cell r="AB129">
            <v>0.5</v>
          </cell>
        </row>
        <row r="130">
          <cell r="E130" t="str">
            <v>s. 680/pt162</v>
          </cell>
          <cell r="F130">
            <v>2367</v>
          </cell>
          <cell r="G130">
            <v>1.66</v>
          </cell>
          <cell r="H130">
            <v>0.20699999999999999</v>
          </cell>
          <cell r="I130">
            <v>0.18</v>
          </cell>
          <cell r="J130">
            <v>1</v>
          </cell>
          <cell r="K130">
            <v>1</v>
          </cell>
          <cell r="L130">
            <v>1</v>
          </cell>
          <cell r="M130">
            <v>2</v>
          </cell>
          <cell r="N130">
            <v>1</v>
          </cell>
          <cell r="O130">
            <v>1</v>
          </cell>
          <cell r="P130">
            <v>1</v>
          </cell>
          <cell r="R130">
            <v>198</v>
          </cell>
          <cell r="S130">
            <v>1.6666666666666666E-2</v>
          </cell>
          <cell r="V130">
            <v>1.6666666666666666E-2</v>
          </cell>
          <cell r="AB130">
            <v>0.5</v>
          </cell>
        </row>
        <row r="131">
          <cell r="E131" t="str">
            <v>s.524/pt165</v>
          </cell>
          <cell r="F131">
            <v>3060</v>
          </cell>
          <cell r="G131">
            <v>1.1120000000000001</v>
          </cell>
          <cell r="H131">
            <v>0.18</v>
          </cell>
          <cell r="I131">
            <v>0.18</v>
          </cell>
          <cell r="J131">
            <v>1</v>
          </cell>
          <cell r="K131">
            <v>1</v>
          </cell>
          <cell r="M131">
            <v>2</v>
          </cell>
          <cell r="N131">
            <v>1</v>
          </cell>
          <cell r="R131">
            <v>215</v>
          </cell>
          <cell r="S131">
            <v>1.4285714285714285E-2</v>
          </cell>
          <cell r="V131">
            <v>1.4285714285714285E-2</v>
          </cell>
          <cell r="W131">
            <v>1</v>
          </cell>
          <cell r="AB131">
            <v>0.5</v>
          </cell>
        </row>
        <row r="132">
          <cell r="E132" t="str">
            <v>.526/pt157</v>
          </cell>
          <cell r="F132">
            <v>2916</v>
          </cell>
          <cell r="G132">
            <v>1.48</v>
          </cell>
          <cell r="H132">
            <v>0.56000000000000005</v>
          </cell>
          <cell r="I132">
            <v>0.18</v>
          </cell>
          <cell r="J132">
            <v>1</v>
          </cell>
          <cell r="K132">
            <v>1</v>
          </cell>
          <cell r="L132">
            <v>1</v>
          </cell>
          <cell r="M132">
            <v>2</v>
          </cell>
          <cell r="N132">
            <v>1</v>
          </cell>
          <cell r="O132">
            <v>1</v>
          </cell>
          <cell r="R132">
            <v>215</v>
          </cell>
          <cell r="S132">
            <v>1.2500000000000001E-2</v>
          </cell>
          <cell r="V132">
            <v>1.2500000000000001E-2</v>
          </cell>
          <cell r="AB132">
            <v>0.5</v>
          </cell>
        </row>
        <row r="133">
          <cell r="E133" t="str">
            <v>714/pt188</v>
          </cell>
          <cell r="F133">
            <v>8058</v>
          </cell>
          <cell r="G133">
            <v>1.72</v>
          </cell>
          <cell r="H133">
            <v>3.6999999999999998E-2</v>
          </cell>
          <cell r="I133">
            <v>0.12</v>
          </cell>
          <cell r="J133">
            <v>1</v>
          </cell>
          <cell r="K133">
            <v>1</v>
          </cell>
          <cell r="O133">
            <v>1</v>
          </cell>
          <cell r="P133">
            <v>1</v>
          </cell>
          <cell r="R133">
            <v>195</v>
          </cell>
          <cell r="S133">
            <v>1.7241379310344827E-2</v>
          </cell>
          <cell r="V133">
            <v>2.0833333333333332E-2</v>
          </cell>
          <cell r="AB133">
            <v>0.5</v>
          </cell>
        </row>
        <row r="134">
          <cell r="E134" t="str">
            <v>496/PT187</v>
          </cell>
          <cell r="F134">
            <v>2279</v>
          </cell>
        </row>
        <row r="135">
          <cell r="E135" t="str">
            <v>668/pt139</v>
          </cell>
          <cell r="F135">
            <v>1000</v>
          </cell>
          <cell r="G135">
            <v>1.7529999999999999</v>
          </cell>
          <cell r="I135">
            <v>0.109</v>
          </cell>
          <cell r="J135">
            <v>1</v>
          </cell>
          <cell r="K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11</v>
          </cell>
          <cell r="R135">
            <v>198</v>
          </cell>
          <cell r="S135">
            <v>1</v>
          </cell>
          <cell r="U135">
            <v>1</v>
          </cell>
          <cell r="AB135">
            <v>0.5</v>
          </cell>
        </row>
        <row r="136">
          <cell r="E136" t="str">
            <v>696/pt156</v>
          </cell>
          <cell r="F136">
            <v>10677</v>
          </cell>
          <cell r="G136">
            <v>1.9</v>
          </cell>
          <cell r="H136">
            <v>7.8E-2</v>
          </cell>
          <cell r="I136">
            <v>0.109</v>
          </cell>
          <cell r="J136">
            <v>1</v>
          </cell>
          <cell r="K136">
            <v>1</v>
          </cell>
          <cell r="L136">
            <v>1</v>
          </cell>
          <cell r="M136">
            <v>3</v>
          </cell>
        </row>
        <row r="137">
          <cell r="E137" t="str">
            <v>703/pt193</v>
          </cell>
          <cell r="F137">
            <v>1000</v>
          </cell>
          <cell r="G137">
            <v>1.885</v>
          </cell>
          <cell r="H137">
            <v>0.22</v>
          </cell>
          <cell r="I137">
            <v>0.1</v>
          </cell>
          <cell r="J137">
            <v>1</v>
          </cell>
          <cell r="K137">
            <v>1</v>
          </cell>
          <cell r="L137">
            <v>1</v>
          </cell>
          <cell r="M137">
            <v>3</v>
          </cell>
          <cell r="N137">
            <v>1</v>
          </cell>
          <cell r="O137">
            <v>1</v>
          </cell>
          <cell r="Q137">
            <v>2</v>
          </cell>
          <cell r="R137">
            <v>215</v>
          </cell>
          <cell r="S137">
            <v>1</v>
          </cell>
          <cell r="U137">
            <v>1</v>
          </cell>
          <cell r="W137">
            <v>1</v>
          </cell>
          <cell r="AB137">
            <v>0.4</v>
          </cell>
        </row>
        <row r="138">
          <cell r="E138" t="str">
            <v>541/pt190</v>
          </cell>
          <cell r="F138">
            <v>1000</v>
          </cell>
          <cell r="G138">
            <v>1.526</v>
          </cell>
          <cell r="H138">
            <v>1.28</v>
          </cell>
          <cell r="I138">
            <v>0.14000000000000001</v>
          </cell>
          <cell r="J138">
            <v>1</v>
          </cell>
          <cell r="K138">
            <v>1</v>
          </cell>
          <cell r="L138">
            <v>1</v>
          </cell>
          <cell r="M138">
            <v>3</v>
          </cell>
          <cell r="N138">
            <v>1</v>
          </cell>
          <cell r="O138">
            <v>1</v>
          </cell>
          <cell r="R138">
            <v>217</v>
          </cell>
          <cell r="S138">
            <v>1</v>
          </cell>
          <cell r="U138">
            <v>1</v>
          </cell>
          <cell r="W138">
            <v>1</v>
          </cell>
          <cell r="AB138">
            <v>0.5</v>
          </cell>
        </row>
        <row r="139">
          <cell r="E139" t="str">
            <v>524/pt194</v>
          </cell>
          <cell r="F139">
            <v>3000</v>
          </cell>
          <cell r="G139">
            <v>1.1120000000000001</v>
          </cell>
          <cell r="H139">
            <v>0.84499999999999997</v>
          </cell>
          <cell r="I139">
            <v>0.14000000000000001</v>
          </cell>
          <cell r="J139">
            <v>1</v>
          </cell>
          <cell r="K139">
            <v>1</v>
          </cell>
          <cell r="L139">
            <v>1</v>
          </cell>
          <cell r="M139">
            <v>3</v>
          </cell>
          <cell r="N139">
            <v>1</v>
          </cell>
          <cell r="O139">
            <v>1</v>
          </cell>
          <cell r="R139">
            <v>197</v>
          </cell>
          <cell r="S139">
            <v>1</v>
          </cell>
          <cell r="U139">
            <v>1</v>
          </cell>
          <cell r="W139">
            <v>1</v>
          </cell>
          <cell r="AB139">
            <v>0.5</v>
          </cell>
        </row>
        <row r="140">
          <cell r="E140" t="str">
            <v>696/pt173</v>
          </cell>
          <cell r="F140">
            <v>600</v>
          </cell>
          <cell r="G140">
            <v>1.91</v>
          </cell>
          <cell r="H140">
            <v>0.04</v>
          </cell>
          <cell r="I140">
            <v>0.18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Q140">
            <v>3</v>
          </cell>
          <cell r="R140">
            <v>205</v>
          </cell>
          <cell r="S140">
            <v>1</v>
          </cell>
          <cell r="U140">
            <v>1</v>
          </cell>
          <cell r="AB140">
            <v>0.5</v>
          </cell>
        </row>
        <row r="141">
          <cell r="E141" t="str">
            <v>960/pt178</v>
          </cell>
          <cell r="F141">
            <v>5012</v>
          </cell>
          <cell r="G141">
            <v>1.88</v>
          </cell>
          <cell r="H141">
            <v>0.13</v>
          </cell>
          <cell r="I141">
            <v>0.34</v>
          </cell>
          <cell r="J141">
            <v>1</v>
          </cell>
          <cell r="K141">
            <v>1</v>
          </cell>
          <cell r="O141">
            <v>1</v>
          </cell>
          <cell r="R141">
            <v>245</v>
          </cell>
          <cell r="S141">
            <v>2.5000000000000001E-2</v>
          </cell>
          <cell r="V141">
            <v>2.5000000000000001E-2</v>
          </cell>
          <cell r="Z141">
            <v>1</v>
          </cell>
        </row>
        <row r="142">
          <cell r="E142" t="str">
            <v>710/pt177</v>
          </cell>
          <cell r="F142">
            <v>1800</v>
          </cell>
          <cell r="G142">
            <v>2.1800000000000002</v>
          </cell>
          <cell r="I142">
            <v>7.4999999999999997E-2</v>
          </cell>
          <cell r="J142">
            <v>1</v>
          </cell>
          <cell r="K142">
            <v>1</v>
          </cell>
          <cell r="L142">
            <v>1</v>
          </cell>
          <cell r="M142">
            <v>3</v>
          </cell>
        </row>
        <row r="143">
          <cell r="E143" t="str">
            <v>951/pt173</v>
          </cell>
          <cell r="F143">
            <v>600</v>
          </cell>
          <cell r="G143">
            <v>2.83</v>
          </cell>
          <cell r="H143">
            <v>1.98</v>
          </cell>
          <cell r="I143">
            <v>1.155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Q143">
            <v>5</v>
          </cell>
          <cell r="R143">
            <v>235</v>
          </cell>
          <cell r="S143">
            <v>2</v>
          </cell>
          <cell r="U143">
            <v>1</v>
          </cell>
        </row>
        <row r="144">
          <cell r="E144" t="str">
            <v>538/pt198</v>
          </cell>
          <cell r="F144">
            <v>2001</v>
          </cell>
          <cell r="G144">
            <v>0.97</v>
          </cell>
          <cell r="H144">
            <v>0.91</v>
          </cell>
          <cell r="I144">
            <v>9.0999999999999998E-2</v>
          </cell>
          <cell r="J144">
            <v>1</v>
          </cell>
          <cell r="K144">
            <v>1</v>
          </cell>
          <cell r="M144">
            <v>4</v>
          </cell>
          <cell r="N144">
            <v>2</v>
          </cell>
          <cell r="O144">
            <v>1</v>
          </cell>
          <cell r="Q144">
            <v>2</v>
          </cell>
          <cell r="R144">
            <v>185</v>
          </cell>
          <cell r="S144">
            <v>1</v>
          </cell>
          <cell r="U144">
            <v>1</v>
          </cell>
          <cell r="AB144">
            <v>0.5</v>
          </cell>
        </row>
        <row r="145">
          <cell r="E145" t="str">
            <v>877/pt169</v>
          </cell>
          <cell r="F145">
            <v>1200</v>
          </cell>
          <cell r="G145">
            <v>2.19</v>
          </cell>
          <cell r="H145">
            <v>1.345</v>
          </cell>
          <cell r="I145">
            <v>1.07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Q145">
            <v>4</v>
          </cell>
          <cell r="R145">
            <v>235</v>
          </cell>
          <cell r="S145">
            <v>2</v>
          </cell>
          <cell r="U145">
            <v>1</v>
          </cell>
        </row>
        <row r="146">
          <cell r="E146" t="str">
            <v>553/pt201</v>
          </cell>
          <cell r="F146">
            <v>8173</v>
          </cell>
          <cell r="G146">
            <v>0.74199999999999999</v>
          </cell>
          <cell r="I146">
            <v>0.17299999999999999</v>
          </cell>
          <cell r="J146">
            <v>1</v>
          </cell>
          <cell r="K146">
            <v>1</v>
          </cell>
          <cell r="M146">
            <v>1</v>
          </cell>
          <cell r="N146">
            <v>1</v>
          </cell>
          <cell r="O146">
            <v>1</v>
          </cell>
          <cell r="R146">
            <v>145</v>
          </cell>
          <cell r="S146">
            <v>1.4285714285714285E-2</v>
          </cell>
          <cell r="V146">
            <v>1.4285714285714285E-2</v>
          </cell>
          <cell r="AB146">
            <v>0.5</v>
          </cell>
        </row>
        <row r="147">
          <cell r="E147" t="str">
            <v>1654/pt200</v>
          </cell>
          <cell r="F147">
            <v>1000</v>
          </cell>
          <cell r="G147">
            <v>1.6659999999999999</v>
          </cell>
          <cell r="I147">
            <v>0.23300000000000001</v>
          </cell>
          <cell r="J147">
            <v>1</v>
          </cell>
          <cell r="K147">
            <v>1</v>
          </cell>
          <cell r="M147">
            <v>1</v>
          </cell>
          <cell r="N147">
            <v>1</v>
          </cell>
          <cell r="Q147">
            <v>6</v>
          </cell>
          <cell r="R147">
            <v>215</v>
          </cell>
          <cell r="S147">
            <v>5.0000000000000001E-3</v>
          </cell>
          <cell r="V147">
            <v>5.0000000000000001E-3</v>
          </cell>
        </row>
        <row r="148">
          <cell r="E148" t="str">
            <v>041/sp0070</v>
          </cell>
          <cell r="F148">
            <v>397</v>
          </cell>
          <cell r="G148">
            <v>1.64</v>
          </cell>
          <cell r="I148">
            <v>0.18</v>
          </cell>
          <cell r="J148">
            <v>1</v>
          </cell>
          <cell r="K148">
            <v>1</v>
          </cell>
          <cell r="O148">
            <v>1</v>
          </cell>
          <cell r="Q148">
            <v>2</v>
          </cell>
          <cell r="R148">
            <v>215</v>
          </cell>
          <cell r="S148">
            <v>1.4285714285714285E-2</v>
          </cell>
          <cell r="V148">
            <v>1.4285714285714285E-2</v>
          </cell>
          <cell r="AB148">
            <v>0.4</v>
          </cell>
        </row>
        <row r="149">
          <cell r="E149" t="str">
            <v>956/pt185</v>
          </cell>
          <cell r="F149">
            <v>1797</v>
          </cell>
          <cell r="G149">
            <v>2.19</v>
          </cell>
          <cell r="H149">
            <v>1.57</v>
          </cell>
          <cell r="I149">
            <v>1.28</v>
          </cell>
          <cell r="J149">
            <v>1</v>
          </cell>
          <cell r="K149">
            <v>1</v>
          </cell>
          <cell r="L149">
            <v>1</v>
          </cell>
          <cell r="M149">
            <v>3</v>
          </cell>
          <cell r="N149">
            <v>1</v>
          </cell>
          <cell r="Q149">
            <v>10</v>
          </cell>
          <cell r="R149">
            <v>215</v>
          </cell>
          <cell r="S149">
            <v>1.02</v>
          </cell>
          <cell r="V149">
            <v>1</v>
          </cell>
        </row>
        <row r="150">
          <cell r="E150" t="str">
            <v>680/pt186</v>
          </cell>
          <cell r="F150">
            <v>4805</v>
          </cell>
          <cell r="G150">
            <v>1.66</v>
          </cell>
          <cell r="H150">
            <v>0.20699999999999999</v>
          </cell>
          <cell r="I150">
            <v>0.09</v>
          </cell>
          <cell r="J150">
            <v>1</v>
          </cell>
          <cell r="K150">
            <v>1</v>
          </cell>
          <cell r="L150">
            <v>1</v>
          </cell>
          <cell r="M150">
            <v>3</v>
          </cell>
          <cell r="N150">
            <v>1</v>
          </cell>
          <cell r="O150">
            <v>1</v>
          </cell>
          <cell r="P150">
            <v>1</v>
          </cell>
          <cell r="R150">
            <v>207</v>
          </cell>
          <cell r="S150">
            <v>1.4285714285714285E-2</v>
          </cell>
          <cell r="V150">
            <v>1.4E-2</v>
          </cell>
          <cell r="AB150">
            <v>0.5</v>
          </cell>
        </row>
        <row r="151">
          <cell r="E151" t="str">
            <v>970/pt191</v>
          </cell>
          <cell r="F151">
            <v>1500</v>
          </cell>
          <cell r="G151">
            <v>2.54</v>
          </cell>
          <cell r="H151">
            <v>1.7529999999999999</v>
          </cell>
          <cell r="I151">
            <v>1.2010000000000001</v>
          </cell>
          <cell r="J151">
            <v>1</v>
          </cell>
          <cell r="K151">
            <v>1</v>
          </cell>
          <cell r="M151">
            <v>3</v>
          </cell>
          <cell r="N151">
            <v>1</v>
          </cell>
          <cell r="Q151">
            <v>4</v>
          </cell>
          <cell r="R151">
            <v>315</v>
          </cell>
          <cell r="S151">
            <v>1</v>
          </cell>
          <cell r="U151">
            <v>1</v>
          </cell>
        </row>
        <row r="152">
          <cell r="E152" t="str">
            <v>539/pt199</v>
          </cell>
          <cell r="F152">
            <v>1999</v>
          </cell>
          <cell r="G152">
            <v>1.5349999999999999</v>
          </cell>
          <cell r="H152">
            <v>1.3779999999999999</v>
          </cell>
          <cell r="I152">
            <v>9.1999999999999998E-2</v>
          </cell>
          <cell r="J152">
            <v>1</v>
          </cell>
          <cell r="K152">
            <v>1</v>
          </cell>
          <cell r="M152">
            <v>4</v>
          </cell>
          <cell r="N152">
            <v>2</v>
          </cell>
          <cell r="O152">
            <v>1</v>
          </cell>
          <cell r="Q152">
            <v>2</v>
          </cell>
          <cell r="R152">
            <v>247</v>
          </cell>
          <cell r="S152">
            <v>1</v>
          </cell>
          <cell r="U152">
            <v>1</v>
          </cell>
          <cell r="AB152">
            <v>0.5</v>
          </cell>
        </row>
        <row r="153">
          <cell r="E153" t="str">
            <v>969/pt192</v>
          </cell>
          <cell r="F153">
            <v>2003</v>
          </cell>
          <cell r="G153">
            <v>2.242</v>
          </cell>
          <cell r="H153">
            <v>1.504</v>
          </cell>
          <cell r="I153">
            <v>1</v>
          </cell>
          <cell r="J153">
            <v>1</v>
          </cell>
          <cell r="K153">
            <v>1</v>
          </cell>
          <cell r="M153">
            <v>3</v>
          </cell>
          <cell r="N153">
            <v>1</v>
          </cell>
          <cell r="Q153">
            <v>4</v>
          </cell>
          <cell r="R153">
            <v>307</v>
          </cell>
          <cell r="S153">
            <v>1</v>
          </cell>
          <cell r="U153">
            <v>1</v>
          </cell>
        </row>
        <row r="154">
          <cell r="E154" t="str">
            <v>704/pt197</v>
          </cell>
          <cell r="F154">
            <v>2503</v>
          </cell>
          <cell r="G154">
            <v>1.77</v>
          </cell>
          <cell r="I154">
            <v>8.2000000000000003E-2</v>
          </cell>
          <cell r="J154">
            <v>1</v>
          </cell>
          <cell r="L154">
            <v>1</v>
          </cell>
          <cell r="N154">
            <v>4</v>
          </cell>
          <cell r="O154">
            <v>1</v>
          </cell>
          <cell r="Q154">
            <v>2</v>
          </cell>
          <cell r="R154">
            <v>225</v>
          </cell>
          <cell r="S154">
            <v>1</v>
          </cell>
          <cell r="U154">
            <v>1</v>
          </cell>
          <cell r="AB154">
            <v>0.5</v>
          </cell>
        </row>
        <row r="155">
          <cell r="E155" t="str">
            <v>705/pt196</v>
          </cell>
          <cell r="F155">
            <v>1999</v>
          </cell>
          <cell r="G155">
            <v>1.837</v>
          </cell>
          <cell r="I155">
            <v>8.2000000000000003E-2</v>
          </cell>
          <cell r="J155">
            <v>1</v>
          </cell>
          <cell r="L155">
            <v>1</v>
          </cell>
          <cell r="M155">
            <v>4</v>
          </cell>
          <cell r="N155">
            <v>2</v>
          </cell>
          <cell r="O155">
            <v>1</v>
          </cell>
          <cell r="Q155">
            <v>2</v>
          </cell>
          <cell r="R155">
            <v>225</v>
          </cell>
          <cell r="S155">
            <v>1</v>
          </cell>
          <cell r="U155">
            <v>1</v>
          </cell>
          <cell r="AB155">
            <v>0.5</v>
          </cell>
        </row>
        <row r="156">
          <cell r="E156" t="str">
            <v>960/pt179</v>
          </cell>
          <cell r="F156">
            <v>2585</v>
          </cell>
          <cell r="G156">
            <v>1.8779999999999999</v>
          </cell>
          <cell r="H156">
            <v>0.13100000000000001</v>
          </cell>
          <cell r="I156">
            <v>0.35299999999999998</v>
          </cell>
          <cell r="J156">
            <v>1</v>
          </cell>
          <cell r="L156">
            <v>1</v>
          </cell>
          <cell r="O156">
            <v>1</v>
          </cell>
          <cell r="R156">
            <v>315</v>
          </cell>
          <cell r="S156">
            <v>0.02</v>
          </cell>
          <cell r="V156">
            <v>0.02</v>
          </cell>
          <cell r="Z156">
            <v>1</v>
          </cell>
        </row>
        <row r="157">
          <cell r="E157" t="str">
            <v>971/pt176</v>
          </cell>
          <cell r="F157">
            <v>792</v>
          </cell>
          <cell r="G157">
            <v>2.6509999999999998</v>
          </cell>
          <cell r="H157">
            <v>1.2589999999999999</v>
          </cell>
          <cell r="I157">
            <v>1.141</v>
          </cell>
          <cell r="J157">
            <v>1</v>
          </cell>
          <cell r="K157">
            <v>1</v>
          </cell>
          <cell r="L157">
            <v>1</v>
          </cell>
          <cell r="M157">
            <v>3</v>
          </cell>
          <cell r="N157">
            <v>1</v>
          </cell>
          <cell r="Q157">
            <v>3</v>
          </cell>
          <cell r="R157">
            <v>315</v>
          </cell>
          <cell r="S157">
            <v>1.0285714285714285</v>
          </cell>
          <cell r="V157">
            <v>1.0289999999999999</v>
          </cell>
        </row>
        <row r="158">
          <cell r="E158" t="str">
            <v>686/pt205</v>
          </cell>
          <cell r="F158">
            <v>5252</v>
          </cell>
          <cell r="G158">
            <v>1.698</v>
          </cell>
          <cell r="H158">
            <v>0.21099999999999999</v>
          </cell>
          <cell r="I158">
            <v>0.13900000000000001</v>
          </cell>
          <cell r="J158">
            <v>1</v>
          </cell>
          <cell r="K158">
            <v>1</v>
          </cell>
          <cell r="L158">
            <v>1</v>
          </cell>
          <cell r="M158">
            <v>3</v>
          </cell>
          <cell r="N158">
            <v>1</v>
          </cell>
          <cell r="O158">
            <v>1</v>
          </cell>
          <cell r="P158">
            <v>1</v>
          </cell>
          <cell r="R158">
            <v>225</v>
          </cell>
          <cell r="S158">
            <v>1.4285714285714285E-2</v>
          </cell>
          <cell r="V158">
            <v>1.4E-2</v>
          </cell>
          <cell r="W158">
            <v>1</v>
          </cell>
          <cell r="AC158">
            <v>1</v>
          </cell>
        </row>
        <row r="159">
          <cell r="E159" t="str">
            <v>956/pt195</v>
          </cell>
          <cell r="F159">
            <v>4000</v>
          </cell>
          <cell r="G159">
            <v>2.19</v>
          </cell>
          <cell r="H159">
            <v>1.5509999999999999</v>
          </cell>
          <cell r="I159">
            <v>1.216</v>
          </cell>
          <cell r="J159">
            <v>1</v>
          </cell>
          <cell r="K159">
            <v>1</v>
          </cell>
          <cell r="L159">
            <v>1</v>
          </cell>
          <cell r="M159">
            <v>3</v>
          </cell>
          <cell r="N159">
            <v>1</v>
          </cell>
          <cell r="Q159">
            <v>10</v>
          </cell>
          <cell r="R159">
            <v>315</v>
          </cell>
          <cell r="S159">
            <v>2</v>
          </cell>
          <cell r="U159">
            <v>1</v>
          </cell>
        </row>
        <row r="160">
          <cell r="E160" t="str">
            <v>680/pt202</v>
          </cell>
          <cell r="F160">
            <v>8050</v>
          </cell>
          <cell r="G160">
            <v>1.667</v>
          </cell>
          <cell r="H160">
            <v>0.21099999999999999</v>
          </cell>
          <cell r="I160">
            <v>0.09</v>
          </cell>
          <cell r="J160">
            <v>1</v>
          </cell>
          <cell r="K160">
            <v>1</v>
          </cell>
          <cell r="L160">
            <v>1</v>
          </cell>
          <cell r="M160">
            <v>3</v>
          </cell>
          <cell r="N160">
            <v>1</v>
          </cell>
          <cell r="O160">
            <v>1</v>
          </cell>
          <cell r="P160">
            <v>1</v>
          </cell>
          <cell r="R160">
            <v>225</v>
          </cell>
          <cell r="S160">
            <v>1</v>
          </cell>
          <cell r="U160">
            <v>1</v>
          </cell>
          <cell r="W160">
            <v>0.5</v>
          </cell>
        </row>
        <row r="161">
          <cell r="E161" t="str">
            <v>707/pt204</v>
          </cell>
          <cell r="F161">
            <v>299</v>
          </cell>
          <cell r="G161">
            <v>1.726</v>
          </cell>
          <cell r="I161">
            <v>9.0999999999999998E-2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Q161">
            <v>2</v>
          </cell>
          <cell r="R161">
            <v>225</v>
          </cell>
          <cell r="S161">
            <v>1.6666666666666666E-2</v>
          </cell>
          <cell r="V161">
            <v>0.17</v>
          </cell>
          <cell r="W161">
            <v>1</v>
          </cell>
          <cell r="AB161">
            <v>0.8</v>
          </cell>
        </row>
        <row r="162">
          <cell r="E162" t="str">
            <v>541/pt203</v>
          </cell>
          <cell r="F162">
            <v>4000</v>
          </cell>
          <cell r="G162">
            <v>1.53</v>
          </cell>
          <cell r="H162">
            <v>1.31</v>
          </cell>
          <cell r="I162">
            <v>0.14199999999999999</v>
          </cell>
          <cell r="J162">
            <v>1</v>
          </cell>
          <cell r="K162">
            <v>1</v>
          </cell>
          <cell r="L162">
            <v>1</v>
          </cell>
          <cell r="M162">
            <v>3</v>
          </cell>
          <cell r="N162">
            <v>1</v>
          </cell>
          <cell r="O162">
            <v>1</v>
          </cell>
          <cell r="R162">
            <v>215</v>
          </cell>
          <cell r="S162">
            <v>1</v>
          </cell>
          <cell r="U162">
            <v>1</v>
          </cell>
          <cell r="W162">
            <v>1</v>
          </cell>
          <cell r="AB162">
            <v>1</v>
          </cell>
        </row>
        <row r="163">
          <cell r="E163" t="str">
            <v>972/pt207</v>
          </cell>
          <cell r="F163">
            <v>400</v>
          </cell>
          <cell r="G163">
            <v>2.2280000000000002</v>
          </cell>
          <cell r="I163">
            <v>0.33100000000000002</v>
          </cell>
          <cell r="J163">
            <v>1</v>
          </cell>
          <cell r="K163">
            <v>1</v>
          </cell>
          <cell r="M163">
            <v>2</v>
          </cell>
          <cell r="O163">
            <v>1</v>
          </cell>
          <cell r="Q163">
            <v>4</v>
          </cell>
          <cell r="R163">
            <v>315</v>
          </cell>
          <cell r="S163">
            <v>1.0285714285714285</v>
          </cell>
          <cell r="V163">
            <v>2.9000000000000001E-2</v>
          </cell>
          <cell r="Z163">
            <v>1</v>
          </cell>
        </row>
        <row r="164">
          <cell r="E164" t="str">
            <v>546/pt206</v>
          </cell>
          <cell r="F164">
            <v>299</v>
          </cell>
          <cell r="G164">
            <v>1.0629999999999999</v>
          </cell>
          <cell r="I164">
            <v>0.14199999999999999</v>
          </cell>
          <cell r="J164">
            <v>1</v>
          </cell>
          <cell r="K164">
            <v>1</v>
          </cell>
          <cell r="M164">
            <v>1</v>
          </cell>
          <cell r="N164">
            <v>1</v>
          </cell>
          <cell r="O164">
            <v>1</v>
          </cell>
          <cell r="R164">
            <v>205</v>
          </cell>
          <cell r="S164">
            <v>0.2</v>
          </cell>
          <cell r="V164">
            <v>0.2</v>
          </cell>
          <cell r="W164">
            <v>1</v>
          </cell>
          <cell r="AB164">
            <v>0.6</v>
          </cell>
        </row>
        <row r="165">
          <cell r="E165" t="str">
            <v>969/pt224</v>
          </cell>
          <cell r="F165">
            <v>3497</v>
          </cell>
          <cell r="G165">
            <v>2.42</v>
          </cell>
          <cell r="H165">
            <v>1.53</v>
          </cell>
          <cell r="I165">
            <v>1.002</v>
          </cell>
          <cell r="J165">
            <v>1</v>
          </cell>
          <cell r="K165">
            <v>1</v>
          </cell>
          <cell r="M165">
            <v>2</v>
          </cell>
          <cell r="Q165">
            <v>4</v>
          </cell>
          <cell r="R165">
            <v>315</v>
          </cell>
          <cell r="S165">
            <v>1.0289999999999999</v>
          </cell>
          <cell r="V165">
            <v>2.8571428571428571E-2</v>
          </cell>
        </row>
        <row r="166">
          <cell r="E166" t="str">
            <v>1651/pt212</v>
          </cell>
          <cell r="F166">
            <v>600</v>
          </cell>
          <cell r="G166">
            <v>1.482</v>
          </cell>
          <cell r="I166">
            <v>9.0999999999999998E-2</v>
          </cell>
          <cell r="J166">
            <v>1</v>
          </cell>
          <cell r="K166">
            <v>1</v>
          </cell>
          <cell r="M166">
            <v>1</v>
          </cell>
          <cell r="N166">
            <v>1</v>
          </cell>
          <cell r="Q166">
            <v>6</v>
          </cell>
          <cell r="R166">
            <v>215</v>
          </cell>
          <cell r="S166">
            <v>6.6666666666666671E-3</v>
          </cell>
          <cell r="V166">
            <v>7.0000000000000001E-3</v>
          </cell>
        </row>
        <row r="167">
          <cell r="E167" t="str">
            <v>1620/pt211</v>
          </cell>
          <cell r="F167">
            <v>399</v>
          </cell>
          <cell r="G167">
            <v>1.571</v>
          </cell>
          <cell r="I167">
            <v>0.188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Q167">
            <v>9</v>
          </cell>
          <cell r="R167">
            <v>215</v>
          </cell>
          <cell r="S167">
            <v>7.0000000000000001E-3</v>
          </cell>
          <cell r="V167">
            <v>7.0000000000000001E-3</v>
          </cell>
        </row>
        <row r="168">
          <cell r="E168" t="str">
            <v>1652/pt213</v>
          </cell>
          <cell r="F168">
            <v>600</v>
          </cell>
          <cell r="G168">
            <v>1.57</v>
          </cell>
          <cell r="I168">
            <v>0.191</v>
          </cell>
          <cell r="J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Q168">
            <v>7</v>
          </cell>
          <cell r="R168">
            <v>225</v>
          </cell>
          <cell r="S168">
            <v>7.0000000000000001E-3</v>
          </cell>
          <cell r="V168">
            <v>7.0000000000000001E-3</v>
          </cell>
        </row>
        <row r="169">
          <cell r="E169" t="str">
            <v>704/pt226</v>
          </cell>
          <cell r="F169">
            <v>3988</v>
          </cell>
          <cell r="G169">
            <v>1.77</v>
          </cell>
          <cell r="I169">
            <v>8.2000000000000003E-2</v>
          </cell>
          <cell r="J169">
            <v>1</v>
          </cell>
          <cell r="K169">
            <v>1</v>
          </cell>
          <cell r="M169">
            <v>3</v>
          </cell>
          <cell r="N169">
            <v>1</v>
          </cell>
          <cell r="O169">
            <v>1</v>
          </cell>
          <cell r="Q169">
            <v>2</v>
          </cell>
          <cell r="R169">
            <v>225</v>
          </cell>
          <cell r="S169">
            <v>1.4285714285714285E-2</v>
          </cell>
          <cell r="V169">
            <v>1.4E-2</v>
          </cell>
          <cell r="AB169">
            <v>0.5</v>
          </cell>
        </row>
        <row r="170">
          <cell r="E170" t="str">
            <v>637/pt233</v>
          </cell>
          <cell r="F170">
            <v>600</v>
          </cell>
          <cell r="G170">
            <v>1.93</v>
          </cell>
          <cell r="I170">
            <v>0.13500000000000001</v>
          </cell>
          <cell r="K170">
            <v>1</v>
          </cell>
          <cell r="L170">
            <v>1</v>
          </cell>
          <cell r="N170">
            <v>3</v>
          </cell>
          <cell r="O170">
            <v>1</v>
          </cell>
          <cell r="Q170">
            <v>2</v>
          </cell>
          <cell r="R170">
            <v>225</v>
          </cell>
          <cell r="S170">
            <v>1.4E-2</v>
          </cell>
          <cell r="V170">
            <v>1.4E-2</v>
          </cell>
          <cell r="AB170">
            <v>0.5</v>
          </cell>
        </row>
        <row r="171">
          <cell r="E171" t="str">
            <v>1655/pt170</v>
          </cell>
          <cell r="F171">
            <v>1000</v>
          </cell>
        </row>
        <row r="172">
          <cell r="E172" t="str">
            <v>1655/pt171</v>
          </cell>
          <cell r="F172">
            <v>220</v>
          </cell>
        </row>
        <row r="173">
          <cell r="E173" t="str">
            <v>535/pt174</v>
          </cell>
          <cell r="F173">
            <v>360</v>
          </cell>
        </row>
        <row r="174">
          <cell r="E174" t="str">
            <v>827/pt209</v>
          </cell>
          <cell r="F174">
            <v>1103</v>
          </cell>
          <cell r="G174">
            <v>2.3479999999999999</v>
          </cell>
          <cell r="H174">
            <v>0.10299999999999999</v>
          </cell>
          <cell r="I174">
            <v>0.33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2</v>
          </cell>
          <cell r="Q174">
            <v>5</v>
          </cell>
          <cell r="R174">
            <v>305</v>
          </cell>
          <cell r="S174">
            <v>2</v>
          </cell>
          <cell r="U174">
            <v>1</v>
          </cell>
          <cell r="Z174">
            <v>1</v>
          </cell>
        </row>
        <row r="175">
          <cell r="E175" t="str">
            <v>510/pt210</v>
          </cell>
          <cell r="F175">
            <v>1103</v>
          </cell>
          <cell r="G175">
            <v>1.7989999999999999</v>
          </cell>
          <cell r="I175">
            <v>5.6000000000000001E-2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Q175">
            <v>2</v>
          </cell>
          <cell r="R175">
            <v>218</v>
          </cell>
          <cell r="S175">
            <v>1</v>
          </cell>
          <cell r="U175">
            <v>1</v>
          </cell>
          <cell r="AB175">
            <v>0.5</v>
          </cell>
        </row>
        <row r="176">
          <cell r="E176" t="str">
            <v>954/pt214</v>
          </cell>
          <cell r="F176">
            <v>1200</v>
          </cell>
          <cell r="G176">
            <v>2.2000000000000002</v>
          </cell>
          <cell r="H176">
            <v>1.59</v>
          </cell>
          <cell r="I176">
            <v>1.0169999999999999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Q176">
            <v>6</v>
          </cell>
          <cell r="R176">
            <v>325</v>
          </cell>
          <cell r="S176">
            <v>1</v>
          </cell>
          <cell r="U176">
            <v>1</v>
          </cell>
        </row>
        <row r="177">
          <cell r="E177" t="str">
            <v>970/pt223</v>
          </cell>
          <cell r="F177">
            <v>2000</v>
          </cell>
          <cell r="G177">
            <v>2.54</v>
          </cell>
          <cell r="H177">
            <v>1.7529999999999999</v>
          </cell>
          <cell r="I177">
            <v>1.2</v>
          </cell>
          <cell r="J177">
            <v>1</v>
          </cell>
          <cell r="K177">
            <v>1</v>
          </cell>
          <cell r="M177">
            <v>3</v>
          </cell>
          <cell r="N177">
            <v>1</v>
          </cell>
          <cell r="Q177">
            <v>4</v>
          </cell>
          <cell r="R177">
            <v>315</v>
          </cell>
          <cell r="S177">
            <v>1</v>
          </cell>
          <cell r="U177">
            <v>1</v>
          </cell>
        </row>
        <row r="178">
          <cell r="E178" t="str">
            <v>.969/pt224</v>
          </cell>
          <cell r="F178">
            <v>2502</v>
          </cell>
          <cell r="G178">
            <v>2.42</v>
          </cell>
          <cell r="H178">
            <v>1.53</v>
          </cell>
          <cell r="I178">
            <v>1.002</v>
          </cell>
          <cell r="J178">
            <v>1</v>
          </cell>
          <cell r="K178">
            <v>1</v>
          </cell>
          <cell r="M178">
            <v>3</v>
          </cell>
          <cell r="N178">
            <v>1</v>
          </cell>
          <cell r="Q178">
            <v>4</v>
          </cell>
          <cell r="R178">
            <v>315</v>
          </cell>
          <cell r="S178">
            <v>1</v>
          </cell>
          <cell r="U178">
            <v>1</v>
          </cell>
        </row>
        <row r="179">
          <cell r="E179" t="str">
            <v>680/pt214</v>
          </cell>
          <cell r="F179">
            <v>1200</v>
          </cell>
          <cell r="G179">
            <v>1.667</v>
          </cell>
          <cell r="H179">
            <v>0.21099999999999999</v>
          </cell>
          <cell r="I179">
            <v>0.09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225</v>
          </cell>
          <cell r="S179">
            <v>1</v>
          </cell>
          <cell r="U179">
            <v>1</v>
          </cell>
          <cell r="AB179">
            <v>0.5</v>
          </cell>
        </row>
        <row r="180">
          <cell r="E180" t="str">
            <v>705/pt225</v>
          </cell>
          <cell r="F180">
            <v>1999</v>
          </cell>
          <cell r="G180">
            <v>1.84</v>
          </cell>
          <cell r="I180">
            <v>8.2000000000000003E-2</v>
          </cell>
          <cell r="J180">
            <v>1</v>
          </cell>
          <cell r="K180">
            <v>1</v>
          </cell>
          <cell r="M180">
            <v>4</v>
          </cell>
          <cell r="N180">
            <v>2</v>
          </cell>
          <cell r="O180">
            <v>1</v>
          </cell>
          <cell r="Q180">
            <v>2</v>
          </cell>
          <cell r="R180">
            <v>225</v>
          </cell>
          <cell r="S180">
            <v>1</v>
          </cell>
          <cell r="U180">
            <v>1</v>
          </cell>
        </row>
        <row r="181">
          <cell r="E181" t="str">
            <v>.704/pt226</v>
          </cell>
          <cell r="F181">
            <v>2286</v>
          </cell>
          <cell r="G181">
            <v>1.77</v>
          </cell>
          <cell r="I181">
            <v>8.2000000000000003E-2</v>
          </cell>
          <cell r="J181">
            <v>1</v>
          </cell>
          <cell r="K181">
            <v>1</v>
          </cell>
          <cell r="M181">
            <v>3</v>
          </cell>
          <cell r="O181">
            <v>1</v>
          </cell>
          <cell r="P181">
            <v>2</v>
          </cell>
          <cell r="Q181">
            <v>2</v>
          </cell>
          <cell r="R181">
            <v>225</v>
          </cell>
          <cell r="S181">
            <v>1.4285714285714285E-2</v>
          </cell>
          <cell r="V181">
            <v>1.4E-2</v>
          </cell>
          <cell r="AB181">
            <v>0.5</v>
          </cell>
        </row>
        <row r="182">
          <cell r="E182" t="str">
            <v>467/pt161</v>
          </cell>
          <cell r="F182">
            <v>296</v>
          </cell>
          <cell r="G182">
            <v>0.91800000000000004</v>
          </cell>
          <cell r="I182">
            <v>5.5E-2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2</v>
          </cell>
          <cell r="R182">
            <v>215</v>
          </cell>
          <cell r="S182">
            <v>1</v>
          </cell>
          <cell r="U182">
            <v>1</v>
          </cell>
          <cell r="AB182">
            <v>0.5</v>
          </cell>
        </row>
        <row r="183">
          <cell r="E183" t="str">
            <v>538/pt227</v>
          </cell>
          <cell r="F183">
            <v>4502</v>
          </cell>
          <cell r="G183">
            <v>0.99199999999999999</v>
          </cell>
          <cell r="H183">
            <v>0.93</v>
          </cell>
          <cell r="I183">
            <v>0.05</v>
          </cell>
          <cell r="J183">
            <v>1</v>
          </cell>
          <cell r="K183">
            <v>1</v>
          </cell>
          <cell r="M183">
            <v>4</v>
          </cell>
          <cell r="N183">
            <v>2</v>
          </cell>
          <cell r="O183">
            <v>1</v>
          </cell>
          <cell r="Q183">
            <v>2</v>
          </cell>
          <cell r="R183">
            <v>198</v>
          </cell>
          <cell r="S183">
            <v>1</v>
          </cell>
          <cell r="U183">
            <v>1</v>
          </cell>
          <cell r="AB183">
            <v>0.5</v>
          </cell>
        </row>
        <row r="184">
          <cell r="E184" t="str">
            <v>539/pt228</v>
          </cell>
          <cell r="F184">
            <v>2503</v>
          </cell>
          <cell r="G184">
            <v>1.536</v>
          </cell>
          <cell r="H184">
            <v>1.38</v>
          </cell>
          <cell r="I184">
            <v>9.1999999999999998E-2</v>
          </cell>
          <cell r="J184">
            <v>1</v>
          </cell>
          <cell r="K184">
            <v>1</v>
          </cell>
          <cell r="M184">
            <v>4</v>
          </cell>
          <cell r="N184">
            <v>2</v>
          </cell>
          <cell r="O184">
            <v>1</v>
          </cell>
          <cell r="Q184">
            <v>2</v>
          </cell>
          <cell r="R184">
            <v>198</v>
          </cell>
          <cell r="S184">
            <v>1</v>
          </cell>
          <cell r="U184">
            <v>1</v>
          </cell>
          <cell r="AB184">
            <v>0.5</v>
          </cell>
        </row>
        <row r="185">
          <cell r="E185" t="str">
            <v>680/pt240</v>
          </cell>
          <cell r="F185">
            <v>2000</v>
          </cell>
          <cell r="G185">
            <v>1.667</v>
          </cell>
          <cell r="H185">
            <v>0.21099999999999999</v>
          </cell>
          <cell r="I185">
            <v>0.09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225</v>
          </cell>
          <cell r="S185">
            <v>0.51428571428571423</v>
          </cell>
          <cell r="U185">
            <v>0.5</v>
          </cell>
          <cell r="V185">
            <v>7.1428571428571426E-3</v>
          </cell>
          <cell r="AB185">
            <v>0.5</v>
          </cell>
        </row>
        <row r="186">
          <cell r="E186" t="str">
            <v>1654/pt172</v>
          </cell>
          <cell r="F186">
            <v>555</v>
          </cell>
        </row>
        <row r="187">
          <cell r="E187" t="str">
            <v>.593/pt216</v>
          </cell>
          <cell r="F187">
            <v>453</v>
          </cell>
          <cell r="G187">
            <v>1.3460000000000001</v>
          </cell>
          <cell r="I187">
            <v>0.13500000000000001</v>
          </cell>
          <cell r="J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R187">
            <v>198</v>
          </cell>
          <cell r="S187">
            <v>1.4E-2</v>
          </cell>
          <cell r="V187">
            <v>1.4E-2</v>
          </cell>
          <cell r="AB187">
            <v>0.5</v>
          </cell>
        </row>
        <row r="188">
          <cell r="E188" t="str">
            <v>sp046/pt235</v>
          </cell>
          <cell r="F188">
            <v>600</v>
          </cell>
          <cell r="G188">
            <v>1.9</v>
          </cell>
          <cell r="I188">
            <v>0.17</v>
          </cell>
          <cell r="J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Q188">
            <v>2</v>
          </cell>
          <cell r="R188">
            <v>245</v>
          </cell>
          <cell r="S188">
            <v>1.6666666666666666E-2</v>
          </cell>
          <cell r="V188">
            <v>1.7000000000000001E-2</v>
          </cell>
          <cell r="AB188">
            <v>0.5</v>
          </cell>
        </row>
        <row r="189">
          <cell r="E189" t="str">
            <v>580nl/pt246</v>
          </cell>
          <cell r="F189">
            <v>200</v>
          </cell>
          <cell r="G189">
            <v>1.85</v>
          </cell>
          <cell r="I189">
            <v>0.14000000000000001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245</v>
          </cell>
          <cell r="S189">
            <v>5.7142857142857141E-2</v>
          </cell>
          <cell r="V189">
            <v>5.7000000000000002E-2</v>
          </cell>
          <cell r="AB189">
            <v>0.5</v>
          </cell>
        </row>
        <row r="190">
          <cell r="E190" t="str">
            <v>sp046/pt235</v>
          </cell>
          <cell r="F190">
            <v>600</v>
          </cell>
          <cell r="G190">
            <v>1.1100000000000001</v>
          </cell>
          <cell r="H190">
            <v>0.84499999999999997</v>
          </cell>
          <cell r="I190">
            <v>0.13900000000000001</v>
          </cell>
          <cell r="J190">
            <v>1</v>
          </cell>
          <cell r="K190">
            <v>1</v>
          </cell>
          <cell r="L190">
            <v>1</v>
          </cell>
          <cell r="M190">
            <v>4</v>
          </cell>
          <cell r="N190">
            <v>1</v>
          </cell>
          <cell r="O190">
            <v>1</v>
          </cell>
          <cell r="R190">
            <v>225</v>
          </cell>
          <cell r="S190">
            <v>1</v>
          </cell>
          <cell r="U190">
            <v>1</v>
          </cell>
          <cell r="W190">
            <v>1</v>
          </cell>
        </row>
        <row r="191">
          <cell r="E191" t="str">
            <v>943/pt229</v>
          </cell>
          <cell r="F191">
            <v>600</v>
          </cell>
          <cell r="G191">
            <v>3.18</v>
          </cell>
          <cell r="H191">
            <v>2.42</v>
          </cell>
          <cell r="I191">
            <v>1.74</v>
          </cell>
          <cell r="J191">
            <v>1</v>
          </cell>
          <cell r="K191">
            <v>1</v>
          </cell>
          <cell r="M191">
            <v>1</v>
          </cell>
          <cell r="N191">
            <v>1</v>
          </cell>
          <cell r="Q191">
            <v>6</v>
          </cell>
          <cell r="R191">
            <v>342</v>
          </cell>
          <cell r="S191">
            <v>3.3333333333333333E-2</v>
          </cell>
          <cell r="V191">
            <v>3.3000000000000002E-2</v>
          </cell>
        </row>
        <row r="192">
          <cell r="E192" t="str">
            <v>1020/pt215</v>
          </cell>
          <cell r="F192">
            <v>453</v>
          </cell>
          <cell r="G192">
            <v>1.88</v>
          </cell>
          <cell r="I192">
            <v>0.34899999999999998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Q192">
            <v>11</v>
          </cell>
          <cell r="R192">
            <v>318</v>
          </cell>
          <cell r="S192">
            <v>2.5000000000000001E-2</v>
          </cell>
          <cell r="V192">
            <v>2.5000000000000001E-2</v>
          </cell>
        </row>
        <row r="193">
          <cell r="E193" t="str">
            <v>885/pt220</v>
          </cell>
          <cell r="F193">
            <v>856</v>
          </cell>
          <cell r="G193">
            <v>2.13</v>
          </cell>
          <cell r="H193">
            <v>0.19600000000000001</v>
          </cell>
          <cell r="I193">
            <v>0.46600000000000003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318</v>
          </cell>
          <cell r="S193">
            <v>2.5000000000000001E-2</v>
          </cell>
          <cell r="V193">
            <v>2.5000000000000001E-2</v>
          </cell>
          <cell r="AI193">
            <v>4</v>
          </cell>
        </row>
        <row r="194">
          <cell r="E194" t="str">
            <v>1653/pt236</v>
          </cell>
          <cell r="F194">
            <v>600</v>
          </cell>
          <cell r="G194">
            <v>1.45</v>
          </cell>
          <cell r="I194">
            <v>0.22600000000000001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Q194">
            <v>6</v>
          </cell>
          <cell r="R194">
            <v>205</v>
          </cell>
          <cell r="S194">
            <v>6.6666666666666671E-3</v>
          </cell>
          <cell r="V194">
            <v>7.0000000000000001E-3</v>
          </cell>
        </row>
        <row r="195">
          <cell r="E195" t="str">
            <v>1651/pt237</v>
          </cell>
          <cell r="F195">
            <v>1200</v>
          </cell>
          <cell r="G195">
            <v>1.47</v>
          </cell>
          <cell r="I195">
            <v>9.4E-2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Q195">
            <v>6</v>
          </cell>
          <cell r="R195">
            <v>205</v>
          </cell>
          <cell r="S195">
            <v>7.0000000000000001E-3</v>
          </cell>
          <cell r="V195">
            <v>7.0000000000000001E-3</v>
          </cell>
        </row>
        <row r="196">
          <cell r="E196" t="str">
            <v>1651/pt245</v>
          </cell>
          <cell r="F196">
            <v>301</v>
          </cell>
          <cell r="G196">
            <v>1.47</v>
          </cell>
          <cell r="H196">
            <v>9.4E-2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P196">
            <v>6</v>
          </cell>
          <cell r="R196">
            <v>205</v>
          </cell>
          <cell r="S196">
            <v>7.0000000000000001E-3</v>
          </cell>
          <cell r="V196">
            <v>7.0000000000000001E-3</v>
          </cell>
        </row>
        <row r="197">
          <cell r="E197" t="str">
            <v>618/pt219</v>
          </cell>
          <cell r="F197">
            <v>455</v>
          </cell>
          <cell r="G197">
            <v>1.84</v>
          </cell>
          <cell r="I197">
            <v>0.14799999999999999</v>
          </cell>
          <cell r="J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2</v>
          </cell>
          <cell r="Q197">
            <v>2</v>
          </cell>
          <cell r="R197">
            <v>225</v>
          </cell>
          <cell r="S197">
            <v>1.4E-2</v>
          </cell>
          <cell r="V197">
            <v>1.4E-2</v>
          </cell>
          <cell r="AB197">
            <v>0.5</v>
          </cell>
        </row>
        <row r="198">
          <cell r="E198" t="str">
            <v>697/pt221</v>
          </cell>
          <cell r="F198">
            <v>1059</v>
          </cell>
          <cell r="G198">
            <v>1.64</v>
          </cell>
          <cell r="I198">
            <v>0.11600000000000001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R198">
            <v>225</v>
          </cell>
          <cell r="S198">
            <v>1.4E-2</v>
          </cell>
          <cell r="V198">
            <v>1.4E-2</v>
          </cell>
          <cell r="AB198">
            <v>0.5</v>
          </cell>
          <cell r="AI198">
            <v>1</v>
          </cell>
        </row>
        <row r="199">
          <cell r="E199" t="str">
            <v>624/pt231</v>
          </cell>
          <cell r="F199">
            <v>602</v>
          </cell>
          <cell r="G199">
            <v>1.76</v>
          </cell>
          <cell r="I199">
            <v>0.13900000000000001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Q199">
            <v>2</v>
          </cell>
          <cell r="R199">
            <v>245</v>
          </cell>
          <cell r="S199">
            <v>1.4E-2</v>
          </cell>
          <cell r="V199">
            <v>1.4E-2</v>
          </cell>
          <cell r="AB199">
            <v>0.5</v>
          </cell>
        </row>
        <row r="200">
          <cell r="E200" t="str">
            <v>617/pt232</v>
          </cell>
          <cell r="F200">
            <v>456</v>
          </cell>
          <cell r="G200">
            <v>1.93</v>
          </cell>
          <cell r="I200">
            <v>0.152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2</v>
          </cell>
          <cell r="R200">
            <v>225</v>
          </cell>
          <cell r="S200">
            <v>1.4E-2</v>
          </cell>
          <cell r="V200">
            <v>1.4E-2</v>
          </cell>
          <cell r="AB200">
            <v>0.5</v>
          </cell>
        </row>
        <row r="201">
          <cell r="E201" t="str">
            <v>618/pt234</v>
          </cell>
          <cell r="F201">
            <v>453</v>
          </cell>
          <cell r="G201">
            <v>1.8</v>
          </cell>
          <cell r="I201">
            <v>0.14799999999999999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Q201">
            <v>1</v>
          </cell>
          <cell r="R201">
            <v>225</v>
          </cell>
          <cell r="S201">
            <v>1.4E-2</v>
          </cell>
          <cell r="V201">
            <v>1.4E-2</v>
          </cell>
          <cell r="AB201">
            <v>0.5</v>
          </cell>
        </row>
        <row r="202">
          <cell r="E202" t="str">
            <v>736/pt238</v>
          </cell>
          <cell r="F202">
            <v>394</v>
          </cell>
          <cell r="G202">
            <v>1.86</v>
          </cell>
          <cell r="I202">
            <v>0.14799999999999999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2</v>
          </cell>
          <cell r="R202">
            <v>225</v>
          </cell>
          <cell r="S202">
            <v>1.4E-2</v>
          </cell>
          <cell r="V202">
            <v>1.4E-2</v>
          </cell>
          <cell r="AB202">
            <v>0.5</v>
          </cell>
        </row>
        <row r="203">
          <cell r="E203" t="str">
            <v>640/pt255</v>
          </cell>
          <cell r="F203">
            <v>352</v>
          </cell>
          <cell r="G203">
            <v>2.1</v>
          </cell>
          <cell r="I203">
            <v>0.154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2</v>
          </cell>
          <cell r="R203">
            <v>225</v>
          </cell>
          <cell r="S203">
            <v>1.4E-2</v>
          </cell>
          <cell r="V203">
            <v>1.4E-2</v>
          </cell>
          <cell r="AB203">
            <v>0.5</v>
          </cell>
        </row>
        <row r="204">
          <cell r="E204" t="str">
            <v>553/pt230</v>
          </cell>
          <cell r="F204">
            <v>301</v>
          </cell>
          <cell r="G204">
            <v>0.8</v>
          </cell>
          <cell r="I204">
            <v>0.188</v>
          </cell>
          <cell r="J204">
            <v>1</v>
          </cell>
          <cell r="K204">
            <v>1</v>
          </cell>
          <cell r="M204">
            <v>1</v>
          </cell>
          <cell r="N204">
            <v>1</v>
          </cell>
          <cell r="O204">
            <v>1</v>
          </cell>
          <cell r="R204">
            <v>198</v>
          </cell>
          <cell r="S204">
            <v>9.0909090909090905E-3</v>
          </cell>
          <cell r="V204">
            <v>8.9999999999999993E-3</v>
          </cell>
          <cell r="AB204">
            <v>0.5</v>
          </cell>
          <cell r="AE204">
            <v>1</v>
          </cell>
        </row>
        <row r="205">
          <cell r="E205" t="str">
            <v>528/pt239</v>
          </cell>
          <cell r="F205">
            <v>455</v>
          </cell>
          <cell r="G205">
            <v>1.19</v>
          </cell>
          <cell r="H205">
            <v>7.2999999999999995E-2</v>
          </cell>
          <cell r="I205">
            <v>0.13300000000000001</v>
          </cell>
          <cell r="J205">
            <v>1</v>
          </cell>
          <cell r="K205">
            <v>1</v>
          </cell>
          <cell r="M205">
            <v>1</v>
          </cell>
          <cell r="N205">
            <v>1</v>
          </cell>
          <cell r="O205">
            <v>1</v>
          </cell>
          <cell r="Q205">
            <v>1</v>
          </cell>
          <cell r="R205">
            <v>198</v>
          </cell>
          <cell r="S205">
            <v>0.01</v>
          </cell>
          <cell r="V205">
            <v>0.01</v>
          </cell>
          <cell r="AB205">
            <v>0.5</v>
          </cell>
        </row>
        <row r="206">
          <cell r="E206" t="str">
            <v>493/pt256</v>
          </cell>
          <cell r="F206">
            <v>352</v>
          </cell>
          <cell r="G206">
            <v>0.89</v>
          </cell>
          <cell r="I206">
            <v>0.31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R206">
            <v>198</v>
          </cell>
          <cell r="S206">
            <v>8.9999999999999993E-3</v>
          </cell>
          <cell r="V206">
            <v>8.9999999999999993E-3</v>
          </cell>
          <cell r="AB206">
            <v>0.5</v>
          </cell>
        </row>
        <row r="207">
          <cell r="E207" t="str">
            <v>921/pt181</v>
          </cell>
          <cell r="F207">
            <v>175</v>
          </cell>
          <cell r="G207">
            <v>2.41</v>
          </cell>
          <cell r="H207">
            <v>1.6120000000000001</v>
          </cell>
          <cell r="I207">
            <v>1.0169999999999999</v>
          </cell>
          <cell r="J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Q207">
            <v>2</v>
          </cell>
          <cell r="R207">
            <v>335</v>
          </cell>
          <cell r="S207">
            <v>2</v>
          </cell>
          <cell r="U207">
            <v>1</v>
          </cell>
        </row>
        <row r="208">
          <cell r="E208" t="str">
            <v>956/pt254</v>
          </cell>
          <cell r="F208">
            <v>500</v>
          </cell>
          <cell r="G208">
            <v>2.19</v>
          </cell>
          <cell r="H208">
            <v>1.5509999999999999</v>
          </cell>
          <cell r="I208">
            <v>1.216</v>
          </cell>
          <cell r="J208">
            <v>1</v>
          </cell>
          <cell r="K208">
            <v>1</v>
          </cell>
          <cell r="L208">
            <v>11</v>
          </cell>
          <cell r="M208">
            <v>4</v>
          </cell>
          <cell r="N208">
            <v>1</v>
          </cell>
          <cell r="Q208">
            <v>3</v>
          </cell>
          <cell r="R208">
            <v>335</v>
          </cell>
          <cell r="S208">
            <v>1</v>
          </cell>
          <cell r="U208">
            <v>1</v>
          </cell>
        </row>
        <row r="209">
          <cell r="E209" t="str">
            <v>917/pt242</v>
          </cell>
          <cell r="F209">
            <v>798</v>
          </cell>
          <cell r="G209">
            <v>2.21</v>
          </cell>
          <cell r="H209">
            <v>0.58599999999999997</v>
          </cell>
          <cell r="I209">
            <v>0.36199999999999999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2</v>
          </cell>
          <cell r="Q209">
            <v>2</v>
          </cell>
          <cell r="R209">
            <v>335</v>
          </cell>
          <cell r="S209">
            <v>1.5129999999999999</v>
          </cell>
          <cell r="V209">
            <v>1.2999999999999999E-2</v>
          </cell>
        </row>
        <row r="210">
          <cell r="E210" t="str">
            <v>616/pt175</v>
          </cell>
          <cell r="F210">
            <v>588</v>
          </cell>
          <cell r="G210">
            <v>1.89</v>
          </cell>
          <cell r="I210">
            <v>0.11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Q210">
            <v>2</v>
          </cell>
          <cell r="R210">
            <v>225</v>
          </cell>
          <cell r="S210">
            <v>1</v>
          </cell>
          <cell r="U210">
            <v>1</v>
          </cell>
          <cell r="W210">
            <v>1</v>
          </cell>
          <cell r="AB210">
            <v>0.5</v>
          </cell>
        </row>
        <row r="211">
          <cell r="E211" t="str">
            <v>732/pt243</v>
          </cell>
          <cell r="F211">
            <v>1282</v>
          </cell>
          <cell r="G211">
            <v>1.8</v>
          </cell>
          <cell r="I211">
            <v>0.13900000000000001</v>
          </cell>
          <cell r="J211">
            <v>1</v>
          </cell>
          <cell r="K211">
            <v>1</v>
          </cell>
          <cell r="L211">
            <v>1</v>
          </cell>
          <cell r="M211">
            <v>2</v>
          </cell>
          <cell r="N211">
            <v>1</v>
          </cell>
          <cell r="O211">
            <v>1</v>
          </cell>
          <cell r="Q211">
            <v>2</v>
          </cell>
          <cell r="R211">
            <v>225</v>
          </cell>
          <cell r="S211">
            <v>1.5129999999999999</v>
          </cell>
          <cell r="V211">
            <v>1.2999999999999999E-2</v>
          </cell>
          <cell r="AB211">
            <v>0.5</v>
          </cell>
        </row>
        <row r="212">
          <cell r="E212" t="str">
            <v>466/pt244</v>
          </cell>
          <cell r="F212">
            <v>559</v>
          </cell>
          <cell r="G212">
            <v>0.86</v>
          </cell>
          <cell r="I212">
            <v>6.7000000000000004E-2</v>
          </cell>
          <cell r="J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2</v>
          </cell>
          <cell r="R212">
            <v>208</v>
          </cell>
          <cell r="S212">
            <v>2.5000000000000001E-2</v>
          </cell>
          <cell r="V212">
            <v>2.5000000000000001E-2</v>
          </cell>
          <cell r="AB212">
            <v>0.5</v>
          </cell>
        </row>
        <row r="213">
          <cell r="E213" t="str">
            <v>575/pt258</v>
          </cell>
          <cell r="F213">
            <v>15020</v>
          </cell>
          <cell r="G213">
            <v>1.23</v>
          </cell>
          <cell r="H213">
            <v>6.9000000000000006E-2</v>
          </cell>
          <cell r="I213">
            <v>1.45</v>
          </cell>
          <cell r="J213">
            <v>1</v>
          </cell>
          <cell r="K213">
            <v>1</v>
          </cell>
          <cell r="M213">
            <v>2</v>
          </cell>
          <cell r="N213">
            <v>1</v>
          </cell>
          <cell r="O213">
            <v>1</v>
          </cell>
          <cell r="Q213">
            <v>2</v>
          </cell>
          <cell r="R213">
            <v>198</v>
          </cell>
          <cell r="S213">
            <v>1</v>
          </cell>
          <cell r="U213">
            <v>1</v>
          </cell>
          <cell r="AB213">
            <v>0.5</v>
          </cell>
          <cell r="AC213">
            <v>1</v>
          </cell>
        </row>
        <row r="214">
          <cell r="E214" t="str">
            <v>956/pt253</v>
          </cell>
          <cell r="F214">
            <v>1500</v>
          </cell>
          <cell r="G214">
            <v>2.19</v>
          </cell>
          <cell r="H214">
            <v>1.5509999999999999</v>
          </cell>
          <cell r="I214">
            <v>1.216</v>
          </cell>
          <cell r="J214">
            <v>1</v>
          </cell>
          <cell r="K214">
            <v>1</v>
          </cell>
          <cell r="L214">
            <v>1</v>
          </cell>
          <cell r="M214">
            <v>4</v>
          </cell>
          <cell r="N214">
            <v>2</v>
          </cell>
          <cell r="Q214">
            <v>10</v>
          </cell>
          <cell r="R214">
            <v>335</v>
          </cell>
          <cell r="S214">
            <v>1.02</v>
          </cell>
          <cell r="V214">
            <v>0.2</v>
          </cell>
        </row>
        <row r="215">
          <cell r="E215" t="str">
            <v>766/pt001</v>
          </cell>
          <cell r="F215">
            <v>100</v>
          </cell>
          <cell r="G215">
            <v>2.33</v>
          </cell>
          <cell r="H215">
            <v>0.45</v>
          </cell>
          <cell r="I215">
            <v>0.40200000000000002</v>
          </cell>
          <cell r="J215">
            <v>1</v>
          </cell>
          <cell r="K215">
            <v>1</v>
          </cell>
          <cell r="L215">
            <v>1</v>
          </cell>
          <cell r="M215">
            <v>2</v>
          </cell>
          <cell r="N215">
            <v>1</v>
          </cell>
          <cell r="Q215">
            <v>5</v>
          </cell>
          <cell r="R215">
            <v>335</v>
          </cell>
          <cell r="S215">
            <v>1.0349999999999999</v>
          </cell>
          <cell r="V215">
            <v>3.5000000000000003E-2</v>
          </cell>
          <cell r="Z215">
            <v>1</v>
          </cell>
        </row>
        <row r="216">
          <cell r="E216" t="str">
            <v>746/pt001</v>
          </cell>
          <cell r="F216">
            <v>100</v>
          </cell>
          <cell r="G216">
            <v>1.65</v>
          </cell>
          <cell r="H216">
            <v>8.9999999999999993E-3</v>
          </cell>
          <cell r="I216">
            <v>5.5E-2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Q216">
            <v>1</v>
          </cell>
          <cell r="R216">
            <v>335</v>
          </cell>
          <cell r="S216">
            <v>0.02</v>
          </cell>
          <cell r="V216">
            <v>0.02</v>
          </cell>
          <cell r="AB216">
            <v>0.5</v>
          </cell>
        </row>
        <row r="217">
          <cell r="E217" t="str">
            <v>011/pt260</v>
          </cell>
          <cell r="F217">
            <v>1000</v>
          </cell>
          <cell r="G217">
            <v>1.66</v>
          </cell>
          <cell r="I217">
            <v>0.67</v>
          </cell>
          <cell r="J217">
            <v>1</v>
          </cell>
          <cell r="K217">
            <v>1</v>
          </cell>
          <cell r="M217">
            <v>1</v>
          </cell>
          <cell r="N217">
            <v>1</v>
          </cell>
          <cell r="P217">
            <v>1</v>
          </cell>
          <cell r="Q217">
            <v>1</v>
          </cell>
          <cell r="R217">
            <v>225</v>
          </cell>
          <cell r="S217">
            <v>1.4E-2</v>
          </cell>
          <cell r="V217">
            <v>1.4E-2</v>
          </cell>
          <cell r="AB217">
            <v>0.5</v>
          </cell>
        </row>
        <row r="218">
          <cell r="E218" t="str">
            <v>970/pt247</v>
          </cell>
          <cell r="F218">
            <v>3502</v>
          </cell>
          <cell r="G218">
            <v>2.4500000000000002</v>
          </cell>
          <cell r="H218">
            <v>1.75</v>
          </cell>
          <cell r="I218">
            <v>1.2</v>
          </cell>
          <cell r="J218">
            <v>1</v>
          </cell>
          <cell r="K218">
            <v>1</v>
          </cell>
          <cell r="M218">
            <v>3</v>
          </cell>
          <cell r="N218">
            <v>2</v>
          </cell>
          <cell r="O218">
            <v>1</v>
          </cell>
          <cell r="Q218">
            <v>4</v>
          </cell>
          <cell r="R218">
            <v>345</v>
          </cell>
          <cell r="S218">
            <v>1</v>
          </cell>
          <cell r="U218">
            <v>1</v>
          </cell>
        </row>
        <row r="219">
          <cell r="E219" t="str">
            <v>1651/pt261</v>
          </cell>
          <cell r="F219">
            <v>1530</v>
          </cell>
          <cell r="G219">
            <v>1.47</v>
          </cell>
          <cell r="I219">
            <v>9.4E-2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Q219">
            <v>6</v>
          </cell>
          <cell r="R219">
            <v>205</v>
          </cell>
          <cell r="S219">
            <v>1</v>
          </cell>
          <cell r="U219">
            <v>1</v>
          </cell>
        </row>
        <row r="220">
          <cell r="E220" t="str">
            <v>705/pt249</v>
          </cell>
          <cell r="F220">
            <v>4001</v>
          </cell>
          <cell r="G220">
            <v>1.84</v>
          </cell>
          <cell r="I220">
            <v>8.2000000000000003E-2</v>
          </cell>
          <cell r="J220">
            <v>1</v>
          </cell>
          <cell r="K220">
            <v>1</v>
          </cell>
          <cell r="M220">
            <v>4</v>
          </cell>
          <cell r="N220">
            <v>1</v>
          </cell>
          <cell r="O220">
            <v>1</v>
          </cell>
          <cell r="Q220">
            <v>2</v>
          </cell>
          <cell r="R220">
            <v>225</v>
          </cell>
          <cell r="S220">
            <v>1</v>
          </cell>
          <cell r="U220">
            <v>1</v>
          </cell>
          <cell r="AB220">
            <v>0.5</v>
          </cell>
        </row>
        <row r="221">
          <cell r="E221" t="str">
            <v>640/pt262</v>
          </cell>
          <cell r="F221">
            <v>752</v>
          </cell>
          <cell r="G221">
            <v>2.1</v>
          </cell>
          <cell r="I221">
            <v>0.154</v>
          </cell>
          <cell r="J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Q221">
            <v>1</v>
          </cell>
          <cell r="R221">
            <v>225</v>
          </cell>
          <cell r="S221">
            <v>1</v>
          </cell>
          <cell r="U221">
            <v>1</v>
          </cell>
          <cell r="AB221">
            <v>0.5</v>
          </cell>
        </row>
        <row r="222">
          <cell r="E222" t="str">
            <v>539/pt252</v>
          </cell>
          <cell r="F222">
            <v>2002</v>
          </cell>
          <cell r="G222">
            <v>1.54</v>
          </cell>
          <cell r="H222">
            <v>1.38</v>
          </cell>
          <cell r="I222">
            <v>9.1999999999999998E-2</v>
          </cell>
          <cell r="J222">
            <v>1</v>
          </cell>
          <cell r="K222">
            <v>1</v>
          </cell>
          <cell r="L222">
            <v>1</v>
          </cell>
          <cell r="M222">
            <v>4</v>
          </cell>
          <cell r="N222">
            <v>2</v>
          </cell>
          <cell r="O222">
            <v>1</v>
          </cell>
          <cell r="Q222">
            <v>2</v>
          </cell>
          <cell r="R222">
            <v>198</v>
          </cell>
          <cell r="S222">
            <v>1</v>
          </cell>
          <cell r="U222">
            <v>1</v>
          </cell>
          <cell r="AB222">
            <v>0.5</v>
          </cell>
        </row>
        <row r="223">
          <cell r="E223" t="str">
            <v>468/pt269</v>
          </cell>
          <cell r="F223">
            <v>1200</v>
          </cell>
          <cell r="G223">
            <v>1.22</v>
          </cell>
          <cell r="I223">
            <v>4.5999999999999999E-2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R223">
            <v>205</v>
          </cell>
          <cell r="S223">
            <v>1</v>
          </cell>
          <cell r="U223">
            <v>1</v>
          </cell>
          <cell r="W223">
            <v>1.1499999999999999</v>
          </cell>
          <cell r="AB223">
            <v>0.5</v>
          </cell>
        </row>
        <row r="224">
          <cell r="E224" t="str">
            <v>969/pt248</v>
          </cell>
          <cell r="F224">
            <v>2503</v>
          </cell>
          <cell r="G224">
            <v>2.2400000000000002</v>
          </cell>
          <cell r="H224">
            <v>1.5</v>
          </cell>
          <cell r="I224">
            <v>1</v>
          </cell>
          <cell r="J224">
            <v>1</v>
          </cell>
          <cell r="K224">
            <v>1</v>
          </cell>
          <cell r="M224">
            <v>3</v>
          </cell>
          <cell r="N224">
            <v>1</v>
          </cell>
          <cell r="O224">
            <v>1</v>
          </cell>
          <cell r="Q224">
            <v>4</v>
          </cell>
          <cell r="R224">
            <v>345</v>
          </cell>
          <cell r="S224">
            <v>1</v>
          </cell>
          <cell r="U224">
            <v>1</v>
          </cell>
        </row>
        <row r="225">
          <cell r="E225" t="str">
            <v>956/pt270</v>
          </cell>
          <cell r="F225">
            <v>579</v>
          </cell>
          <cell r="G225">
            <v>2.19</v>
          </cell>
          <cell r="H225">
            <v>1.5509999999999999</v>
          </cell>
          <cell r="I225">
            <v>1.216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Q225">
            <v>10</v>
          </cell>
          <cell r="R225">
            <v>335</v>
          </cell>
          <cell r="S225">
            <v>1</v>
          </cell>
          <cell r="U225">
            <v>1</v>
          </cell>
        </row>
        <row r="226">
          <cell r="E226" t="str">
            <v>704/pt250</v>
          </cell>
          <cell r="F226">
            <v>2502</v>
          </cell>
          <cell r="G226">
            <v>1.77</v>
          </cell>
          <cell r="I226">
            <v>8.2000000000000003E-2</v>
          </cell>
          <cell r="J226">
            <v>1</v>
          </cell>
          <cell r="K226">
            <v>1</v>
          </cell>
          <cell r="M226">
            <v>4</v>
          </cell>
          <cell r="N226">
            <v>2</v>
          </cell>
          <cell r="P226">
            <v>1</v>
          </cell>
          <cell r="Q226">
            <v>2</v>
          </cell>
          <cell r="R226">
            <v>225</v>
          </cell>
          <cell r="S226">
            <v>1</v>
          </cell>
          <cell r="U226">
            <v>1</v>
          </cell>
          <cell r="AB226">
            <v>0.5</v>
          </cell>
        </row>
        <row r="227">
          <cell r="E227" t="str">
            <v>686/pt268</v>
          </cell>
          <cell r="F227">
            <v>5000</v>
          </cell>
          <cell r="G227">
            <v>1.73</v>
          </cell>
          <cell r="H227">
            <v>0.21</v>
          </cell>
          <cell r="I227">
            <v>0.13900000000000001</v>
          </cell>
          <cell r="J227">
            <v>1</v>
          </cell>
          <cell r="K227">
            <v>1</v>
          </cell>
          <cell r="M227">
            <v>3</v>
          </cell>
          <cell r="N227">
            <v>1</v>
          </cell>
          <cell r="O227">
            <v>1</v>
          </cell>
          <cell r="P227">
            <v>1</v>
          </cell>
          <cell r="R227">
            <v>225</v>
          </cell>
          <cell r="S227">
            <v>1</v>
          </cell>
          <cell r="T227">
            <v>0</v>
          </cell>
          <cell r="U227">
            <v>1</v>
          </cell>
          <cell r="AB227">
            <v>0.5</v>
          </cell>
        </row>
        <row r="228">
          <cell r="E228" t="str">
            <v>538/pt251</v>
          </cell>
          <cell r="F228">
            <v>2001</v>
          </cell>
          <cell r="G228">
            <v>1.54</v>
          </cell>
          <cell r="H228">
            <v>0.91</v>
          </cell>
          <cell r="I228">
            <v>0.05</v>
          </cell>
          <cell r="J228">
            <v>1</v>
          </cell>
          <cell r="K228">
            <v>1</v>
          </cell>
          <cell r="M228">
            <v>4</v>
          </cell>
          <cell r="N228">
            <v>2</v>
          </cell>
          <cell r="O228">
            <v>1</v>
          </cell>
          <cell r="Q228">
            <v>2</v>
          </cell>
          <cell r="R228">
            <v>198</v>
          </cell>
          <cell r="S228">
            <v>1</v>
          </cell>
          <cell r="U228">
            <v>1</v>
          </cell>
          <cell r="AB228">
            <v>0.5</v>
          </cell>
        </row>
        <row r="229">
          <cell r="E229" t="str">
            <v>524/pt270</v>
          </cell>
          <cell r="F229">
            <v>579</v>
          </cell>
          <cell r="G229">
            <v>1.28</v>
          </cell>
          <cell r="H229">
            <v>1.01</v>
          </cell>
          <cell r="I229">
            <v>0.20899999999999999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R229">
            <v>225</v>
          </cell>
          <cell r="S229">
            <v>1</v>
          </cell>
          <cell r="U229">
            <v>1</v>
          </cell>
          <cell r="W229">
            <v>1</v>
          </cell>
        </row>
        <row r="230">
          <cell r="E230" t="str">
            <v>747/pt265</v>
          </cell>
          <cell r="F230">
            <v>300</v>
          </cell>
          <cell r="G230">
            <v>2.0099999999999998</v>
          </cell>
          <cell r="I230">
            <v>0.113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Q230">
            <v>2</v>
          </cell>
          <cell r="R230">
            <v>275</v>
          </cell>
          <cell r="S230">
            <v>1.2999999999999999E-2</v>
          </cell>
          <cell r="V230">
            <v>1.2999999999999999E-2</v>
          </cell>
          <cell r="AB230">
            <v>0.5</v>
          </cell>
        </row>
        <row r="231">
          <cell r="E231" t="str">
            <v>551/pt266</v>
          </cell>
          <cell r="F231">
            <v>500</v>
          </cell>
          <cell r="G231">
            <v>1.89</v>
          </cell>
          <cell r="I231">
            <v>0.16800000000000001</v>
          </cell>
          <cell r="J231">
            <v>1</v>
          </cell>
          <cell r="K231">
            <v>1</v>
          </cell>
          <cell r="M231">
            <v>1</v>
          </cell>
          <cell r="N231">
            <v>1</v>
          </cell>
          <cell r="O231">
            <v>5</v>
          </cell>
          <cell r="Q231">
            <v>2</v>
          </cell>
          <cell r="R231">
            <v>225</v>
          </cell>
          <cell r="S231">
            <v>1.2500000000000001E-2</v>
          </cell>
          <cell r="V231">
            <v>1.2999999999999999E-2</v>
          </cell>
          <cell r="AB231">
            <v>0.5</v>
          </cell>
        </row>
        <row r="232">
          <cell r="E232" t="str">
            <v>551/pt267</v>
          </cell>
          <cell r="F232">
            <v>500</v>
          </cell>
          <cell r="G232">
            <v>1.94</v>
          </cell>
          <cell r="I232">
            <v>0.16800000000000001</v>
          </cell>
          <cell r="J232">
            <v>1</v>
          </cell>
          <cell r="K232">
            <v>1</v>
          </cell>
          <cell r="M232">
            <v>1</v>
          </cell>
          <cell r="N232">
            <v>1</v>
          </cell>
          <cell r="O232">
            <v>5</v>
          </cell>
          <cell r="P232">
            <v>1</v>
          </cell>
          <cell r="Q232">
            <v>2</v>
          </cell>
          <cell r="R232">
            <v>237</v>
          </cell>
          <cell r="S232">
            <v>1.2999999999999999E-2</v>
          </cell>
          <cell r="V232">
            <v>1.2999999999999999E-2</v>
          </cell>
          <cell r="AB232">
            <v>0.5</v>
          </cell>
        </row>
        <row r="233">
          <cell r="E233" t="str">
            <v>528/pt264</v>
          </cell>
          <cell r="F233">
            <v>400</v>
          </cell>
          <cell r="G233">
            <v>1.18</v>
          </cell>
          <cell r="H233">
            <v>7.0000000000000007E-2</v>
          </cell>
          <cell r="I233">
            <v>0.14199999999999999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2</v>
          </cell>
          <cell r="R233">
            <v>198</v>
          </cell>
          <cell r="S233">
            <v>0.01</v>
          </cell>
          <cell r="V233">
            <v>0.01</v>
          </cell>
          <cell r="AB233">
            <v>0.5</v>
          </cell>
        </row>
        <row r="234">
          <cell r="E234" t="str">
            <v>947/pt274</v>
          </cell>
          <cell r="F234">
            <v>3502</v>
          </cell>
          <cell r="G234">
            <v>2.1</v>
          </cell>
          <cell r="H234">
            <v>0.435</v>
          </cell>
          <cell r="I234">
            <v>0.46600000000000003</v>
          </cell>
          <cell r="J234">
            <v>1</v>
          </cell>
          <cell r="K234">
            <v>1</v>
          </cell>
          <cell r="M234">
            <v>4</v>
          </cell>
          <cell r="N234">
            <v>1</v>
          </cell>
          <cell r="Q234">
            <v>4</v>
          </cell>
          <cell r="R234">
            <v>335</v>
          </cell>
          <cell r="S234">
            <v>1.9E-2</v>
          </cell>
          <cell r="V234">
            <v>1.9E-2</v>
          </cell>
          <cell r="Z234">
            <v>1</v>
          </cell>
        </row>
        <row r="235">
          <cell r="E235" t="str">
            <v>630/pt275</v>
          </cell>
          <cell r="F235">
            <v>3800</v>
          </cell>
          <cell r="G235">
            <v>1.67</v>
          </cell>
          <cell r="I235">
            <v>6.9000000000000006E-2</v>
          </cell>
          <cell r="J235">
            <v>1</v>
          </cell>
          <cell r="K235">
            <v>1</v>
          </cell>
          <cell r="M235">
            <v>4</v>
          </cell>
          <cell r="N235">
            <v>2</v>
          </cell>
          <cell r="O235">
            <v>1</v>
          </cell>
          <cell r="Q235">
            <v>2</v>
          </cell>
          <cell r="R235">
            <v>225</v>
          </cell>
          <cell r="S235">
            <v>1.3157894736842105E-2</v>
          </cell>
          <cell r="V235">
            <v>1.2999999999999999E-2</v>
          </cell>
          <cell r="AB235">
            <v>0.5</v>
          </cell>
        </row>
        <row r="236">
          <cell r="E236" t="str">
            <v>487/pt276</v>
          </cell>
          <cell r="F236">
            <v>2800</v>
          </cell>
          <cell r="G236">
            <v>1.43</v>
          </cell>
          <cell r="H236">
            <v>1.2210000000000001</v>
          </cell>
          <cell r="I236">
            <v>9.2999999999999999E-2</v>
          </cell>
          <cell r="J236">
            <v>1</v>
          </cell>
          <cell r="K236">
            <v>1</v>
          </cell>
          <cell r="M236">
            <v>3</v>
          </cell>
          <cell r="N236">
            <v>3</v>
          </cell>
          <cell r="O236">
            <v>1</v>
          </cell>
          <cell r="R236">
            <v>245</v>
          </cell>
          <cell r="S236">
            <v>0.01</v>
          </cell>
          <cell r="V236">
            <v>0.01</v>
          </cell>
          <cell r="AB236">
            <v>0.5</v>
          </cell>
        </row>
        <row r="237">
          <cell r="E237" t="str">
            <v>.947/pt274</v>
          </cell>
          <cell r="F237">
            <v>2314</v>
          </cell>
          <cell r="G237">
            <v>2.1</v>
          </cell>
          <cell r="H237">
            <v>0.435</v>
          </cell>
          <cell r="I237">
            <v>0.46600000000000003</v>
          </cell>
          <cell r="J237">
            <v>1</v>
          </cell>
          <cell r="K237">
            <v>1</v>
          </cell>
          <cell r="M237">
            <v>4</v>
          </cell>
          <cell r="N237">
            <v>1</v>
          </cell>
          <cell r="Q237">
            <v>4</v>
          </cell>
          <cell r="R237">
            <v>335</v>
          </cell>
          <cell r="S237">
            <v>1.9E-2</v>
          </cell>
          <cell r="V237">
            <v>1.9E-2</v>
          </cell>
          <cell r="Z237">
            <v>1</v>
          </cell>
        </row>
        <row r="238">
          <cell r="E238" t="str">
            <v>.630/pt275</v>
          </cell>
          <cell r="F238">
            <v>2280</v>
          </cell>
          <cell r="G238">
            <v>2.1</v>
          </cell>
          <cell r="H238">
            <v>0.435</v>
          </cell>
          <cell r="I238">
            <v>0.46600000000000003</v>
          </cell>
          <cell r="J238">
            <v>1</v>
          </cell>
          <cell r="K238">
            <v>1</v>
          </cell>
          <cell r="M238">
            <v>4</v>
          </cell>
          <cell r="N238">
            <v>1</v>
          </cell>
          <cell r="Q238">
            <v>4</v>
          </cell>
          <cell r="R238">
            <v>335</v>
          </cell>
          <cell r="S238">
            <v>1.9E-2</v>
          </cell>
          <cell r="V238">
            <v>1.9E-2</v>
          </cell>
          <cell r="Z238">
            <v>1</v>
          </cell>
        </row>
        <row r="239">
          <cell r="E239" t="str">
            <v>1651/pt292</v>
          </cell>
          <cell r="F239">
            <v>600</v>
          </cell>
          <cell r="G239">
            <v>1.57</v>
          </cell>
          <cell r="I239">
            <v>9.4E-2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Q239">
            <v>6</v>
          </cell>
          <cell r="R239">
            <v>225</v>
          </cell>
          <cell r="S239">
            <v>6.2500000000000003E-3</v>
          </cell>
          <cell r="V239">
            <v>6.0000000000000001E-3</v>
          </cell>
          <cell r="AK239">
            <v>0.06</v>
          </cell>
        </row>
        <row r="240">
          <cell r="E240" t="str">
            <v>.487/pt276</v>
          </cell>
          <cell r="F240">
            <v>1300</v>
          </cell>
          <cell r="G240">
            <v>1.43</v>
          </cell>
          <cell r="H240">
            <v>1.2210000000000001</v>
          </cell>
          <cell r="I240">
            <v>9.2999999999999999E-2</v>
          </cell>
          <cell r="J240">
            <v>1</v>
          </cell>
          <cell r="K240">
            <v>1</v>
          </cell>
          <cell r="M240">
            <v>3</v>
          </cell>
          <cell r="N240">
            <v>3</v>
          </cell>
          <cell r="O240">
            <v>1</v>
          </cell>
          <cell r="R240">
            <v>245</v>
          </cell>
          <cell r="S240">
            <v>0.01</v>
          </cell>
          <cell r="V240">
            <v>0.01</v>
          </cell>
          <cell r="AB240">
            <v>0.5</v>
          </cell>
        </row>
        <row r="241">
          <cell r="E241" t="str">
            <v>485/pt279</v>
          </cell>
          <cell r="F241">
            <v>3452</v>
          </cell>
          <cell r="G241">
            <v>0.98</v>
          </cell>
          <cell r="H241">
            <v>0.84799999999999998</v>
          </cell>
          <cell r="I241">
            <v>0.11</v>
          </cell>
          <cell r="J241">
            <v>1</v>
          </cell>
          <cell r="K241">
            <v>1</v>
          </cell>
          <cell r="M241">
            <v>3</v>
          </cell>
          <cell r="N241">
            <v>1</v>
          </cell>
          <cell r="Q241">
            <v>2</v>
          </cell>
          <cell r="R241">
            <v>245</v>
          </cell>
          <cell r="S241">
            <v>1</v>
          </cell>
          <cell r="U241">
            <v>1</v>
          </cell>
          <cell r="AB241">
            <v>0.5</v>
          </cell>
        </row>
        <row r="242">
          <cell r="E242" t="str">
            <v>575/pt259</v>
          </cell>
          <cell r="F242">
            <v>9718</v>
          </cell>
          <cell r="G242">
            <v>1.23</v>
          </cell>
          <cell r="H242">
            <v>6.9000000000000006E-2</v>
          </cell>
          <cell r="I242">
            <v>0.14499999999999999</v>
          </cell>
          <cell r="J242">
            <v>1</v>
          </cell>
          <cell r="K242">
            <v>1</v>
          </cell>
          <cell r="M242">
            <v>2</v>
          </cell>
          <cell r="N242">
            <v>1</v>
          </cell>
          <cell r="O242">
            <v>1</v>
          </cell>
          <cell r="Q242">
            <v>2</v>
          </cell>
          <cell r="R242">
            <v>245</v>
          </cell>
          <cell r="S242">
            <v>0.01</v>
          </cell>
          <cell r="V242">
            <v>0.01</v>
          </cell>
          <cell r="AB242">
            <v>0.5</v>
          </cell>
          <cell r="AC242">
            <v>1</v>
          </cell>
        </row>
        <row r="243">
          <cell r="E243" t="str">
            <v>1031/pt277</v>
          </cell>
          <cell r="F243">
            <v>3000</v>
          </cell>
          <cell r="G243">
            <v>2.2200000000000002</v>
          </cell>
          <cell r="H243">
            <v>1.502</v>
          </cell>
          <cell r="I243">
            <v>0.85699999999999998</v>
          </cell>
          <cell r="J243">
            <v>1</v>
          </cell>
          <cell r="K243">
            <v>1</v>
          </cell>
          <cell r="M243">
            <v>3</v>
          </cell>
          <cell r="N243">
            <v>1</v>
          </cell>
          <cell r="Q243">
            <v>2</v>
          </cell>
          <cell r="R243">
            <v>197</v>
          </cell>
          <cell r="S243">
            <v>1</v>
          </cell>
          <cell r="V243">
            <v>1</v>
          </cell>
        </row>
        <row r="244">
          <cell r="E244" t="str">
            <v>1743/pt281</v>
          </cell>
          <cell r="F244">
            <v>2103</v>
          </cell>
          <cell r="G244">
            <v>0.73</v>
          </cell>
          <cell r="H244">
            <v>0.69199999999999995</v>
          </cell>
          <cell r="I244">
            <v>0.14399999999999999</v>
          </cell>
          <cell r="J244">
            <v>1</v>
          </cell>
          <cell r="K244">
            <v>1</v>
          </cell>
          <cell r="M244">
            <v>3</v>
          </cell>
          <cell r="N244">
            <v>2</v>
          </cell>
          <cell r="O244">
            <v>1</v>
          </cell>
          <cell r="R244">
            <v>197</v>
          </cell>
          <cell r="S244">
            <v>1</v>
          </cell>
          <cell r="U244">
            <v>1</v>
          </cell>
        </row>
        <row r="245">
          <cell r="E245" t="str">
            <v>656/pt280</v>
          </cell>
          <cell r="F245">
            <v>1986</v>
          </cell>
          <cell r="G245">
            <v>1.5</v>
          </cell>
          <cell r="H245">
            <v>0.41199999999999998</v>
          </cell>
          <cell r="I245">
            <v>8.5000000000000006E-2</v>
          </cell>
          <cell r="J245">
            <v>1</v>
          </cell>
          <cell r="K245">
            <v>1</v>
          </cell>
          <cell r="M245">
            <v>3</v>
          </cell>
          <cell r="N245">
            <v>2</v>
          </cell>
          <cell r="O245">
            <v>1</v>
          </cell>
          <cell r="R245">
            <v>245</v>
          </cell>
          <cell r="S245">
            <v>1</v>
          </cell>
          <cell r="U245">
            <v>1</v>
          </cell>
        </row>
        <row r="246">
          <cell r="E246" t="str">
            <v>759/pt278</v>
          </cell>
          <cell r="F246">
            <v>4189</v>
          </cell>
          <cell r="G246">
            <v>1.83</v>
          </cell>
          <cell r="I246">
            <v>0.08</v>
          </cell>
          <cell r="J246">
            <v>1</v>
          </cell>
          <cell r="K246">
            <v>1</v>
          </cell>
          <cell r="M246">
            <v>2</v>
          </cell>
          <cell r="N246">
            <v>2</v>
          </cell>
          <cell r="O246">
            <v>1</v>
          </cell>
          <cell r="Q246">
            <v>1</v>
          </cell>
          <cell r="R246">
            <v>245</v>
          </cell>
          <cell r="S246">
            <v>1</v>
          </cell>
          <cell r="U246">
            <v>1</v>
          </cell>
          <cell r="AB246">
            <v>0.5</v>
          </cell>
        </row>
        <row r="247">
          <cell r="E247" t="str">
            <v>954/pt263</v>
          </cell>
          <cell r="F247">
            <v>800</v>
          </cell>
          <cell r="G247">
            <v>2.2000000000000002</v>
          </cell>
          <cell r="H247">
            <v>1.5629999999999999</v>
          </cell>
          <cell r="I247">
            <v>1.018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2</v>
          </cell>
          <cell r="Q247">
            <v>5</v>
          </cell>
          <cell r="R247">
            <v>345</v>
          </cell>
          <cell r="S247">
            <v>2</v>
          </cell>
          <cell r="U247">
            <v>1</v>
          </cell>
        </row>
        <row r="248">
          <cell r="E248" t="str">
            <v>943/pt289</v>
          </cell>
          <cell r="F248">
            <v>560</v>
          </cell>
          <cell r="G248">
            <v>3.39</v>
          </cell>
          <cell r="H248">
            <v>2.633</v>
          </cell>
          <cell r="I248">
            <v>1.7969999999999999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Q248">
            <v>5</v>
          </cell>
          <cell r="R248">
            <v>389</v>
          </cell>
          <cell r="S248">
            <v>2</v>
          </cell>
          <cell r="U248">
            <v>1</v>
          </cell>
        </row>
        <row r="249">
          <cell r="E249" t="str">
            <v>884/pt006</v>
          </cell>
          <cell r="F249">
            <v>1020</v>
          </cell>
          <cell r="G249">
            <v>2.33</v>
          </cell>
          <cell r="H249">
            <v>1.502</v>
          </cell>
          <cell r="I249">
            <v>0.97499999999999998</v>
          </cell>
          <cell r="J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2</v>
          </cell>
          <cell r="Q249">
            <v>2</v>
          </cell>
          <cell r="R249">
            <v>325</v>
          </cell>
          <cell r="S249">
            <v>2</v>
          </cell>
          <cell r="U249">
            <v>1</v>
          </cell>
        </row>
        <row r="250">
          <cell r="E250" t="str">
            <v>680/pt263</v>
          </cell>
          <cell r="F250">
            <v>800</v>
          </cell>
          <cell r="G250">
            <v>1.67</v>
          </cell>
          <cell r="H250">
            <v>0.21099999999999999</v>
          </cell>
          <cell r="I250" t="str">
            <v>0.090</v>
          </cell>
          <cell r="J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325</v>
          </cell>
          <cell r="S250">
            <v>1</v>
          </cell>
          <cell r="U250">
            <v>1</v>
          </cell>
          <cell r="AB250">
            <v>0.6</v>
          </cell>
        </row>
        <row r="251">
          <cell r="E251" t="str">
            <v>580/pt006</v>
          </cell>
          <cell r="F251">
            <v>1020</v>
          </cell>
          <cell r="G251">
            <v>1.94</v>
          </cell>
          <cell r="H251">
            <v>0.33400000000000002</v>
          </cell>
          <cell r="I251" t="str">
            <v>0.051</v>
          </cell>
          <cell r="J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Q251">
            <v>2</v>
          </cell>
          <cell r="R251">
            <v>325</v>
          </cell>
          <cell r="S251">
            <v>1</v>
          </cell>
          <cell r="U251">
            <v>1</v>
          </cell>
          <cell r="AB251">
            <v>0.6</v>
          </cell>
        </row>
        <row r="252">
          <cell r="E252" t="str">
            <v>1020/pt283</v>
          </cell>
          <cell r="F252">
            <v>1001</v>
          </cell>
          <cell r="G252">
            <v>2.14</v>
          </cell>
          <cell r="H252">
            <v>1.5289999999999999</v>
          </cell>
          <cell r="I252" t="str">
            <v>1.123</v>
          </cell>
          <cell r="J252">
            <v>1</v>
          </cell>
          <cell r="K252">
            <v>1</v>
          </cell>
          <cell r="M252">
            <v>4</v>
          </cell>
          <cell r="Q252">
            <v>2</v>
          </cell>
          <cell r="R252">
            <v>325</v>
          </cell>
          <cell r="S252">
            <v>2.5000000000000001E-2</v>
          </cell>
          <cell r="V252">
            <v>2.5000000000000001E-2</v>
          </cell>
        </row>
        <row r="253">
          <cell r="E253" t="str">
            <v>751/pt285</v>
          </cell>
          <cell r="F253">
            <v>1502</v>
          </cell>
          <cell r="G253">
            <v>1.78</v>
          </cell>
          <cell r="H253">
            <v>9.6000000000000002E-2</v>
          </cell>
          <cell r="I253" t="str">
            <v>0.14</v>
          </cell>
          <cell r="J253">
            <v>1</v>
          </cell>
          <cell r="K253">
            <v>1</v>
          </cell>
          <cell r="M253">
            <v>3</v>
          </cell>
          <cell r="N253">
            <v>3</v>
          </cell>
          <cell r="O253">
            <v>1</v>
          </cell>
          <cell r="P253">
            <v>1</v>
          </cell>
          <cell r="R253">
            <v>245</v>
          </cell>
          <cell r="S253">
            <v>1.6666666666666666E-2</v>
          </cell>
          <cell r="V253">
            <v>1.7000000000000001E-2</v>
          </cell>
          <cell r="AB253">
            <v>0.5</v>
          </cell>
        </row>
        <row r="254">
          <cell r="E254" t="str">
            <v>524/pt272</v>
          </cell>
          <cell r="F254">
            <v>3100</v>
          </cell>
          <cell r="G254">
            <v>1.1100000000000001</v>
          </cell>
          <cell r="H254">
            <v>0.84499999999999997</v>
          </cell>
          <cell r="I254" t="str">
            <v>0.139</v>
          </cell>
          <cell r="J254">
            <v>1</v>
          </cell>
          <cell r="K254">
            <v>1</v>
          </cell>
          <cell r="L254">
            <v>1</v>
          </cell>
          <cell r="M254">
            <v>4</v>
          </cell>
          <cell r="N254">
            <v>1</v>
          </cell>
          <cell r="O254">
            <v>1</v>
          </cell>
          <cell r="R254">
            <v>225</v>
          </cell>
          <cell r="S254">
            <v>1.1764705882352941E-2</v>
          </cell>
          <cell r="V254">
            <v>1.2E-2</v>
          </cell>
          <cell r="W254">
            <v>1</v>
          </cell>
        </row>
        <row r="255">
          <cell r="E255" t="str">
            <v>524/pt273</v>
          </cell>
          <cell r="F255">
            <v>1110</v>
          </cell>
          <cell r="G255">
            <v>1.1100000000000001</v>
          </cell>
          <cell r="H255">
            <v>0.84499999999999997</v>
          </cell>
          <cell r="I255" t="str">
            <v>0.139</v>
          </cell>
          <cell r="J255">
            <v>1</v>
          </cell>
          <cell r="K255">
            <v>1</v>
          </cell>
          <cell r="L255">
            <v>1</v>
          </cell>
          <cell r="M255">
            <v>4</v>
          </cell>
          <cell r="N255">
            <v>1</v>
          </cell>
          <cell r="O255">
            <v>1</v>
          </cell>
          <cell r="R255">
            <v>225</v>
          </cell>
          <cell r="S255">
            <v>1.2E-2</v>
          </cell>
          <cell r="V255">
            <v>1.2E-2</v>
          </cell>
          <cell r="W255">
            <v>1</v>
          </cell>
        </row>
        <row r="256">
          <cell r="E256" t="str">
            <v>573/pt284</v>
          </cell>
          <cell r="F256">
            <v>1503</v>
          </cell>
          <cell r="G256">
            <v>0.93</v>
          </cell>
          <cell r="H256">
            <v>0.80900000000000005</v>
          </cell>
          <cell r="I256" t="str">
            <v>0.068</v>
          </cell>
          <cell r="J256">
            <v>1</v>
          </cell>
          <cell r="K256">
            <v>1</v>
          </cell>
          <cell r="M256">
            <v>4</v>
          </cell>
          <cell r="N256">
            <v>2</v>
          </cell>
          <cell r="O256">
            <v>1</v>
          </cell>
          <cell r="Q256">
            <v>2</v>
          </cell>
          <cell r="R256">
            <v>245</v>
          </cell>
          <cell r="S256">
            <v>0.01</v>
          </cell>
          <cell r="V256">
            <v>0.01</v>
          </cell>
          <cell r="AB256">
            <v>0.5</v>
          </cell>
        </row>
        <row r="257">
          <cell r="E257" t="str">
            <v>468/pt306</v>
          </cell>
          <cell r="F257">
            <v>1347</v>
          </cell>
          <cell r="G257">
            <v>1.22</v>
          </cell>
          <cell r="I257">
            <v>6.9000000000000006E-2</v>
          </cell>
          <cell r="J257">
            <v>1</v>
          </cell>
          <cell r="K257">
            <v>0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245</v>
          </cell>
          <cell r="S257">
            <v>1.1111111111111112E-2</v>
          </cell>
          <cell r="V257">
            <v>1.0999999999999999E-2</v>
          </cell>
          <cell r="AB257">
            <v>0.5</v>
          </cell>
        </row>
        <row r="258">
          <cell r="E258" t="str">
            <v>1688/pt296</v>
          </cell>
          <cell r="F258">
            <v>1116</v>
          </cell>
          <cell r="G258">
            <v>1.82</v>
          </cell>
          <cell r="I258">
            <v>0.247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Q258">
            <v>9</v>
          </cell>
          <cell r="R258">
            <v>325</v>
          </cell>
          <cell r="S258">
            <v>1.1111111111111112E-2</v>
          </cell>
          <cell r="V258">
            <v>1.0999999999999999E-2</v>
          </cell>
        </row>
        <row r="259">
          <cell r="E259" t="str">
            <v>1688/pt297</v>
          </cell>
          <cell r="F259">
            <v>702</v>
          </cell>
          <cell r="G259">
            <v>1.82</v>
          </cell>
          <cell r="I259">
            <v>0.247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Q259">
            <v>9</v>
          </cell>
          <cell r="R259">
            <v>325</v>
          </cell>
          <cell r="S259">
            <v>1.0999999999999999E-2</v>
          </cell>
          <cell r="V259">
            <v>1.0999999999999999E-2</v>
          </cell>
        </row>
        <row r="260">
          <cell r="E260" t="str">
            <v>763/pt007</v>
          </cell>
          <cell r="F260">
            <v>1800</v>
          </cell>
          <cell r="G260">
            <v>1.04</v>
          </cell>
          <cell r="J260">
            <v>1</v>
          </cell>
          <cell r="K260">
            <v>1</v>
          </cell>
          <cell r="M260">
            <v>1</v>
          </cell>
          <cell r="N260">
            <v>1</v>
          </cell>
          <cell r="R260">
            <v>120</v>
          </cell>
          <cell r="S260">
            <v>8.3333333333333332E-3</v>
          </cell>
          <cell r="V260">
            <v>8.0000000000000002E-3</v>
          </cell>
        </row>
        <row r="261">
          <cell r="E261" t="str">
            <v>763/pt008</v>
          </cell>
          <cell r="F261">
            <v>1500</v>
          </cell>
          <cell r="G261">
            <v>1.1599999999999999</v>
          </cell>
          <cell r="J261">
            <v>1</v>
          </cell>
          <cell r="K261">
            <v>1</v>
          </cell>
          <cell r="M261">
            <v>1</v>
          </cell>
          <cell r="N261">
            <v>1</v>
          </cell>
          <cell r="R261">
            <v>120</v>
          </cell>
          <cell r="S261">
            <v>8.3333330000000001E-3</v>
          </cell>
          <cell r="V261">
            <v>8.0000000000000002E-3</v>
          </cell>
        </row>
        <row r="262">
          <cell r="E262" t="str">
            <v>1623/pt287</v>
          </cell>
          <cell r="F262">
            <v>704</v>
          </cell>
          <cell r="G262">
            <v>0.57999999999999996</v>
          </cell>
          <cell r="H262">
            <v>0.09</v>
          </cell>
          <cell r="J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Q262">
            <v>2</v>
          </cell>
          <cell r="R262">
            <v>80</v>
          </cell>
          <cell r="S262">
            <v>8.0000000000000002E-3</v>
          </cell>
          <cell r="V262">
            <v>8.0000000000000002E-3</v>
          </cell>
          <cell r="AK262">
            <v>0.02</v>
          </cell>
        </row>
        <row r="263">
          <cell r="E263" t="str">
            <v>644/pt288</v>
          </cell>
          <cell r="F263">
            <v>708</v>
          </cell>
          <cell r="G263">
            <v>1.24</v>
          </cell>
          <cell r="H263">
            <v>0.39</v>
          </cell>
          <cell r="I263">
            <v>5.5E-2</v>
          </cell>
          <cell r="J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R263">
            <v>255</v>
          </cell>
          <cell r="S263">
            <v>1.2500000000000001E-2</v>
          </cell>
          <cell r="V263">
            <v>1.2999999999999999E-2</v>
          </cell>
        </row>
        <row r="264">
          <cell r="E264" t="str">
            <v>736/pt291</v>
          </cell>
          <cell r="F264">
            <v>608</v>
          </cell>
          <cell r="G264">
            <v>1.86</v>
          </cell>
          <cell r="I264">
            <v>0.14699999999999999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2</v>
          </cell>
          <cell r="R264">
            <v>325</v>
          </cell>
          <cell r="S264">
            <v>1.6666666666666666E-2</v>
          </cell>
          <cell r="V264">
            <v>1.7000000000000001E-2</v>
          </cell>
          <cell r="Y264">
            <v>0.4</v>
          </cell>
          <cell r="AK264">
            <v>0.02</v>
          </cell>
        </row>
        <row r="265">
          <cell r="E265" t="str">
            <v>451/pt286</v>
          </cell>
          <cell r="F265">
            <v>704</v>
          </cell>
          <cell r="G265">
            <v>0.82</v>
          </cell>
          <cell r="I265">
            <v>6.9000000000000006E-2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R265">
            <v>225</v>
          </cell>
          <cell r="S265">
            <v>0.01</v>
          </cell>
          <cell r="V265">
            <v>0.01</v>
          </cell>
          <cell r="Y265">
            <v>0.4</v>
          </cell>
          <cell r="AK265">
            <v>0.02</v>
          </cell>
        </row>
        <row r="266">
          <cell r="E266" t="str">
            <v>956/pt293</v>
          </cell>
          <cell r="F266">
            <v>4996</v>
          </cell>
          <cell r="G266">
            <v>2.19</v>
          </cell>
          <cell r="H266">
            <v>1.6020000000000001</v>
          </cell>
          <cell r="I266">
            <v>1.2629999999999999</v>
          </cell>
          <cell r="J266">
            <v>1</v>
          </cell>
          <cell r="K266">
            <v>1</v>
          </cell>
          <cell r="L266">
            <v>1</v>
          </cell>
          <cell r="M266">
            <v>4</v>
          </cell>
          <cell r="N266">
            <v>2</v>
          </cell>
          <cell r="Q266">
            <v>10</v>
          </cell>
          <cell r="R266">
            <v>250</v>
          </cell>
          <cell r="S266">
            <v>1</v>
          </cell>
          <cell r="U266">
            <v>1</v>
          </cell>
        </row>
        <row r="267">
          <cell r="E267" t="str">
            <v>594/pt294</v>
          </cell>
          <cell r="F267">
            <v>3000</v>
          </cell>
          <cell r="G267">
            <v>1.0900000000000001</v>
          </cell>
          <cell r="H267">
            <v>0.78500000000000003</v>
          </cell>
          <cell r="I267">
            <v>0.129</v>
          </cell>
          <cell r="J267">
            <v>1</v>
          </cell>
          <cell r="K267">
            <v>1</v>
          </cell>
          <cell r="L267">
            <v>1</v>
          </cell>
          <cell r="M267">
            <v>4</v>
          </cell>
          <cell r="N267">
            <v>1</v>
          </cell>
          <cell r="R267">
            <v>80</v>
          </cell>
          <cell r="S267">
            <v>1</v>
          </cell>
          <cell r="U267">
            <v>1</v>
          </cell>
          <cell r="AB267">
            <v>0.4</v>
          </cell>
        </row>
        <row r="268">
          <cell r="E268" t="str">
            <v>593/pt295</v>
          </cell>
          <cell r="F268">
            <v>3000</v>
          </cell>
          <cell r="G268">
            <v>1.54</v>
          </cell>
          <cell r="H268">
            <v>0.78800000000000003</v>
          </cell>
          <cell r="I268">
            <v>0.157</v>
          </cell>
          <cell r="J268">
            <v>1</v>
          </cell>
          <cell r="K268">
            <v>1</v>
          </cell>
          <cell r="L268">
            <v>1</v>
          </cell>
          <cell r="M268">
            <v>5</v>
          </cell>
          <cell r="N268">
            <v>1</v>
          </cell>
          <cell r="O268">
            <v>1</v>
          </cell>
          <cell r="R268">
            <v>248</v>
          </cell>
          <cell r="S268">
            <v>1</v>
          </cell>
          <cell r="U268">
            <v>1</v>
          </cell>
          <cell r="W268">
            <v>1</v>
          </cell>
          <cell r="AB268">
            <v>0.4</v>
          </cell>
        </row>
        <row r="269">
          <cell r="E269" t="str">
            <v>1620/pt309</v>
          </cell>
          <cell r="F269">
            <v>2400</v>
          </cell>
          <cell r="G269">
            <v>1.54</v>
          </cell>
          <cell r="I269">
            <v>0.192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Q269">
            <v>9</v>
          </cell>
          <cell r="R269">
            <v>205</v>
          </cell>
          <cell r="S269">
            <v>1</v>
          </cell>
          <cell r="U269">
            <v>1</v>
          </cell>
        </row>
        <row r="270">
          <cell r="E270" t="str">
            <v>1688/pt310</v>
          </cell>
          <cell r="F270">
            <v>500</v>
          </cell>
          <cell r="G270">
            <v>2.11</v>
          </cell>
          <cell r="I270">
            <v>0.26200000000000001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Q270">
            <v>9</v>
          </cell>
          <cell r="R270">
            <v>205</v>
          </cell>
          <cell r="S270">
            <v>1</v>
          </cell>
          <cell r="U270">
            <v>1</v>
          </cell>
        </row>
        <row r="271">
          <cell r="E271" t="str">
            <v>614/pt314</v>
          </cell>
          <cell r="F271">
            <v>5500</v>
          </cell>
          <cell r="G271">
            <v>1.62</v>
          </cell>
          <cell r="H271">
            <v>0.67400000000000004</v>
          </cell>
          <cell r="I271">
            <v>0.155</v>
          </cell>
          <cell r="J271">
            <v>1</v>
          </cell>
          <cell r="K271">
            <v>1</v>
          </cell>
          <cell r="L271">
            <v>1</v>
          </cell>
          <cell r="M271">
            <v>5</v>
          </cell>
          <cell r="N271">
            <v>1</v>
          </cell>
          <cell r="R271">
            <v>243</v>
          </cell>
          <cell r="S271">
            <v>1</v>
          </cell>
          <cell r="U271">
            <v>1</v>
          </cell>
          <cell r="W271">
            <v>1</v>
          </cell>
          <cell r="Y271">
            <v>0.4</v>
          </cell>
        </row>
        <row r="272">
          <cell r="E272" t="str">
            <v>524/pt315</v>
          </cell>
          <cell r="F272">
            <v>8000</v>
          </cell>
          <cell r="G272">
            <v>1.1200000000000001</v>
          </cell>
          <cell r="H272">
            <v>0.85399999999999998</v>
          </cell>
          <cell r="I272">
            <v>0.14000000000000001</v>
          </cell>
          <cell r="J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5</v>
          </cell>
          <cell r="O272">
            <v>1</v>
          </cell>
          <cell r="R272">
            <v>243</v>
          </cell>
          <cell r="S272">
            <v>1</v>
          </cell>
          <cell r="U272">
            <v>1</v>
          </cell>
          <cell r="W272">
            <v>1</v>
          </cell>
          <cell r="Y272">
            <v>0.4</v>
          </cell>
        </row>
        <row r="273">
          <cell r="E273" t="str">
            <v>1731/pt299</v>
          </cell>
          <cell r="F273">
            <v>1000</v>
          </cell>
          <cell r="G273">
            <v>1.72</v>
          </cell>
          <cell r="I273">
            <v>0.15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Q273">
            <v>8</v>
          </cell>
          <cell r="R273">
            <v>215</v>
          </cell>
          <cell r="S273">
            <v>0.01</v>
          </cell>
          <cell r="V273">
            <v>0.01</v>
          </cell>
          <cell r="AL273">
            <v>20</v>
          </cell>
        </row>
        <row r="274">
          <cell r="E274" t="str">
            <v>041/pt282</v>
          </cell>
          <cell r="F274">
            <v>845</v>
          </cell>
          <cell r="G274">
            <v>1.69</v>
          </cell>
          <cell r="I274">
            <v>5.8999999999999997E-2</v>
          </cell>
          <cell r="J274">
            <v>1</v>
          </cell>
          <cell r="K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227</v>
          </cell>
          <cell r="S274">
            <v>1.5151515151515152E-2</v>
          </cell>
          <cell r="V274">
            <v>1.4999999999999999E-2</v>
          </cell>
          <cell r="AB274">
            <v>0.5</v>
          </cell>
        </row>
        <row r="275">
          <cell r="E275" t="str">
            <v>1048/pt311</v>
          </cell>
          <cell r="F275">
            <v>12000</v>
          </cell>
          <cell r="G275">
            <v>2.39</v>
          </cell>
          <cell r="H275">
            <v>1.6319999999999999</v>
          </cell>
          <cell r="I275">
            <v>1.2251000000000001</v>
          </cell>
          <cell r="J275">
            <v>1</v>
          </cell>
          <cell r="K275">
            <v>1</v>
          </cell>
          <cell r="L275">
            <v>1</v>
          </cell>
          <cell r="M275">
            <v>4</v>
          </cell>
          <cell r="N275">
            <v>1</v>
          </cell>
          <cell r="Q275">
            <v>12</v>
          </cell>
          <cell r="R275">
            <v>348</v>
          </cell>
          <cell r="S275">
            <v>2</v>
          </cell>
          <cell r="U275">
            <v>2</v>
          </cell>
        </row>
        <row r="276">
          <cell r="E276" t="str">
            <v>784/pt322</v>
          </cell>
          <cell r="F276">
            <v>7000</v>
          </cell>
          <cell r="G276">
            <v>1.76</v>
          </cell>
          <cell r="H276">
            <v>0.23100000000000001</v>
          </cell>
          <cell r="I276">
            <v>0.16500000000000001</v>
          </cell>
          <cell r="J276">
            <v>1</v>
          </cell>
          <cell r="K276">
            <v>1</v>
          </cell>
          <cell r="L276">
            <v>1</v>
          </cell>
          <cell r="M276">
            <v>5</v>
          </cell>
          <cell r="N276">
            <v>1</v>
          </cell>
          <cell r="O276">
            <v>1</v>
          </cell>
          <cell r="P276">
            <v>1</v>
          </cell>
          <cell r="Q276">
            <v>3</v>
          </cell>
          <cell r="R276">
            <v>325</v>
          </cell>
          <cell r="S276">
            <v>1</v>
          </cell>
          <cell r="U276">
            <v>1</v>
          </cell>
        </row>
        <row r="277">
          <cell r="E277" t="str">
            <v>1029/pt305</v>
          </cell>
          <cell r="F277">
            <v>1461</v>
          </cell>
          <cell r="G277">
            <v>3.62</v>
          </cell>
          <cell r="H277">
            <v>2.3420000000000001</v>
          </cell>
          <cell r="I277">
            <v>1.772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Q277">
            <v>4</v>
          </cell>
          <cell r="R277">
            <v>405</v>
          </cell>
          <cell r="S277">
            <v>1.0333333333333334</v>
          </cell>
          <cell r="V277">
            <v>3.3000000000000002E-2</v>
          </cell>
        </row>
        <row r="278">
          <cell r="E278" t="str">
            <v>1688/pt303</v>
          </cell>
          <cell r="F278">
            <v>800</v>
          </cell>
          <cell r="G278">
            <v>1.82</v>
          </cell>
          <cell r="I278">
            <v>0.247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Q278">
            <v>9</v>
          </cell>
          <cell r="R278">
            <v>205</v>
          </cell>
          <cell r="S278">
            <v>0.01</v>
          </cell>
          <cell r="V278">
            <v>0.01</v>
          </cell>
          <cell r="AL278">
            <v>20</v>
          </cell>
        </row>
        <row r="279">
          <cell r="E279" t="str">
            <v>617/pt313</v>
          </cell>
          <cell r="F279">
            <v>301</v>
          </cell>
          <cell r="G279">
            <v>1.93</v>
          </cell>
          <cell r="I279">
            <v>0.152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2</v>
          </cell>
          <cell r="R279">
            <v>245</v>
          </cell>
          <cell r="S279">
            <v>1.6666666666666666E-2</v>
          </cell>
          <cell r="V279">
            <v>1.7000000000000001E-2</v>
          </cell>
          <cell r="AB279">
            <v>0.4</v>
          </cell>
        </row>
        <row r="280">
          <cell r="E280" t="str">
            <v>736/pt312</v>
          </cell>
          <cell r="F280">
            <v>1032</v>
          </cell>
          <cell r="G280">
            <v>1.86</v>
          </cell>
          <cell r="I280">
            <v>0.14699999999999999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Q280">
            <v>2</v>
          </cell>
          <cell r="R280">
            <v>325</v>
          </cell>
          <cell r="S280">
            <v>1.7000000000000001E-2</v>
          </cell>
          <cell r="V280">
            <v>1.7000000000000001E-2</v>
          </cell>
          <cell r="Y280">
            <v>0.4</v>
          </cell>
        </row>
        <row r="281">
          <cell r="E281" t="str">
            <v>664/pt304</v>
          </cell>
          <cell r="F281">
            <v>1000</v>
          </cell>
          <cell r="G281">
            <v>1.9</v>
          </cell>
          <cell r="H281">
            <v>0.08</v>
          </cell>
          <cell r="I281">
            <v>7.4999999999999997E-2</v>
          </cell>
          <cell r="J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Q281">
            <v>3</v>
          </cell>
          <cell r="R281">
            <v>245</v>
          </cell>
          <cell r="S281">
            <v>1.7000000000000001E-2</v>
          </cell>
          <cell r="V281">
            <v>1.7000000000000001E-2</v>
          </cell>
          <cell r="AB281">
            <v>0.4</v>
          </cell>
        </row>
        <row r="282">
          <cell r="E282" t="str">
            <v>631/pt301</v>
          </cell>
          <cell r="F282">
            <v>3470</v>
          </cell>
          <cell r="G282">
            <v>1.73</v>
          </cell>
          <cell r="I282">
            <v>0.183</v>
          </cell>
          <cell r="J282">
            <v>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3</v>
          </cell>
          <cell r="R282">
            <v>325</v>
          </cell>
          <cell r="S282">
            <v>1.5384615384615385E-2</v>
          </cell>
          <cell r="V282">
            <v>1.4999999999999999E-2</v>
          </cell>
          <cell r="AB282">
            <v>0.4</v>
          </cell>
        </row>
        <row r="283">
          <cell r="E283" t="str">
            <v>011a/pt326</v>
          </cell>
          <cell r="F283">
            <v>3284</v>
          </cell>
          <cell r="G283">
            <v>1.68</v>
          </cell>
          <cell r="I283">
            <v>6.6000000000000003E-2</v>
          </cell>
          <cell r="J283">
            <v>1</v>
          </cell>
          <cell r="K283">
            <v>1</v>
          </cell>
          <cell r="M283">
            <v>5</v>
          </cell>
          <cell r="N283">
            <v>1</v>
          </cell>
          <cell r="O283">
            <v>1</v>
          </cell>
          <cell r="Q283">
            <v>1</v>
          </cell>
          <cell r="R283">
            <v>297</v>
          </cell>
          <cell r="S283">
            <v>1.4999999999999999E-2</v>
          </cell>
          <cell r="V283">
            <v>1.4999999999999999E-2</v>
          </cell>
          <cell r="AB283">
            <v>0.4</v>
          </cell>
        </row>
        <row r="284">
          <cell r="E284" t="str">
            <v>486/pt302</v>
          </cell>
          <cell r="F284">
            <v>2400</v>
          </cell>
          <cell r="G284">
            <v>1.82</v>
          </cell>
          <cell r="H284">
            <v>0.82099999999999995</v>
          </cell>
          <cell r="I284">
            <v>0.11</v>
          </cell>
          <cell r="J284">
            <v>1</v>
          </cell>
          <cell r="K284">
            <v>1</v>
          </cell>
          <cell r="M284">
            <v>3</v>
          </cell>
          <cell r="N284">
            <v>2</v>
          </cell>
          <cell r="R284">
            <v>205</v>
          </cell>
          <cell r="S284">
            <v>0.01</v>
          </cell>
          <cell r="V284">
            <v>0.01</v>
          </cell>
          <cell r="AB284">
            <v>0.4</v>
          </cell>
        </row>
        <row r="285">
          <cell r="E285" t="str">
            <v>995/pt300</v>
          </cell>
          <cell r="F285">
            <v>3000</v>
          </cell>
          <cell r="G285">
            <v>2.27</v>
          </cell>
          <cell r="H285">
            <v>0.69699999999999995</v>
          </cell>
          <cell r="I285">
            <v>0.49399999999999999</v>
          </cell>
          <cell r="J285">
            <v>1</v>
          </cell>
          <cell r="K285">
            <v>1</v>
          </cell>
          <cell r="L285">
            <v>1</v>
          </cell>
          <cell r="M285">
            <v>4</v>
          </cell>
          <cell r="N285">
            <v>1</v>
          </cell>
          <cell r="Q285">
            <v>5</v>
          </cell>
          <cell r="R285">
            <v>325</v>
          </cell>
          <cell r="S285">
            <v>1.6666666666666666E-2</v>
          </cell>
          <cell r="V285">
            <v>1.7000000000000001E-2</v>
          </cell>
        </row>
        <row r="286">
          <cell r="E286" t="str">
            <v>011b/pt325</v>
          </cell>
          <cell r="F286">
            <v>2531</v>
          </cell>
          <cell r="G286">
            <v>1.85</v>
          </cell>
          <cell r="I286">
            <v>6.6000000000000003E-2</v>
          </cell>
          <cell r="J286">
            <v>1</v>
          </cell>
          <cell r="K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1</v>
          </cell>
          <cell r="R286">
            <v>297</v>
          </cell>
          <cell r="S286">
            <v>1.4999999999999999E-2</v>
          </cell>
          <cell r="V286">
            <v>1.4999999999999999E-2</v>
          </cell>
          <cell r="AB286">
            <v>0.4</v>
          </cell>
        </row>
        <row r="287">
          <cell r="E287" t="str">
            <v>1001/pt318</v>
          </cell>
          <cell r="F287">
            <v>1100</v>
          </cell>
          <cell r="G287">
            <v>2.2999999999999998</v>
          </cell>
          <cell r="H287">
            <v>1.4870000000000001</v>
          </cell>
          <cell r="I287">
            <v>1.1060000000000001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Q287">
            <v>4</v>
          </cell>
          <cell r="R287">
            <v>348</v>
          </cell>
          <cell r="S287">
            <v>1.02</v>
          </cell>
          <cell r="V287">
            <v>0.02</v>
          </cell>
        </row>
        <row r="288">
          <cell r="E288" t="str">
            <v>1035+538/pt308</v>
          </cell>
          <cell r="F288">
            <v>725</v>
          </cell>
          <cell r="G288">
            <v>3.31</v>
          </cell>
          <cell r="H288">
            <v>2.4849999999999999</v>
          </cell>
          <cell r="I288">
            <v>1.32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1</v>
          </cell>
          <cell r="Q288">
            <v>12</v>
          </cell>
          <cell r="R288">
            <v>647</v>
          </cell>
          <cell r="S288">
            <v>1.02</v>
          </cell>
          <cell r="V288">
            <v>1.02</v>
          </cell>
          <cell r="AB288">
            <v>0.4</v>
          </cell>
          <cell r="AL288">
            <v>10</v>
          </cell>
        </row>
        <row r="289">
          <cell r="E289" t="str">
            <v>011/pt327</v>
          </cell>
          <cell r="F289">
            <v>800</v>
          </cell>
          <cell r="G289">
            <v>1.72</v>
          </cell>
          <cell r="I289">
            <v>6.6000000000000003E-2</v>
          </cell>
          <cell r="J289">
            <v>1</v>
          </cell>
          <cell r="K289">
            <v>1</v>
          </cell>
          <cell r="M289">
            <v>1</v>
          </cell>
          <cell r="Q289">
            <v>1</v>
          </cell>
          <cell r="R289">
            <v>297</v>
          </cell>
          <cell r="S289">
            <v>1.4999999999999999E-2</v>
          </cell>
          <cell r="V289">
            <v>1.4999999999999999E-2</v>
          </cell>
          <cell r="AB289">
            <v>0.4</v>
          </cell>
        </row>
        <row r="290">
          <cell r="E290" t="str">
            <v>624/pt319</v>
          </cell>
          <cell r="F290">
            <v>1700</v>
          </cell>
          <cell r="G290">
            <v>1.81</v>
          </cell>
          <cell r="I290">
            <v>0.13900000000000001</v>
          </cell>
          <cell r="J290">
            <v>1</v>
          </cell>
          <cell r="K290">
            <v>1</v>
          </cell>
          <cell r="L290">
            <v>0</v>
          </cell>
          <cell r="M290">
            <v>1</v>
          </cell>
          <cell r="N290">
            <v>5</v>
          </cell>
          <cell r="O290">
            <v>1</v>
          </cell>
          <cell r="Q290">
            <v>2</v>
          </cell>
          <cell r="R290">
            <v>297</v>
          </cell>
          <cell r="S290">
            <v>1.0149999999999999</v>
          </cell>
          <cell r="V290">
            <v>1.4999999999999999E-2</v>
          </cell>
          <cell r="AB290">
            <v>0.4</v>
          </cell>
        </row>
        <row r="291">
          <cell r="E291" t="str">
            <v>1073/pt335</v>
          </cell>
          <cell r="F291">
            <v>4008</v>
          </cell>
          <cell r="G291">
            <v>2.95</v>
          </cell>
          <cell r="H291">
            <v>1.806</v>
          </cell>
          <cell r="I291">
            <v>1.4630000000000001</v>
          </cell>
          <cell r="J291">
            <v>1</v>
          </cell>
          <cell r="K291">
            <v>1</v>
          </cell>
          <cell r="M291">
            <v>3</v>
          </cell>
          <cell r="N291">
            <v>1</v>
          </cell>
          <cell r="Q291">
            <v>11</v>
          </cell>
          <cell r="R291">
            <v>375</v>
          </cell>
          <cell r="S291">
            <v>1</v>
          </cell>
          <cell r="U291">
            <v>1</v>
          </cell>
        </row>
        <row r="292">
          <cell r="E292" t="str">
            <v>809/pt343</v>
          </cell>
          <cell r="F292">
            <v>4260</v>
          </cell>
          <cell r="G292">
            <v>1.66</v>
          </cell>
          <cell r="H292">
            <v>6.3E-2</v>
          </cell>
          <cell r="I292">
            <v>0.20599999999999999</v>
          </cell>
          <cell r="J292">
            <v>1</v>
          </cell>
          <cell r="K292">
            <v>1</v>
          </cell>
          <cell r="L292">
            <v>1</v>
          </cell>
          <cell r="M292">
            <v>3</v>
          </cell>
          <cell r="N292">
            <v>1</v>
          </cell>
          <cell r="O292">
            <v>1</v>
          </cell>
          <cell r="R292">
            <v>297</v>
          </cell>
          <cell r="S292">
            <v>1</v>
          </cell>
          <cell r="U292">
            <v>1</v>
          </cell>
          <cell r="AB292">
            <v>0.4</v>
          </cell>
          <cell r="AC292">
            <v>1</v>
          </cell>
        </row>
        <row r="293">
          <cell r="E293" t="str">
            <v>608/pt336</v>
          </cell>
          <cell r="F293">
            <v>3208</v>
          </cell>
          <cell r="G293">
            <v>1.03</v>
          </cell>
          <cell r="H293">
            <v>0.76</v>
          </cell>
          <cell r="I293">
            <v>0.18</v>
          </cell>
          <cell r="J293">
            <v>1</v>
          </cell>
          <cell r="K293">
            <v>1</v>
          </cell>
          <cell r="L293">
            <v>1</v>
          </cell>
          <cell r="M293">
            <v>3</v>
          </cell>
          <cell r="N293">
            <v>1</v>
          </cell>
          <cell r="O293">
            <v>1</v>
          </cell>
          <cell r="R293">
            <v>200</v>
          </cell>
          <cell r="S293">
            <v>1</v>
          </cell>
          <cell r="U293">
            <v>1</v>
          </cell>
          <cell r="AB293">
            <v>0.5</v>
          </cell>
          <cell r="AC293">
            <v>1</v>
          </cell>
        </row>
        <row r="294">
          <cell r="E294" t="str">
            <v>1766/pt329</v>
          </cell>
          <cell r="F294">
            <v>4994</v>
          </cell>
          <cell r="G294">
            <v>1.48</v>
          </cell>
          <cell r="I294">
            <v>0.18</v>
          </cell>
          <cell r="J294">
            <v>1</v>
          </cell>
          <cell r="K294">
            <v>1</v>
          </cell>
          <cell r="M294">
            <v>3</v>
          </cell>
          <cell r="N294">
            <v>1</v>
          </cell>
          <cell r="O294">
            <v>1</v>
          </cell>
          <cell r="Q294">
            <v>6</v>
          </cell>
          <cell r="R294">
            <v>200</v>
          </cell>
          <cell r="S294">
            <v>1</v>
          </cell>
          <cell r="U294">
            <v>1</v>
          </cell>
        </row>
        <row r="295">
          <cell r="E295" t="str">
            <v>1766/pt330</v>
          </cell>
          <cell r="F295">
            <v>4004</v>
          </cell>
        </row>
        <row r="296">
          <cell r="E296" t="str">
            <v>550/pt307</v>
          </cell>
          <cell r="F296">
            <v>700</v>
          </cell>
          <cell r="G296">
            <v>1.64</v>
          </cell>
          <cell r="H296">
            <v>1.079</v>
          </cell>
          <cell r="I296">
            <v>0.23799999999999999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R296">
            <v>317</v>
          </cell>
          <cell r="S296">
            <v>1.6666666666666666E-2</v>
          </cell>
          <cell r="V296">
            <v>1.7000000000000001E-2</v>
          </cell>
          <cell r="AL296">
            <v>25</v>
          </cell>
        </row>
        <row r="297">
          <cell r="E297" t="str">
            <v>558/pt317</v>
          </cell>
          <cell r="F297">
            <v>750</v>
          </cell>
          <cell r="G297">
            <v>1</v>
          </cell>
          <cell r="I297">
            <v>7.2999999999999995E-2</v>
          </cell>
          <cell r="J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R297">
            <v>225</v>
          </cell>
          <cell r="S297">
            <v>1.7000000000000001E-2</v>
          </cell>
          <cell r="V297">
            <v>1.7000000000000001E-2</v>
          </cell>
          <cell r="AB297">
            <v>0.4</v>
          </cell>
          <cell r="AL297">
            <v>5</v>
          </cell>
        </row>
        <row r="298">
          <cell r="E298" t="str">
            <v>1048/pt331</v>
          </cell>
          <cell r="F298">
            <v>8000</v>
          </cell>
          <cell r="G298">
            <v>2.2799999999999998</v>
          </cell>
          <cell r="H298">
            <v>1.6319999999999999</v>
          </cell>
          <cell r="I298">
            <v>1.28</v>
          </cell>
          <cell r="J298">
            <v>1</v>
          </cell>
          <cell r="K298">
            <v>1</v>
          </cell>
          <cell r="L298">
            <v>1</v>
          </cell>
          <cell r="M298">
            <v>3</v>
          </cell>
          <cell r="N298">
            <v>1</v>
          </cell>
          <cell r="Q298">
            <v>12</v>
          </cell>
          <cell r="R298">
            <v>347</v>
          </cell>
          <cell r="S298">
            <v>1</v>
          </cell>
          <cell r="U298">
            <v>1</v>
          </cell>
        </row>
        <row r="299">
          <cell r="E299" t="str">
            <v>970/pt357</v>
          </cell>
          <cell r="F299">
            <v>5000</v>
          </cell>
          <cell r="G299">
            <v>2.54</v>
          </cell>
          <cell r="H299">
            <v>1.7529999999999999</v>
          </cell>
          <cell r="I299">
            <v>1.202</v>
          </cell>
          <cell r="J299">
            <v>1</v>
          </cell>
          <cell r="K299">
            <v>1</v>
          </cell>
          <cell r="M299">
            <v>3</v>
          </cell>
          <cell r="N299">
            <v>1</v>
          </cell>
          <cell r="Q299">
            <v>4</v>
          </cell>
          <cell r="R299">
            <v>412</v>
          </cell>
          <cell r="S299">
            <v>1</v>
          </cell>
          <cell r="U299">
            <v>1</v>
          </cell>
        </row>
        <row r="300">
          <cell r="E300" t="str">
            <v>784/pt332</v>
          </cell>
          <cell r="F300">
            <v>10000</v>
          </cell>
          <cell r="G300">
            <v>1.76</v>
          </cell>
          <cell r="H300">
            <v>0.23100000000000001</v>
          </cell>
          <cell r="I300">
            <v>0.16500000000000001</v>
          </cell>
          <cell r="J300">
            <v>1</v>
          </cell>
          <cell r="K300">
            <v>1</v>
          </cell>
          <cell r="L300">
            <v>1</v>
          </cell>
          <cell r="M300">
            <v>5</v>
          </cell>
          <cell r="N300">
            <v>1</v>
          </cell>
          <cell r="O300">
            <v>1</v>
          </cell>
          <cell r="P300">
            <v>2</v>
          </cell>
          <cell r="Q300">
            <v>3</v>
          </cell>
          <cell r="R300">
            <v>325</v>
          </cell>
          <cell r="S300">
            <v>1</v>
          </cell>
          <cell r="U300">
            <v>1</v>
          </cell>
        </row>
        <row r="301">
          <cell r="E301" t="str">
            <v>1743/pt349</v>
          </cell>
          <cell r="F301">
            <v>1000</v>
          </cell>
          <cell r="G301">
            <v>0.93</v>
          </cell>
          <cell r="H301">
            <v>0.51400000000000001</v>
          </cell>
          <cell r="I301">
            <v>0.23</v>
          </cell>
          <cell r="J301">
            <v>1</v>
          </cell>
          <cell r="K301">
            <v>1</v>
          </cell>
          <cell r="M301">
            <v>3</v>
          </cell>
          <cell r="N301">
            <v>1</v>
          </cell>
          <cell r="O301">
            <v>1</v>
          </cell>
          <cell r="R301">
            <v>197</v>
          </cell>
          <cell r="S301">
            <v>0.01</v>
          </cell>
          <cell r="V301">
            <v>0.01</v>
          </cell>
        </row>
        <row r="302">
          <cell r="E302" t="str">
            <v>704/pt344</v>
          </cell>
          <cell r="F302">
            <v>3000</v>
          </cell>
          <cell r="G302">
            <v>1.77</v>
          </cell>
          <cell r="I302">
            <v>8.2000000000000003E-2</v>
          </cell>
          <cell r="J302">
            <v>1</v>
          </cell>
          <cell r="K302">
            <v>1</v>
          </cell>
          <cell r="M302">
            <v>4</v>
          </cell>
          <cell r="N302">
            <v>1</v>
          </cell>
          <cell r="O302">
            <v>1</v>
          </cell>
          <cell r="Q302">
            <v>2</v>
          </cell>
          <cell r="R302">
            <v>325</v>
          </cell>
          <cell r="S302">
            <v>1</v>
          </cell>
          <cell r="U302">
            <v>1</v>
          </cell>
          <cell r="AB302">
            <v>0.4</v>
          </cell>
        </row>
        <row r="303">
          <cell r="E303" t="str">
            <v>614/pt333</v>
          </cell>
          <cell r="F303">
            <v>2120</v>
          </cell>
          <cell r="G303">
            <v>1.56</v>
          </cell>
          <cell r="H303">
            <v>0.73699999999999999</v>
          </cell>
          <cell r="I303">
            <v>0.155</v>
          </cell>
          <cell r="J303">
            <v>1</v>
          </cell>
          <cell r="K303">
            <v>1</v>
          </cell>
          <cell r="M303">
            <v>5</v>
          </cell>
          <cell r="N303">
            <v>1</v>
          </cell>
          <cell r="O303">
            <v>1</v>
          </cell>
          <cell r="R303">
            <v>225</v>
          </cell>
          <cell r="S303">
            <v>1</v>
          </cell>
          <cell r="U303">
            <v>1</v>
          </cell>
          <cell r="W303">
            <v>1</v>
          </cell>
          <cell r="AB303">
            <v>0.4</v>
          </cell>
        </row>
        <row r="304">
          <cell r="E304" t="str">
            <v>524/pt334</v>
          </cell>
          <cell r="F304">
            <v>2500</v>
          </cell>
          <cell r="G304">
            <v>1.1200000000000001</v>
          </cell>
          <cell r="H304">
            <v>0.85399999999999998</v>
          </cell>
          <cell r="I304">
            <v>0.14000000000000001</v>
          </cell>
          <cell r="J304">
            <v>1</v>
          </cell>
          <cell r="K304">
            <v>1</v>
          </cell>
          <cell r="L304">
            <v>1</v>
          </cell>
          <cell r="M304">
            <v>4</v>
          </cell>
          <cell r="N304">
            <v>1</v>
          </cell>
          <cell r="O304">
            <v>1</v>
          </cell>
          <cell r="R304">
            <v>225</v>
          </cell>
          <cell r="S304">
            <v>1</v>
          </cell>
          <cell r="U304">
            <v>1</v>
          </cell>
          <cell r="W304">
            <v>1</v>
          </cell>
          <cell r="AB304">
            <v>0.4</v>
          </cell>
        </row>
        <row r="305">
          <cell r="E305" t="str">
            <v>656a/pt348</v>
          </cell>
          <cell r="F305">
            <v>1496</v>
          </cell>
          <cell r="G305">
            <v>1.67</v>
          </cell>
          <cell r="H305">
            <v>0.26400000000000001</v>
          </cell>
          <cell r="I305">
            <v>0.22900000000000001</v>
          </cell>
          <cell r="J305">
            <v>1</v>
          </cell>
          <cell r="K305">
            <v>1</v>
          </cell>
          <cell r="M305">
            <v>3</v>
          </cell>
          <cell r="N305">
            <v>1</v>
          </cell>
          <cell r="O305">
            <v>1</v>
          </cell>
          <cell r="R305">
            <v>317</v>
          </cell>
          <cell r="S305">
            <v>1</v>
          </cell>
          <cell r="U305">
            <v>1</v>
          </cell>
        </row>
        <row r="306">
          <cell r="E306" t="str">
            <v>970/pt362</v>
          </cell>
          <cell r="F306">
            <v>1999</v>
          </cell>
          <cell r="G306">
            <v>2.54</v>
          </cell>
          <cell r="H306">
            <v>1.7529999999999999</v>
          </cell>
          <cell r="I306">
            <v>1.202</v>
          </cell>
          <cell r="J306">
            <v>1</v>
          </cell>
          <cell r="K306">
            <v>1</v>
          </cell>
          <cell r="M306">
            <v>3</v>
          </cell>
          <cell r="N306">
            <v>1</v>
          </cell>
          <cell r="Q306">
            <v>4</v>
          </cell>
          <cell r="R306">
            <v>412</v>
          </cell>
          <cell r="S306">
            <v>1</v>
          </cell>
          <cell r="U306">
            <v>1</v>
          </cell>
        </row>
        <row r="307">
          <cell r="E307" t="str">
            <v>1766/pt350</v>
          </cell>
          <cell r="F307">
            <v>2992</v>
          </cell>
        </row>
        <row r="308">
          <cell r="E308" t="str">
            <v>1771/pt316</v>
          </cell>
          <cell r="F308">
            <v>500</v>
          </cell>
          <cell r="G308">
            <v>1.52</v>
          </cell>
          <cell r="I308">
            <v>0.20100000000000001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Q308">
            <v>8</v>
          </cell>
          <cell r="R308">
            <v>205</v>
          </cell>
          <cell r="S308">
            <v>0.01</v>
          </cell>
          <cell r="V308">
            <v>0.01</v>
          </cell>
          <cell r="AL308">
            <v>10</v>
          </cell>
        </row>
        <row r="309">
          <cell r="E309" t="str">
            <v>614/pt352</v>
          </cell>
          <cell r="F309">
            <v>815</v>
          </cell>
          <cell r="G309">
            <v>1.56</v>
          </cell>
          <cell r="H309">
            <v>0.73699999999999999</v>
          </cell>
          <cell r="I309">
            <v>0.155</v>
          </cell>
          <cell r="J309">
            <v>1</v>
          </cell>
          <cell r="K309">
            <v>1</v>
          </cell>
          <cell r="M309">
            <v>4</v>
          </cell>
          <cell r="N309">
            <v>1</v>
          </cell>
          <cell r="O309">
            <v>1</v>
          </cell>
          <cell r="R309">
            <v>225</v>
          </cell>
          <cell r="S309">
            <v>1</v>
          </cell>
          <cell r="U309">
            <v>1</v>
          </cell>
          <cell r="W309">
            <v>1</v>
          </cell>
          <cell r="AB309">
            <v>0.4</v>
          </cell>
        </row>
        <row r="310">
          <cell r="E310" t="str">
            <v>1771/pt353</v>
          </cell>
          <cell r="F310">
            <v>8016</v>
          </cell>
        </row>
        <row r="311">
          <cell r="E311" t="str">
            <v>943/pt342</v>
          </cell>
          <cell r="F311">
            <v>1200</v>
          </cell>
          <cell r="G311">
            <v>3.18</v>
          </cell>
          <cell r="H311">
            <v>2.4220000000000002</v>
          </cell>
          <cell r="I311">
            <v>1.7370000000000001</v>
          </cell>
          <cell r="J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Q311">
            <v>7</v>
          </cell>
          <cell r="R311">
            <v>412</v>
          </cell>
          <cell r="S311">
            <v>0.04</v>
          </cell>
          <cell r="V311">
            <v>0.04</v>
          </cell>
        </row>
        <row r="312">
          <cell r="E312" t="str">
            <v>190j/pt346</v>
          </cell>
          <cell r="F312">
            <v>1839</v>
          </cell>
          <cell r="G312">
            <v>2.11</v>
          </cell>
          <cell r="H312">
            <v>1.343</v>
          </cell>
          <cell r="I312">
            <v>1.1080000000000001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Q312">
            <v>9</v>
          </cell>
          <cell r="R312">
            <v>412</v>
          </cell>
          <cell r="S312">
            <v>0.02</v>
          </cell>
          <cell r="V312">
            <v>0.02</v>
          </cell>
        </row>
        <row r="313">
          <cell r="E313" t="str">
            <v>1743a/pt349</v>
          </cell>
          <cell r="F313">
            <v>1000</v>
          </cell>
          <cell r="G313">
            <v>0.93</v>
          </cell>
          <cell r="H313">
            <v>0.51400000000000001</v>
          </cell>
          <cell r="I313">
            <v>0.23</v>
          </cell>
          <cell r="J313">
            <v>1</v>
          </cell>
          <cell r="K313">
            <v>1</v>
          </cell>
          <cell r="M313">
            <v>3</v>
          </cell>
          <cell r="N313">
            <v>1</v>
          </cell>
          <cell r="O313">
            <v>1</v>
          </cell>
          <cell r="R313">
            <v>197</v>
          </cell>
          <cell r="S313">
            <v>0.01</v>
          </cell>
          <cell r="V313">
            <v>0.01</v>
          </cell>
        </row>
        <row r="314">
          <cell r="E314" t="str">
            <v>189p/pt347</v>
          </cell>
          <cell r="F314">
            <v>2595</v>
          </cell>
          <cell r="G314">
            <v>1.7</v>
          </cell>
          <cell r="I314">
            <v>0.09</v>
          </cell>
          <cell r="J314">
            <v>1</v>
          </cell>
          <cell r="K314">
            <v>1</v>
          </cell>
          <cell r="M314">
            <v>1</v>
          </cell>
          <cell r="N314">
            <v>1</v>
          </cell>
          <cell r="O314">
            <v>1</v>
          </cell>
          <cell r="Q314">
            <v>1</v>
          </cell>
          <cell r="R314">
            <v>325</v>
          </cell>
          <cell r="S314">
            <v>1.7000000000000001E-2</v>
          </cell>
          <cell r="V314">
            <v>1.7000000000000001E-2</v>
          </cell>
          <cell r="AB314">
            <v>0.4</v>
          </cell>
        </row>
        <row r="315">
          <cell r="E315" t="str">
            <v>151p/pt351</v>
          </cell>
          <cell r="F315">
            <v>2052</v>
          </cell>
          <cell r="G315">
            <v>1.73</v>
          </cell>
          <cell r="I315">
            <v>6.9000000000000006E-2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R315">
            <v>325</v>
          </cell>
          <cell r="S315">
            <v>1.7000000000000001E-2</v>
          </cell>
          <cell r="V315">
            <v>1.7000000000000001E-2</v>
          </cell>
        </row>
        <row r="316">
          <cell r="E316" t="str">
            <v>1020/pt354</v>
          </cell>
          <cell r="F316">
            <v>4100</v>
          </cell>
          <cell r="G316">
            <v>2.14</v>
          </cell>
          <cell r="H316">
            <v>1.5289999999999999</v>
          </cell>
          <cell r="I316">
            <v>1.123</v>
          </cell>
          <cell r="J316">
            <v>1</v>
          </cell>
          <cell r="K316">
            <v>1</v>
          </cell>
          <cell r="M316">
            <v>4</v>
          </cell>
          <cell r="N316">
            <v>1</v>
          </cell>
          <cell r="Q316">
            <v>2</v>
          </cell>
          <cell r="R316">
            <v>358</v>
          </cell>
          <cell r="S316">
            <v>1</v>
          </cell>
          <cell r="U316">
            <v>1</v>
          </cell>
          <cell r="AD316">
            <v>0.67</v>
          </cell>
        </row>
        <row r="317">
          <cell r="E317" t="str">
            <v>1743a/pt366</v>
          </cell>
          <cell r="F317">
            <v>2000</v>
          </cell>
          <cell r="G317">
            <v>0.93</v>
          </cell>
          <cell r="H317">
            <v>0.51400000000000001</v>
          </cell>
          <cell r="I317">
            <v>0.23</v>
          </cell>
          <cell r="J317">
            <v>1</v>
          </cell>
          <cell r="K317">
            <v>1</v>
          </cell>
          <cell r="M317">
            <v>3</v>
          </cell>
          <cell r="N317">
            <v>2</v>
          </cell>
          <cell r="R317">
            <v>245</v>
          </cell>
          <cell r="S317">
            <v>1</v>
          </cell>
          <cell r="U317">
            <v>1</v>
          </cell>
        </row>
        <row r="318">
          <cell r="E318" t="str">
            <v>751/pt356</v>
          </cell>
          <cell r="F318">
            <v>3600</v>
          </cell>
          <cell r="G318">
            <v>1.78</v>
          </cell>
          <cell r="H318">
            <v>9.6000000000000002E-2</v>
          </cell>
          <cell r="I318">
            <v>0.14699999999999999</v>
          </cell>
          <cell r="J318">
            <v>1</v>
          </cell>
          <cell r="K318">
            <v>1</v>
          </cell>
          <cell r="M318">
            <v>3</v>
          </cell>
          <cell r="Q318">
            <v>1</v>
          </cell>
          <cell r="R318">
            <v>325</v>
          </cell>
          <cell r="S318">
            <v>1</v>
          </cell>
          <cell r="U318">
            <v>1</v>
          </cell>
          <cell r="AB318">
            <v>0.4</v>
          </cell>
          <cell r="AD318">
            <v>0.5</v>
          </cell>
        </row>
        <row r="319">
          <cell r="E319" t="str">
            <v>573/pt355</v>
          </cell>
          <cell r="F319">
            <v>3100</v>
          </cell>
          <cell r="G319">
            <v>0.93</v>
          </cell>
          <cell r="H319">
            <v>0.80900000000000005</v>
          </cell>
          <cell r="I319">
            <v>6.8000000000000005E-2</v>
          </cell>
          <cell r="J319">
            <v>1</v>
          </cell>
          <cell r="K319">
            <v>1</v>
          </cell>
          <cell r="M319">
            <v>4</v>
          </cell>
          <cell r="N319">
            <v>2</v>
          </cell>
          <cell r="O319">
            <v>1</v>
          </cell>
          <cell r="Q319">
            <v>2</v>
          </cell>
          <cell r="R319">
            <v>258</v>
          </cell>
          <cell r="S319">
            <v>1</v>
          </cell>
          <cell r="U319">
            <v>1</v>
          </cell>
          <cell r="AB319">
            <v>0.4</v>
          </cell>
          <cell r="AD319">
            <v>0.75</v>
          </cell>
        </row>
        <row r="320">
          <cell r="E320" t="str">
            <v>539/pt363</v>
          </cell>
          <cell r="F320">
            <v>2500</v>
          </cell>
          <cell r="G320">
            <v>1.54</v>
          </cell>
          <cell r="H320">
            <v>1.379</v>
          </cell>
          <cell r="I320">
            <v>9.1999999999999998E-2</v>
          </cell>
          <cell r="J320">
            <v>1</v>
          </cell>
          <cell r="K320">
            <v>1</v>
          </cell>
          <cell r="M320">
            <v>4</v>
          </cell>
          <cell r="N320">
            <v>2</v>
          </cell>
          <cell r="O320">
            <v>1</v>
          </cell>
          <cell r="Q320">
            <v>2</v>
          </cell>
          <cell r="R320">
            <v>258</v>
          </cell>
          <cell r="S320">
            <v>1</v>
          </cell>
          <cell r="U320">
            <v>1</v>
          </cell>
        </row>
        <row r="321">
          <cell r="E321" t="str">
            <v>1682/pt360</v>
          </cell>
          <cell r="F321">
            <v>600</v>
          </cell>
          <cell r="G321">
            <v>2.1</v>
          </cell>
          <cell r="I321">
            <v>0.25600000000000001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Q321">
            <v>6</v>
          </cell>
          <cell r="R321">
            <v>455</v>
          </cell>
          <cell r="S321">
            <v>0.01</v>
          </cell>
          <cell r="V321">
            <v>0.01</v>
          </cell>
        </row>
        <row r="322">
          <cell r="E322" t="str">
            <v>011b/pt390</v>
          </cell>
          <cell r="F322">
            <v>1300</v>
          </cell>
        </row>
        <row r="323">
          <cell r="E323" t="str">
            <v>011a/pt391</v>
          </cell>
          <cell r="F323">
            <v>2000</v>
          </cell>
        </row>
        <row r="324">
          <cell r="E324" t="str">
            <v>656a/pt365</v>
          </cell>
          <cell r="F324">
            <v>1500</v>
          </cell>
          <cell r="G324">
            <v>1.67</v>
          </cell>
          <cell r="H324">
            <v>0.26400000000000001</v>
          </cell>
          <cell r="I324">
            <v>0.22900000000000001</v>
          </cell>
          <cell r="J324">
            <v>1</v>
          </cell>
          <cell r="K324">
            <v>1</v>
          </cell>
          <cell r="M324">
            <v>3</v>
          </cell>
          <cell r="N324">
            <v>1</v>
          </cell>
          <cell r="O324">
            <v>1</v>
          </cell>
          <cell r="R324">
            <v>258</v>
          </cell>
          <cell r="S324">
            <v>1</v>
          </cell>
          <cell r="U324">
            <v>1</v>
          </cell>
        </row>
        <row r="325">
          <cell r="E325" t="str">
            <v>1021/pt328</v>
          </cell>
          <cell r="F325">
            <v>508</v>
          </cell>
          <cell r="G325">
            <v>1.88</v>
          </cell>
          <cell r="I325">
            <v>0.34899999999999998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Q325">
            <v>11</v>
          </cell>
          <cell r="R325">
            <v>378</v>
          </cell>
          <cell r="S325">
            <v>1</v>
          </cell>
          <cell r="U325">
            <v>1</v>
          </cell>
        </row>
        <row r="326">
          <cell r="E326" t="str">
            <v>1021/pt337</v>
          </cell>
          <cell r="F326">
            <v>1590</v>
          </cell>
          <cell r="G326">
            <v>1.97</v>
          </cell>
          <cell r="I326">
            <v>0.245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Q326">
            <v>13</v>
          </cell>
          <cell r="R326">
            <v>378</v>
          </cell>
          <cell r="S326">
            <v>1</v>
          </cell>
          <cell r="U326">
            <v>1</v>
          </cell>
        </row>
        <row r="327">
          <cell r="E327" t="str">
            <v>704/pt372</v>
          </cell>
          <cell r="F327">
            <v>1503</v>
          </cell>
          <cell r="G327">
            <v>1.77</v>
          </cell>
          <cell r="I327">
            <v>8.2000000000000003E-2</v>
          </cell>
          <cell r="J327">
            <v>1</v>
          </cell>
          <cell r="K327">
            <v>1</v>
          </cell>
          <cell r="M327">
            <v>4</v>
          </cell>
          <cell r="N327">
            <v>1</v>
          </cell>
          <cell r="O327">
            <v>1</v>
          </cell>
          <cell r="Q327">
            <v>2</v>
          </cell>
          <cell r="R327">
            <v>289</v>
          </cell>
          <cell r="S327">
            <v>1</v>
          </cell>
          <cell r="U327">
            <v>1</v>
          </cell>
        </row>
        <row r="328">
          <cell r="E328" t="str">
            <v>828/pt383</v>
          </cell>
          <cell r="F328">
            <v>3000</v>
          </cell>
          <cell r="G328">
            <v>1.85</v>
          </cell>
          <cell r="I328">
            <v>8.5000000000000006E-2</v>
          </cell>
          <cell r="J328">
            <v>1</v>
          </cell>
          <cell r="K328">
            <v>1</v>
          </cell>
          <cell r="M328">
            <v>4</v>
          </cell>
          <cell r="N328">
            <v>1</v>
          </cell>
          <cell r="O328">
            <v>1</v>
          </cell>
          <cell r="Q328">
            <v>2</v>
          </cell>
          <cell r="R328">
            <v>289</v>
          </cell>
          <cell r="S328">
            <v>1</v>
          </cell>
          <cell r="U328">
            <v>1</v>
          </cell>
          <cell r="AB328">
            <v>0.4</v>
          </cell>
        </row>
        <row r="329">
          <cell r="E329" t="str">
            <v>538/pt364</v>
          </cell>
          <cell r="F329">
            <v>3503</v>
          </cell>
          <cell r="G329">
            <v>0.99</v>
          </cell>
          <cell r="H329">
            <v>0.91400000000000003</v>
          </cell>
          <cell r="I329">
            <v>5.5E-2</v>
          </cell>
          <cell r="J329">
            <v>1</v>
          </cell>
          <cell r="K329">
            <v>1</v>
          </cell>
          <cell r="M329">
            <v>4</v>
          </cell>
          <cell r="N329">
            <v>2</v>
          </cell>
          <cell r="O329">
            <v>1</v>
          </cell>
          <cell r="Q329">
            <v>2</v>
          </cell>
          <cell r="R329">
            <v>258</v>
          </cell>
          <cell r="S329">
            <v>1</v>
          </cell>
          <cell r="U329">
            <v>1</v>
          </cell>
          <cell r="AB329">
            <v>0.4</v>
          </cell>
        </row>
        <row r="330">
          <cell r="E330" t="str">
            <v>011a/pt400</v>
          </cell>
          <cell r="F330">
            <v>1000</v>
          </cell>
          <cell r="G330">
            <v>1.68</v>
          </cell>
          <cell r="I330">
            <v>6.6000000000000003E-2</v>
          </cell>
          <cell r="J330">
            <v>1</v>
          </cell>
          <cell r="K330">
            <v>1</v>
          </cell>
          <cell r="M330">
            <v>1</v>
          </cell>
          <cell r="N330">
            <v>1</v>
          </cell>
          <cell r="O330">
            <v>1</v>
          </cell>
          <cell r="Q330">
            <v>1</v>
          </cell>
          <cell r="R330">
            <v>289</v>
          </cell>
          <cell r="S330">
            <v>1.6666666666666666E-2</v>
          </cell>
          <cell r="V330">
            <v>1.7000000000000001E-2</v>
          </cell>
          <cell r="AB330">
            <v>0.4</v>
          </cell>
        </row>
        <row r="331">
          <cell r="E331" t="str">
            <v>011b/pt401</v>
          </cell>
          <cell r="F331">
            <v>1000</v>
          </cell>
          <cell r="G331">
            <v>1.85</v>
          </cell>
          <cell r="I331">
            <v>6.6000000000000003E-2</v>
          </cell>
          <cell r="J331">
            <v>1</v>
          </cell>
          <cell r="K331">
            <v>1</v>
          </cell>
          <cell r="M331">
            <v>1</v>
          </cell>
          <cell r="N331">
            <v>1</v>
          </cell>
          <cell r="O331">
            <v>1</v>
          </cell>
          <cell r="Q331">
            <v>1</v>
          </cell>
          <cell r="R331">
            <v>289</v>
          </cell>
          <cell r="S331">
            <v>1.7000000000000001E-2</v>
          </cell>
          <cell r="V331">
            <v>1.7000000000000001E-2</v>
          </cell>
          <cell r="AB331">
            <v>0.4</v>
          </cell>
        </row>
        <row r="332">
          <cell r="E332" t="str">
            <v>1780/pt396</v>
          </cell>
          <cell r="F332">
            <v>303</v>
          </cell>
          <cell r="G332">
            <v>2.11</v>
          </cell>
          <cell r="I332">
            <v>0.26200000000000001</v>
          </cell>
          <cell r="J332">
            <v>1</v>
          </cell>
          <cell r="K332">
            <v>1</v>
          </cell>
          <cell r="M332">
            <v>1</v>
          </cell>
          <cell r="N332">
            <v>1</v>
          </cell>
          <cell r="Q332">
            <v>9</v>
          </cell>
          <cell r="R332">
            <v>268</v>
          </cell>
          <cell r="S332">
            <v>1</v>
          </cell>
          <cell r="U332">
            <v>1</v>
          </cell>
          <cell r="V332">
            <v>6.25E-2</v>
          </cell>
        </row>
        <row r="333">
          <cell r="E333" t="str">
            <v>011a/pt403</v>
          </cell>
          <cell r="F333">
            <v>1009</v>
          </cell>
          <cell r="G333">
            <v>1.68</v>
          </cell>
          <cell r="I333">
            <v>6.6000000000000003E-2</v>
          </cell>
          <cell r="J333">
            <v>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Q333">
            <v>1</v>
          </cell>
          <cell r="R333">
            <v>289</v>
          </cell>
          <cell r="S333">
            <v>1.7000000000000001E-2</v>
          </cell>
          <cell r="V333">
            <v>1.7000000000000001E-2</v>
          </cell>
          <cell r="AB333">
            <v>0.4</v>
          </cell>
        </row>
        <row r="334">
          <cell r="E334" t="str">
            <v>011b/pt404</v>
          </cell>
          <cell r="F334">
            <v>995</v>
          </cell>
          <cell r="G334">
            <v>1.85</v>
          </cell>
          <cell r="I334">
            <v>6.6000000000000003E-2</v>
          </cell>
          <cell r="J334">
            <v>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Q334">
            <v>1</v>
          </cell>
          <cell r="R334">
            <v>289</v>
          </cell>
          <cell r="S334">
            <v>1.7000000000000001E-2</v>
          </cell>
          <cell r="V334">
            <v>1.7000000000000001E-2</v>
          </cell>
          <cell r="AB334">
            <v>0.4</v>
          </cell>
        </row>
        <row r="335">
          <cell r="E335" t="str">
            <v>1772/pt370</v>
          </cell>
          <cell r="F335">
            <v>4210</v>
          </cell>
          <cell r="G335">
            <v>1.33</v>
          </cell>
          <cell r="I335">
            <v>0.29299999999999998</v>
          </cell>
          <cell r="J335">
            <v>1</v>
          </cell>
          <cell r="K335">
            <v>1</v>
          </cell>
          <cell r="L335">
            <v>1</v>
          </cell>
          <cell r="M335">
            <v>2</v>
          </cell>
          <cell r="N335">
            <v>1</v>
          </cell>
          <cell r="Q335">
            <v>8</v>
          </cell>
          <cell r="R335">
            <v>268</v>
          </cell>
          <cell r="S335">
            <v>1</v>
          </cell>
          <cell r="U335">
            <v>1</v>
          </cell>
        </row>
        <row r="336">
          <cell r="E336" t="str">
            <v>1793/pt399</v>
          </cell>
          <cell r="F336">
            <v>3339</v>
          </cell>
          <cell r="G336">
            <v>1.1499999999999999</v>
          </cell>
          <cell r="I336">
            <v>0.10100000000000001</v>
          </cell>
          <cell r="J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R336">
            <v>268</v>
          </cell>
          <cell r="S336">
            <v>1</v>
          </cell>
          <cell r="U336">
            <v>1</v>
          </cell>
        </row>
        <row r="337">
          <cell r="E337" t="str">
            <v>1744/pt395</v>
          </cell>
          <cell r="F337">
            <v>10800</v>
          </cell>
          <cell r="G337">
            <v>1.33</v>
          </cell>
          <cell r="I337">
            <v>0.22900000000000001</v>
          </cell>
          <cell r="J337">
            <v>1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Q337">
            <v>6</v>
          </cell>
          <cell r="R337">
            <v>268</v>
          </cell>
          <cell r="S337">
            <v>1</v>
          </cell>
          <cell r="U337">
            <v>1</v>
          </cell>
        </row>
        <row r="338">
          <cell r="E338" t="str">
            <v>1733/pt340</v>
          </cell>
          <cell r="F338">
            <v>1200</v>
          </cell>
          <cell r="G338">
            <v>2.14</v>
          </cell>
          <cell r="H338">
            <v>1.5289999999999999</v>
          </cell>
          <cell r="I338">
            <v>1.0880000000000001</v>
          </cell>
          <cell r="J338">
            <v>1</v>
          </cell>
          <cell r="K338">
            <v>1</v>
          </cell>
          <cell r="M338">
            <v>4</v>
          </cell>
          <cell r="N338">
            <v>1</v>
          </cell>
          <cell r="Q338">
            <v>11</v>
          </cell>
          <cell r="R338">
            <v>358</v>
          </cell>
          <cell r="S338">
            <v>1</v>
          </cell>
          <cell r="U338">
            <v>1</v>
          </cell>
        </row>
        <row r="339">
          <cell r="E339" t="str">
            <v>1733/pt341</v>
          </cell>
          <cell r="F339">
            <v>1600</v>
          </cell>
          <cell r="G339">
            <v>1.7</v>
          </cell>
          <cell r="I339">
            <v>0.187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Q339">
            <v>10</v>
          </cell>
          <cell r="R339">
            <v>268</v>
          </cell>
          <cell r="S339">
            <v>1</v>
          </cell>
          <cell r="U339">
            <v>1</v>
          </cell>
        </row>
        <row r="340">
          <cell r="E340" t="str">
            <v>1078/pt384</v>
          </cell>
          <cell r="F340">
            <v>3000</v>
          </cell>
          <cell r="G340">
            <v>1.71</v>
          </cell>
          <cell r="I340">
            <v>0.187</v>
          </cell>
          <cell r="J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Q340">
            <v>10</v>
          </cell>
          <cell r="R340">
            <v>268</v>
          </cell>
          <cell r="S340">
            <v>1</v>
          </cell>
          <cell r="U340">
            <v>1</v>
          </cell>
        </row>
        <row r="341">
          <cell r="E341" t="str">
            <v>660/pt402</v>
          </cell>
          <cell r="F341">
            <v>1250</v>
          </cell>
          <cell r="G341">
            <v>1.88</v>
          </cell>
          <cell r="I341">
            <v>0.24199999999999999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358</v>
          </cell>
          <cell r="S341">
            <v>1</v>
          </cell>
          <cell r="U341">
            <v>1</v>
          </cell>
          <cell r="AB341">
            <v>0.4</v>
          </cell>
          <cell r="AJ341">
            <v>0.1</v>
          </cell>
        </row>
        <row r="342">
          <cell r="E342" t="str">
            <v>1776/pt361</v>
          </cell>
          <cell r="F342">
            <v>1250</v>
          </cell>
          <cell r="G342">
            <v>1.55</v>
          </cell>
          <cell r="I342">
            <v>0.187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Q342">
            <v>8</v>
          </cell>
          <cell r="R342">
            <v>268</v>
          </cell>
          <cell r="S342">
            <v>1</v>
          </cell>
          <cell r="U342">
            <v>1</v>
          </cell>
        </row>
        <row r="343">
          <cell r="E343" t="str">
            <v>1015/pt387</v>
          </cell>
          <cell r="F343">
            <v>4001</v>
          </cell>
          <cell r="G343">
            <v>2.0299999999999998</v>
          </cell>
          <cell r="H343">
            <v>1.5289999999999999</v>
          </cell>
          <cell r="I343">
            <v>1.0880000000000001</v>
          </cell>
          <cell r="J343">
            <v>1</v>
          </cell>
          <cell r="K343">
            <v>1</v>
          </cell>
          <cell r="M343">
            <v>2</v>
          </cell>
          <cell r="N343">
            <v>1</v>
          </cell>
          <cell r="O343">
            <v>1</v>
          </cell>
          <cell r="Q343">
            <v>11</v>
          </cell>
          <cell r="R343">
            <v>358</v>
          </cell>
          <cell r="S343">
            <v>1</v>
          </cell>
          <cell r="U343">
            <v>1</v>
          </cell>
        </row>
        <row r="344">
          <cell r="E344" t="str">
            <v>1743a/pt369</v>
          </cell>
          <cell r="F344">
            <v>1980</v>
          </cell>
          <cell r="G344">
            <v>0.93</v>
          </cell>
          <cell r="I344">
            <v>0.10100000000000001</v>
          </cell>
          <cell r="J344">
            <v>1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R344">
            <v>268</v>
          </cell>
          <cell r="S344">
            <v>1</v>
          </cell>
          <cell r="U344">
            <v>1</v>
          </cell>
        </row>
        <row r="345">
          <cell r="E345" t="str">
            <v>1682/pt339</v>
          </cell>
          <cell r="F345">
            <v>800</v>
          </cell>
          <cell r="G345">
            <v>2.1</v>
          </cell>
          <cell r="I345">
            <v>0.187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Q345">
            <v>6</v>
          </cell>
          <cell r="R345">
            <v>268</v>
          </cell>
          <cell r="S345">
            <v>1</v>
          </cell>
          <cell r="U345">
            <v>1</v>
          </cell>
        </row>
        <row r="346">
          <cell r="E346" t="str">
            <v>742/pt389</v>
          </cell>
          <cell r="F346">
            <v>3500</v>
          </cell>
          <cell r="G346">
            <v>1.68</v>
          </cell>
          <cell r="I346">
            <v>1.0999999999999999E-2</v>
          </cell>
          <cell r="J346">
            <v>1</v>
          </cell>
          <cell r="K346">
            <v>1</v>
          </cell>
          <cell r="M346">
            <v>1</v>
          </cell>
          <cell r="N346">
            <v>1</v>
          </cell>
          <cell r="O346">
            <v>1</v>
          </cell>
          <cell r="Q346">
            <v>1</v>
          </cell>
          <cell r="R346">
            <v>289</v>
          </cell>
          <cell r="S346">
            <v>1</v>
          </cell>
          <cell r="U346">
            <v>1</v>
          </cell>
        </row>
        <row r="347">
          <cell r="E347" t="str">
            <v>604/pt388</v>
          </cell>
          <cell r="F347">
            <v>3100</v>
          </cell>
          <cell r="G347">
            <v>0.93</v>
          </cell>
          <cell r="I347">
            <v>5.5E-2</v>
          </cell>
          <cell r="J347">
            <v>1</v>
          </cell>
          <cell r="K347">
            <v>1</v>
          </cell>
          <cell r="L347">
            <v>1</v>
          </cell>
          <cell r="M347">
            <v>3</v>
          </cell>
          <cell r="N347">
            <v>1</v>
          </cell>
          <cell r="O347">
            <v>1</v>
          </cell>
          <cell r="Q347">
            <v>2</v>
          </cell>
          <cell r="R347">
            <v>358</v>
          </cell>
          <cell r="S347">
            <v>1</v>
          </cell>
          <cell r="U347">
            <v>1</v>
          </cell>
          <cell r="AB347">
            <v>0.4</v>
          </cell>
        </row>
        <row r="348">
          <cell r="E348" t="str">
            <v>1764/pt405</v>
          </cell>
          <cell r="F348">
            <v>4000</v>
          </cell>
          <cell r="G348">
            <v>1.27</v>
          </cell>
          <cell r="I348">
            <v>0.10100000000000001</v>
          </cell>
          <cell r="J348">
            <v>1</v>
          </cell>
          <cell r="K348">
            <v>1</v>
          </cell>
          <cell r="M348">
            <v>1</v>
          </cell>
          <cell r="N348">
            <v>1</v>
          </cell>
          <cell r="Q348">
            <v>7</v>
          </cell>
          <cell r="R348">
            <v>268</v>
          </cell>
          <cell r="S348">
            <v>1</v>
          </cell>
          <cell r="U348">
            <v>1</v>
          </cell>
        </row>
        <row r="349">
          <cell r="E349" t="str">
            <v>656a/pt371</v>
          </cell>
          <cell r="F349">
            <v>2501</v>
          </cell>
          <cell r="G349">
            <v>1.67</v>
          </cell>
          <cell r="H349">
            <v>1.1990000000000001</v>
          </cell>
          <cell r="I349">
            <v>0.22900000000000001</v>
          </cell>
          <cell r="J349">
            <v>1</v>
          </cell>
          <cell r="K349">
            <v>1</v>
          </cell>
          <cell r="M349">
            <v>3</v>
          </cell>
          <cell r="N349">
            <v>1</v>
          </cell>
          <cell r="O349">
            <v>1</v>
          </cell>
          <cell r="R349">
            <v>258</v>
          </cell>
          <cell r="S349">
            <v>1</v>
          </cell>
          <cell r="U349">
            <v>1</v>
          </cell>
        </row>
        <row r="350">
          <cell r="E350" t="str">
            <v>970/pt367+704/pt375</v>
          </cell>
          <cell r="F350">
            <v>1857</v>
          </cell>
          <cell r="G350">
            <v>4.3099999999999996</v>
          </cell>
          <cell r="H350">
            <v>1.7529999999999999</v>
          </cell>
          <cell r="I350">
            <v>1.284</v>
          </cell>
          <cell r="J350">
            <v>2</v>
          </cell>
          <cell r="K350">
            <v>2</v>
          </cell>
          <cell r="M350">
            <v>6</v>
          </cell>
          <cell r="N350">
            <v>1</v>
          </cell>
          <cell r="Q350">
            <v>6</v>
          </cell>
          <cell r="R350">
            <v>585</v>
          </cell>
          <cell r="S350">
            <v>2</v>
          </cell>
          <cell r="U350">
            <v>2</v>
          </cell>
        </row>
        <row r="351">
          <cell r="E351" t="str">
            <v>538/pt373</v>
          </cell>
          <cell r="F351">
            <v>3000</v>
          </cell>
          <cell r="G351">
            <v>0.99</v>
          </cell>
          <cell r="H351">
            <v>0.91400000000000003</v>
          </cell>
          <cell r="I351">
            <v>0.05</v>
          </cell>
          <cell r="J351">
            <v>1</v>
          </cell>
          <cell r="K351">
            <v>1</v>
          </cell>
          <cell r="N351">
            <v>3</v>
          </cell>
          <cell r="O351">
            <v>1</v>
          </cell>
          <cell r="Q351">
            <v>2</v>
          </cell>
          <cell r="R351">
            <v>308</v>
          </cell>
          <cell r="S351">
            <v>1</v>
          </cell>
          <cell r="U351">
            <v>1</v>
          </cell>
          <cell r="AB351">
            <v>0.4</v>
          </cell>
        </row>
        <row r="352">
          <cell r="E352" t="str">
            <v>539/pt368</v>
          </cell>
          <cell r="F352">
            <v>984</v>
          </cell>
          <cell r="G352">
            <v>1.54</v>
          </cell>
          <cell r="H352">
            <v>1.379</v>
          </cell>
          <cell r="I352">
            <v>9.1999999999999998E-2</v>
          </cell>
          <cell r="J352">
            <v>1</v>
          </cell>
          <cell r="K352">
            <v>1</v>
          </cell>
          <cell r="M352">
            <v>3</v>
          </cell>
          <cell r="N352">
            <v>1</v>
          </cell>
          <cell r="O352">
            <v>1</v>
          </cell>
          <cell r="Q352">
            <v>2</v>
          </cell>
          <cell r="R352">
            <v>308</v>
          </cell>
          <cell r="S352">
            <v>1</v>
          </cell>
          <cell r="U352">
            <v>1</v>
          </cell>
          <cell r="AB352">
            <v>0.4</v>
          </cell>
        </row>
        <row r="353">
          <cell r="E353" t="str">
            <v>1078/pt418</v>
          </cell>
          <cell r="F353">
            <v>3000</v>
          </cell>
          <cell r="G353">
            <v>2.19</v>
          </cell>
          <cell r="H353">
            <v>1.5860000000000001</v>
          </cell>
          <cell r="I353">
            <v>1.117</v>
          </cell>
          <cell r="J353">
            <v>1</v>
          </cell>
          <cell r="K353">
            <v>1</v>
          </cell>
          <cell r="M353">
            <v>3</v>
          </cell>
          <cell r="N353">
            <v>1</v>
          </cell>
          <cell r="O353">
            <v>1</v>
          </cell>
          <cell r="Q353">
            <v>11</v>
          </cell>
          <cell r="R353">
            <v>378</v>
          </cell>
          <cell r="S353">
            <v>1</v>
          </cell>
          <cell r="U353">
            <v>1</v>
          </cell>
        </row>
        <row r="354">
          <cell r="E354" t="str">
            <v>1015/pt419</v>
          </cell>
          <cell r="F354">
            <v>1200</v>
          </cell>
          <cell r="G354">
            <v>2.0699999999999998</v>
          </cell>
          <cell r="H354">
            <v>0.41399999999999998</v>
          </cell>
          <cell r="I354">
            <v>0.63100000000000001</v>
          </cell>
          <cell r="J354">
            <v>1</v>
          </cell>
          <cell r="K354">
            <v>1</v>
          </cell>
          <cell r="M354">
            <v>3</v>
          </cell>
          <cell r="N354">
            <v>1</v>
          </cell>
          <cell r="Q354">
            <v>4</v>
          </cell>
          <cell r="R354">
            <v>378</v>
          </cell>
          <cell r="S354">
            <v>1</v>
          </cell>
          <cell r="U354">
            <v>1</v>
          </cell>
        </row>
        <row r="355">
          <cell r="E355" t="str">
            <v>.1764/pt405</v>
          </cell>
          <cell r="F355">
            <v>4000</v>
          </cell>
          <cell r="G355">
            <v>1.27</v>
          </cell>
          <cell r="I355">
            <v>0.10100000000000001</v>
          </cell>
          <cell r="J355">
            <v>1</v>
          </cell>
          <cell r="K355">
            <v>1</v>
          </cell>
          <cell r="M355">
            <v>1</v>
          </cell>
          <cell r="N355">
            <v>1</v>
          </cell>
          <cell r="Q355">
            <v>7</v>
          </cell>
          <cell r="R355">
            <v>268</v>
          </cell>
          <cell r="S355">
            <v>1</v>
          </cell>
          <cell r="U355">
            <v>1</v>
          </cell>
        </row>
        <row r="356">
          <cell r="E356" t="str">
            <v>742/pt421</v>
          </cell>
          <cell r="F356">
            <v>1100</v>
          </cell>
          <cell r="G356">
            <v>1.71</v>
          </cell>
          <cell r="I356">
            <v>6.2E-2</v>
          </cell>
          <cell r="J356">
            <v>1</v>
          </cell>
          <cell r="K356">
            <v>1</v>
          </cell>
          <cell r="M356">
            <v>3</v>
          </cell>
          <cell r="N356">
            <v>1</v>
          </cell>
          <cell r="O356">
            <v>1</v>
          </cell>
          <cell r="Q356">
            <v>2</v>
          </cell>
          <cell r="R356">
            <v>305</v>
          </cell>
          <cell r="S356">
            <v>1</v>
          </cell>
          <cell r="U356">
            <v>1</v>
          </cell>
        </row>
        <row r="357">
          <cell r="E357" t="str">
            <v>604/pt420</v>
          </cell>
          <cell r="F357">
            <v>1000</v>
          </cell>
          <cell r="G357">
            <v>0.93</v>
          </cell>
          <cell r="H357">
            <v>0.84499999999999997</v>
          </cell>
          <cell r="I357">
            <v>5.5E-2</v>
          </cell>
          <cell r="J357">
            <v>1</v>
          </cell>
          <cell r="K357">
            <v>1</v>
          </cell>
          <cell r="L357">
            <v>1</v>
          </cell>
          <cell r="M357">
            <v>3</v>
          </cell>
          <cell r="N357">
            <v>1</v>
          </cell>
          <cell r="O357">
            <v>1</v>
          </cell>
          <cell r="Q357">
            <v>2</v>
          </cell>
          <cell r="R357">
            <v>358</v>
          </cell>
          <cell r="S357">
            <v>1</v>
          </cell>
          <cell r="U357">
            <v>1</v>
          </cell>
          <cell r="AB357">
            <v>0.4</v>
          </cell>
        </row>
        <row r="358">
          <cell r="E358" t="str">
            <v>1020/pt425</v>
          </cell>
          <cell r="F358">
            <v>5826</v>
          </cell>
          <cell r="G358">
            <v>2.14</v>
          </cell>
          <cell r="H358">
            <v>1.5289999999999999</v>
          </cell>
          <cell r="I358">
            <v>1.123</v>
          </cell>
          <cell r="J358">
            <v>1</v>
          </cell>
          <cell r="K358">
            <v>1</v>
          </cell>
          <cell r="M358">
            <v>3</v>
          </cell>
          <cell r="N358">
            <v>1</v>
          </cell>
          <cell r="Q358">
            <v>2</v>
          </cell>
          <cell r="R358">
            <v>378</v>
          </cell>
          <cell r="S358">
            <v>1</v>
          </cell>
          <cell r="V358">
            <v>1</v>
          </cell>
        </row>
        <row r="359">
          <cell r="E359" t="str">
            <v>751/PT427</v>
          </cell>
          <cell r="F359">
            <v>4500</v>
          </cell>
          <cell r="G359">
            <v>1.78</v>
          </cell>
          <cell r="H359">
            <v>9.6000000000000002E-2</v>
          </cell>
          <cell r="I359">
            <v>6.2E-2</v>
          </cell>
          <cell r="J359">
            <v>1</v>
          </cell>
          <cell r="K359">
            <v>1</v>
          </cell>
          <cell r="M359">
            <v>3</v>
          </cell>
          <cell r="N359">
            <v>1</v>
          </cell>
          <cell r="O359">
            <v>1</v>
          </cell>
          <cell r="P359">
            <v>1</v>
          </cell>
          <cell r="R359">
            <v>305</v>
          </cell>
          <cell r="S359">
            <v>1</v>
          </cell>
          <cell r="V359">
            <v>1</v>
          </cell>
          <cell r="AB359">
            <v>0.4</v>
          </cell>
        </row>
        <row r="360">
          <cell r="E360" t="str">
            <v>573/PT26</v>
          </cell>
          <cell r="F360">
            <v>4000</v>
          </cell>
          <cell r="G360">
            <v>0.93</v>
          </cell>
          <cell r="H360">
            <v>0.80900000000000005</v>
          </cell>
          <cell r="I360">
            <v>6.8000000000000005E-2</v>
          </cell>
          <cell r="J360">
            <v>1</v>
          </cell>
          <cell r="K360">
            <v>1</v>
          </cell>
          <cell r="M360">
            <v>3</v>
          </cell>
          <cell r="N360">
            <v>1</v>
          </cell>
          <cell r="O360">
            <v>1</v>
          </cell>
          <cell r="Q360">
            <v>2</v>
          </cell>
          <cell r="R360">
            <v>308</v>
          </cell>
          <cell r="S360">
            <v>1</v>
          </cell>
          <cell r="V360">
            <v>1</v>
          </cell>
          <cell r="AB360">
            <v>0.4</v>
          </cell>
        </row>
        <row r="361">
          <cell r="E361" t="str">
            <v>1078/PT429</v>
          </cell>
          <cell r="F361">
            <v>2001</v>
          </cell>
          <cell r="G361">
            <v>1.585</v>
          </cell>
          <cell r="H361">
            <v>1.117</v>
          </cell>
          <cell r="I361">
            <v>1</v>
          </cell>
          <cell r="J361">
            <v>1</v>
          </cell>
          <cell r="L361">
            <v>3</v>
          </cell>
          <cell r="M361">
            <v>1</v>
          </cell>
          <cell r="Q361">
            <v>11</v>
          </cell>
          <cell r="R361">
            <v>478</v>
          </cell>
          <cell r="S361">
            <v>1</v>
          </cell>
          <cell r="U361">
            <v>1</v>
          </cell>
        </row>
        <row r="362">
          <cell r="E362" t="str">
            <v>970/PT374</v>
          </cell>
          <cell r="F362">
            <v>1502</v>
          </cell>
          <cell r="G362">
            <v>2.54</v>
          </cell>
          <cell r="H362">
            <v>1.7529999999999999</v>
          </cell>
          <cell r="I362">
            <v>1.202</v>
          </cell>
          <cell r="J362">
            <v>1</v>
          </cell>
          <cell r="K362">
            <v>1</v>
          </cell>
          <cell r="M362">
            <v>3</v>
          </cell>
          <cell r="N362">
            <v>1</v>
          </cell>
          <cell r="Q362">
            <v>4</v>
          </cell>
          <cell r="R362">
            <v>378</v>
          </cell>
          <cell r="S362">
            <v>1</v>
          </cell>
          <cell r="U362">
            <v>1</v>
          </cell>
        </row>
        <row r="363">
          <cell r="E363" t="str">
            <v>1682/PT358</v>
          </cell>
          <cell r="F363">
            <v>1238</v>
          </cell>
          <cell r="G363">
            <v>2.1</v>
          </cell>
          <cell r="H363">
            <v>0.25600000000000001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Q363">
            <v>6</v>
          </cell>
          <cell r="R363">
            <v>268</v>
          </cell>
          <cell r="S363">
            <v>1</v>
          </cell>
          <cell r="U363">
            <v>1</v>
          </cell>
        </row>
        <row r="364">
          <cell r="E364" t="str">
            <v>1731/PT323</v>
          </cell>
          <cell r="F364">
            <v>1361</v>
          </cell>
          <cell r="G364">
            <v>1.72</v>
          </cell>
          <cell r="I364">
            <v>0.15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Q364">
            <v>8</v>
          </cell>
          <cell r="R364">
            <v>268</v>
          </cell>
          <cell r="S364">
            <v>1</v>
          </cell>
          <cell r="U364">
            <v>1</v>
          </cell>
        </row>
        <row r="365">
          <cell r="E365" t="str">
            <v>017d/PT413</v>
          </cell>
          <cell r="F365">
            <v>800</v>
          </cell>
          <cell r="G365">
            <v>2.04</v>
          </cell>
          <cell r="I365">
            <v>0.17699999999999999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Q365">
            <v>13</v>
          </cell>
          <cell r="R365">
            <v>358</v>
          </cell>
          <cell r="S365">
            <v>1</v>
          </cell>
          <cell r="U365">
            <v>1</v>
          </cell>
        </row>
        <row r="366">
          <cell r="E366" t="str">
            <v>828/PT393</v>
          </cell>
          <cell r="F366">
            <v>2000</v>
          </cell>
          <cell r="G366">
            <v>1.85</v>
          </cell>
          <cell r="H366">
            <v>8.6999999999999994E-2</v>
          </cell>
          <cell r="I366">
            <v>8.5000000000000006E-2</v>
          </cell>
          <cell r="J366">
            <v>1</v>
          </cell>
          <cell r="K366">
            <v>1</v>
          </cell>
          <cell r="M366">
            <v>3</v>
          </cell>
          <cell r="N366">
            <v>1</v>
          </cell>
          <cell r="O366">
            <v>1</v>
          </cell>
          <cell r="Q366">
            <v>2</v>
          </cell>
          <cell r="R366">
            <v>305</v>
          </cell>
          <cell r="S366">
            <v>1</v>
          </cell>
          <cell r="U366">
            <v>1</v>
          </cell>
        </row>
        <row r="367">
          <cell r="E367" t="str">
            <v>828/PT394</v>
          </cell>
          <cell r="F367">
            <v>1000</v>
          </cell>
          <cell r="G367">
            <v>1.85</v>
          </cell>
          <cell r="H367">
            <v>8.6999999999999994E-2</v>
          </cell>
          <cell r="I367">
            <v>8.5000000000000006E-2</v>
          </cell>
          <cell r="J367">
            <v>1</v>
          </cell>
          <cell r="K367">
            <v>1</v>
          </cell>
          <cell r="M367">
            <v>3</v>
          </cell>
          <cell r="N367">
            <v>1</v>
          </cell>
          <cell r="O367">
            <v>1</v>
          </cell>
          <cell r="Q367">
            <v>2</v>
          </cell>
          <cell r="R367">
            <v>305</v>
          </cell>
          <cell r="S367">
            <v>1</v>
          </cell>
          <cell r="U367">
            <v>1</v>
          </cell>
          <cell r="AB367">
            <v>0.4</v>
          </cell>
        </row>
        <row r="368">
          <cell r="E368" t="str">
            <v>704/PT379</v>
          </cell>
          <cell r="F368">
            <v>1499</v>
          </cell>
          <cell r="G368">
            <v>1.77</v>
          </cell>
          <cell r="I368">
            <v>8.2000000000000003E-2</v>
          </cell>
          <cell r="J368">
            <v>1</v>
          </cell>
          <cell r="K368">
            <v>1</v>
          </cell>
          <cell r="M368">
            <v>3</v>
          </cell>
          <cell r="N368">
            <v>1</v>
          </cell>
          <cell r="O368">
            <v>1</v>
          </cell>
          <cell r="Q368">
            <v>2</v>
          </cell>
          <cell r="R368">
            <v>305</v>
          </cell>
          <cell r="S368">
            <v>1</v>
          </cell>
          <cell r="U368">
            <v>1</v>
          </cell>
          <cell r="AB368">
            <v>0.4</v>
          </cell>
        </row>
        <row r="369">
          <cell r="E369" t="str">
            <v>753/PT409</v>
          </cell>
          <cell r="F369">
            <v>200</v>
          </cell>
          <cell r="G369">
            <v>1.88</v>
          </cell>
          <cell r="I369">
            <v>0.15</v>
          </cell>
          <cell r="J369">
            <v>1</v>
          </cell>
          <cell r="K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1</v>
          </cell>
          <cell r="Q369">
            <v>2</v>
          </cell>
          <cell r="R369">
            <v>289</v>
          </cell>
          <cell r="S369">
            <v>1</v>
          </cell>
          <cell r="U369">
            <v>1</v>
          </cell>
          <cell r="V369">
            <v>3.1E-2</v>
          </cell>
          <cell r="AB369">
            <v>0.4</v>
          </cell>
        </row>
        <row r="370">
          <cell r="E370" t="str">
            <v>538/PT377</v>
          </cell>
          <cell r="F370">
            <v>3000</v>
          </cell>
          <cell r="G370">
            <v>0.99</v>
          </cell>
          <cell r="H370">
            <v>0.91400000000000003</v>
          </cell>
          <cell r="I370">
            <v>0.05</v>
          </cell>
          <cell r="J370">
            <v>1</v>
          </cell>
          <cell r="K370">
            <v>1</v>
          </cell>
          <cell r="M370">
            <v>3</v>
          </cell>
          <cell r="N370">
            <v>1</v>
          </cell>
          <cell r="O370">
            <v>1</v>
          </cell>
          <cell r="Q370">
            <v>2</v>
          </cell>
          <cell r="R370">
            <v>308</v>
          </cell>
          <cell r="S370">
            <v>1</v>
          </cell>
          <cell r="U370">
            <v>1</v>
          </cell>
          <cell r="AB370">
            <v>0.4</v>
          </cell>
        </row>
        <row r="371">
          <cell r="E371" t="str">
            <v>538/PT380</v>
          </cell>
          <cell r="F371">
            <v>1001</v>
          </cell>
          <cell r="G371">
            <v>0.99</v>
          </cell>
          <cell r="H371">
            <v>0.91400000000000003</v>
          </cell>
          <cell r="I371">
            <v>0.05</v>
          </cell>
          <cell r="J371">
            <v>1</v>
          </cell>
          <cell r="K371">
            <v>1</v>
          </cell>
          <cell r="M371">
            <v>3</v>
          </cell>
          <cell r="N371">
            <v>1</v>
          </cell>
          <cell r="O371">
            <v>1</v>
          </cell>
          <cell r="Q371">
            <v>2</v>
          </cell>
          <cell r="R371">
            <v>308</v>
          </cell>
          <cell r="S371">
            <v>1</v>
          </cell>
          <cell r="U371">
            <v>1</v>
          </cell>
          <cell r="AB371">
            <v>0.4</v>
          </cell>
        </row>
        <row r="372">
          <cell r="E372" t="str">
            <v>639/PT414</v>
          </cell>
          <cell r="F372">
            <v>800</v>
          </cell>
          <cell r="G372">
            <v>1.03</v>
          </cell>
          <cell r="I372">
            <v>0.16300000000000001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  <cell r="N372">
            <v>1</v>
          </cell>
          <cell r="O372">
            <v>1</v>
          </cell>
          <cell r="Q372">
            <v>1</v>
          </cell>
          <cell r="R372">
            <v>358</v>
          </cell>
          <cell r="S372">
            <v>1</v>
          </cell>
          <cell r="U372">
            <v>1</v>
          </cell>
          <cell r="AB372">
            <v>0.4</v>
          </cell>
        </row>
        <row r="373">
          <cell r="E373" t="str">
            <v>626/PT415</v>
          </cell>
          <cell r="F373">
            <v>800</v>
          </cell>
          <cell r="G373">
            <v>1.92</v>
          </cell>
          <cell r="H373">
            <v>1.4E-2</v>
          </cell>
          <cell r="I373">
            <v>0.22900000000000001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2</v>
          </cell>
          <cell r="R373">
            <v>358</v>
          </cell>
          <cell r="S373">
            <v>1</v>
          </cell>
          <cell r="U373">
            <v>1</v>
          </cell>
          <cell r="AB373">
            <v>0.4</v>
          </cell>
        </row>
        <row r="374">
          <cell r="E374" t="str">
            <v>539/PT381</v>
          </cell>
          <cell r="F374">
            <v>999</v>
          </cell>
          <cell r="G374">
            <v>1.54</v>
          </cell>
          <cell r="H374">
            <v>1.379</v>
          </cell>
          <cell r="I374">
            <v>9.1999999999999998E-2</v>
          </cell>
          <cell r="J374">
            <v>1</v>
          </cell>
          <cell r="K374">
            <v>1</v>
          </cell>
          <cell r="M374">
            <v>3</v>
          </cell>
          <cell r="N374">
            <v>1</v>
          </cell>
          <cell r="O374">
            <v>1</v>
          </cell>
          <cell r="Q374">
            <v>2</v>
          </cell>
          <cell r="R374">
            <v>308</v>
          </cell>
          <cell r="S374">
            <v>1</v>
          </cell>
          <cell r="U374">
            <v>1</v>
          </cell>
          <cell r="AB374">
            <v>0.4</v>
          </cell>
        </row>
        <row r="375">
          <cell r="E375" t="str">
            <v>539/PT376</v>
          </cell>
          <cell r="F375">
            <v>999</v>
          </cell>
          <cell r="G375">
            <v>1.54</v>
          </cell>
          <cell r="H375">
            <v>1.379</v>
          </cell>
          <cell r="I375">
            <v>9.1999999999999998E-2</v>
          </cell>
          <cell r="J375">
            <v>1</v>
          </cell>
          <cell r="K375">
            <v>1</v>
          </cell>
          <cell r="M375">
            <v>3</v>
          </cell>
          <cell r="N375">
            <v>1</v>
          </cell>
          <cell r="O375">
            <v>1</v>
          </cell>
          <cell r="Q375">
            <v>2</v>
          </cell>
          <cell r="R375">
            <v>308</v>
          </cell>
          <cell r="S375">
            <v>1</v>
          </cell>
          <cell r="U375">
            <v>1</v>
          </cell>
          <cell r="AB375">
            <v>0.4</v>
          </cell>
        </row>
        <row r="376">
          <cell r="E376" t="str">
            <v>528/PT410</v>
          </cell>
          <cell r="F376">
            <v>300</v>
          </cell>
          <cell r="G376">
            <v>1.18</v>
          </cell>
          <cell r="H376">
            <v>6.7000000000000004E-2</v>
          </cell>
          <cell r="I376">
            <v>0.13700000000000001</v>
          </cell>
          <cell r="J376">
            <v>1</v>
          </cell>
          <cell r="K376">
            <v>1</v>
          </cell>
          <cell r="M376">
            <v>2</v>
          </cell>
          <cell r="N376">
            <v>1</v>
          </cell>
          <cell r="O376">
            <v>1</v>
          </cell>
          <cell r="Q376">
            <v>2</v>
          </cell>
          <cell r="R376">
            <v>308</v>
          </cell>
          <cell r="S376">
            <v>1</v>
          </cell>
          <cell r="U376">
            <v>1</v>
          </cell>
          <cell r="V376">
            <v>3.125E-2</v>
          </cell>
          <cell r="AB376">
            <v>0.4</v>
          </cell>
        </row>
        <row r="377">
          <cell r="E377" t="str">
            <v>011a/PT435</v>
          </cell>
          <cell r="F377">
            <v>1500</v>
          </cell>
          <cell r="G377">
            <v>1.68</v>
          </cell>
          <cell r="I377">
            <v>6.6000000000000003E-2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1</v>
          </cell>
          <cell r="Q377">
            <v>1</v>
          </cell>
          <cell r="R377">
            <v>305</v>
          </cell>
          <cell r="S377">
            <v>1</v>
          </cell>
          <cell r="V377">
            <v>3.1E-2</v>
          </cell>
          <cell r="AB377">
            <v>0.4</v>
          </cell>
        </row>
        <row r="378">
          <cell r="E378" t="str">
            <v>011b/PT436</v>
          </cell>
          <cell r="F378">
            <v>1300</v>
          </cell>
          <cell r="G378">
            <v>1.85</v>
          </cell>
          <cell r="I378">
            <v>0.66</v>
          </cell>
          <cell r="J378">
            <v>1</v>
          </cell>
          <cell r="K378">
            <v>1</v>
          </cell>
          <cell r="M378">
            <v>1</v>
          </cell>
          <cell r="N378">
            <v>1</v>
          </cell>
          <cell r="O378">
            <v>1</v>
          </cell>
          <cell r="Q378">
            <v>1</v>
          </cell>
          <cell r="R378">
            <v>305</v>
          </cell>
          <cell r="S378">
            <v>1</v>
          </cell>
          <cell r="U378">
            <v>0</v>
          </cell>
          <cell r="V378">
            <v>3.1E-2</v>
          </cell>
          <cell r="AB378">
            <v>0.4</v>
          </cell>
        </row>
        <row r="379">
          <cell r="E379" t="str">
            <v>1744/PT407</v>
          </cell>
          <cell r="F379">
            <v>6000</v>
          </cell>
          <cell r="G379">
            <v>1.22</v>
          </cell>
          <cell r="I379">
            <v>0.22900000000000001</v>
          </cell>
          <cell r="J379">
            <v>1</v>
          </cell>
          <cell r="K379">
            <v>1</v>
          </cell>
          <cell r="M379">
            <v>2</v>
          </cell>
          <cell r="N379">
            <v>1</v>
          </cell>
          <cell r="Q379">
            <v>6</v>
          </cell>
          <cell r="R379">
            <v>305</v>
          </cell>
          <cell r="S379">
            <v>1</v>
          </cell>
          <cell r="U379">
            <v>1</v>
          </cell>
        </row>
        <row r="380">
          <cell r="E380" t="str">
            <v>763/PT411</v>
          </cell>
          <cell r="F380">
            <v>1200</v>
          </cell>
          <cell r="G380">
            <v>0.93</v>
          </cell>
          <cell r="J380">
            <v>1</v>
          </cell>
          <cell r="K380">
            <v>1</v>
          </cell>
          <cell r="M380">
            <v>2</v>
          </cell>
          <cell r="N380">
            <v>1</v>
          </cell>
          <cell r="R380">
            <v>268</v>
          </cell>
          <cell r="S380">
            <v>1</v>
          </cell>
          <cell r="V380">
            <v>2.6315789473684209E-2</v>
          </cell>
        </row>
        <row r="381">
          <cell r="E381" t="str">
            <v>763/PT412</v>
          </cell>
          <cell r="F381">
            <v>400</v>
          </cell>
          <cell r="G381">
            <v>1.08</v>
          </cell>
          <cell r="J381">
            <v>1</v>
          </cell>
          <cell r="K381">
            <v>1</v>
          </cell>
          <cell r="M381">
            <v>2</v>
          </cell>
          <cell r="N381">
            <v>1</v>
          </cell>
          <cell r="R381">
            <v>268</v>
          </cell>
          <cell r="S381">
            <v>1</v>
          </cell>
          <cell r="U381">
            <v>1</v>
          </cell>
          <cell r="V381">
            <v>2.5999999999999999E-2</v>
          </cell>
        </row>
        <row r="382">
          <cell r="E382" t="str">
            <v>451/PT385</v>
          </cell>
          <cell r="F382">
            <v>600</v>
          </cell>
          <cell r="G382">
            <v>0.82</v>
          </cell>
          <cell r="I382">
            <v>6.9000000000000006E-2</v>
          </cell>
          <cell r="J382">
            <v>1</v>
          </cell>
          <cell r="K382">
            <v>1</v>
          </cell>
          <cell r="L382">
            <v>1</v>
          </cell>
          <cell r="M382">
            <v>3</v>
          </cell>
          <cell r="N382">
            <v>1</v>
          </cell>
          <cell r="O382">
            <v>1</v>
          </cell>
          <cell r="R382">
            <v>295</v>
          </cell>
          <cell r="S382">
            <v>1</v>
          </cell>
          <cell r="U382">
            <v>1</v>
          </cell>
          <cell r="AB382">
            <v>0.4</v>
          </cell>
        </row>
        <row r="383">
          <cell r="E383" t="str">
            <v>1024/PT408</v>
          </cell>
          <cell r="F383">
            <v>253</v>
          </cell>
          <cell r="G383">
            <v>1.99</v>
          </cell>
          <cell r="H383">
            <v>0.34200000000000003</v>
          </cell>
          <cell r="I383">
            <v>0.61299999999999999</v>
          </cell>
          <cell r="J383">
            <v>1</v>
          </cell>
          <cell r="K383">
            <v>1</v>
          </cell>
          <cell r="M383">
            <v>2</v>
          </cell>
          <cell r="N383">
            <v>1</v>
          </cell>
          <cell r="Q383">
            <v>9</v>
          </cell>
          <cell r="R383">
            <v>408</v>
          </cell>
          <cell r="S383">
            <v>6.25E-2</v>
          </cell>
          <cell r="V383">
            <v>6.3E-2</v>
          </cell>
        </row>
        <row r="384">
          <cell r="E384" t="str">
            <v>190j/pt434</v>
          </cell>
          <cell r="F384">
            <v>1000</v>
          </cell>
          <cell r="G384">
            <v>2.11</v>
          </cell>
          <cell r="H384">
            <v>1.323</v>
          </cell>
          <cell r="I384">
            <v>1.1080000000000001</v>
          </cell>
          <cell r="J384">
            <v>1</v>
          </cell>
          <cell r="K384">
            <v>1</v>
          </cell>
          <cell r="M384">
            <v>2</v>
          </cell>
          <cell r="N384">
            <v>1</v>
          </cell>
          <cell r="Q384">
            <v>9</v>
          </cell>
          <cell r="R384">
            <v>408</v>
          </cell>
          <cell r="S384">
            <v>2.2222222222222223E-2</v>
          </cell>
          <cell r="V384">
            <v>2.1999999999999999E-2</v>
          </cell>
        </row>
        <row r="385">
          <cell r="E385" t="str">
            <v>1078/PT430</v>
          </cell>
          <cell r="F385">
            <v>999</v>
          </cell>
          <cell r="G385">
            <v>1.585</v>
          </cell>
          <cell r="H385">
            <v>1.117</v>
          </cell>
          <cell r="I385">
            <v>1</v>
          </cell>
          <cell r="J385">
            <v>1</v>
          </cell>
          <cell r="L385">
            <v>3</v>
          </cell>
          <cell r="M385">
            <v>1</v>
          </cell>
          <cell r="Q385">
            <v>11</v>
          </cell>
          <cell r="R385">
            <v>408</v>
          </cell>
          <cell r="S385">
            <v>1</v>
          </cell>
          <cell r="U385">
            <v>1</v>
          </cell>
        </row>
        <row r="386">
          <cell r="E386" t="str">
            <v>1096/PT442</v>
          </cell>
          <cell r="F386">
            <v>996</v>
          </cell>
          <cell r="G386">
            <v>1.8</v>
          </cell>
          <cell r="H386">
            <v>0.65300000000000002</v>
          </cell>
          <cell r="I386">
            <v>0.53300000000000003</v>
          </cell>
          <cell r="J386">
            <v>1</v>
          </cell>
          <cell r="K386">
            <v>1</v>
          </cell>
          <cell r="M386">
            <v>2</v>
          </cell>
          <cell r="N386">
            <v>1</v>
          </cell>
          <cell r="Q386">
            <v>3</v>
          </cell>
          <cell r="R386">
            <v>408</v>
          </cell>
          <cell r="S386">
            <v>1</v>
          </cell>
          <cell r="U386">
            <v>1</v>
          </cell>
        </row>
        <row r="387">
          <cell r="E387" t="str">
            <v>970/PT378</v>
          </cell>
          <cell r="F387">
            <v>1001</v>
          </cell>
          <cell r="G387">
            <v>2.54</v>
          </cell>
          <cell r="H387">
            <v>1.7529999999999999</v>
          </cell>
          <cell r="I387">
            <v>1.202</v>
          </cell>
          <cell r="J387">
            <v>1</v>
          </cell>
          <cell r="K387">
            <v>1</v>
          </cell>
          <cell r="M387">
            <v>4</v>
          </cell>
          <cell r="N387">
            <v>1</v>
          </cell>
          <cell r="Q387">
            <v>4</v>
          </cell>
          <cell r="R387">
            <v>408</v>
          </cell>
          <cell r="S387">
            <v>1</v>
          </cell>
          <cell r="U387">
            <v>1</v>
          </cell>
        </row>
        <row r="388">
          <cell r="E388" t="str">
            <v>1411/PT359</v>
          </cell>
          <cell r="F388">
            <v>1165</v>
          </cell>
          <cell r="G388">
            <v>1.93</v>
          </cell>
          <cell r="I388">
            <v>0.27900000000000003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Q388">
            <v>11</v>
          </cell>
          <cell r="R388">
            <v>305</v>
          </cell>
          <cell r="S388">
            <v>1</v>
          </cell>
          <cell r="U388">
            <v>1</v>
          </cell>
        </row>
        <row r="389">
          <cell r="E389" t="str">
            <v>1612/PT406</v>
          </cell>
          <cell r="F389">
            <v>6000</v>
          </cell>
          <cell r="G389">
            <v>0.97</v>
          </cell>
          <cell r="I389">
            <v>0.123</v>
          </cell>
          <cell r="J389">
            <v>1</v>
          </cell>
          <cell r="K389">
            <v>1</v>
          </cell>
          <cell r="M389">
            <v>3</v>
          </cell>
          <cell r="N389">
            <v>1</v>
          </cell>
          <cell r="Q389">
            <v>11</v>
          </cell>
          <cell r="R389">
            <v>305</v>
          </cell>
          <cell r="S389">
            <v>1</v>
          </cell>
          <cell r="U389">
            <v>1</v>
          </cell>
        </row>
        <row r="390">
          <cell r="E390" t="str">
            <v>683/PT424</v>
          </cell>
          <cell r="F390">
            <v>6050</v>
          </cell>
          <cell r="G390">
            <v>1.27</v>
          </cell>
          <cell r="H390">
            <v>1.1839999999999999</v>
          </cell>
          <cell r="I390">
            <v>7.6999999999999999E-2</v>
          </cell>
          <cell r="J390">
            <v>1</v>
          </cell>
          <cell r="K390">
            <v>1</v>
          </cell>
          <cell r="M390">
            <v>3</v>
          </cell>
          <cell r="N390">
            <v>1</v>
          </cell>
          <cell r="O390">
            <v>1</v>
          </cell>
          <cell r="R390">
            <v>368</v>
          </cell>
          <cell r="S390">
            <v>1</v>
          </cell>
          <cell r="U390">
            <v>1</v>
          </cell>
        </row>
        <row r="391">
          <cell r="E391" t="str">
            <v>1095+862/PT428</v>
          </cell>
          <cell r="F391">
            <v>489</v>
          </cell>
          <cell r="G391">
            <v>4.01</v>
          </cell>
          <cell r="H391">
            <v>1.46</v>
          </cell>
          <cell r="I391">
            <v>1.1479999999999999</v>
          </cell>
          <cell r="J391">
            <v>2</v>
          </cell>
          <cell r="K391">
            <v>2</v>
          </cell>
          <cell r="M391">
            <v>2</v>
          </cell>
          <cell r="N391">
            <v>2</v>
          </cell>
          <cell r="O391">
            <v>2</v>
          </cell>
          <cell r="Q391">
            <v>2</v>
          </cell>
          <cell r="R391">
            <v>708</v>
          </cell>
          <cell r="S391">
            <v>2</v>
          </cell>
          <cell r="U391">
            <v>2</v>
          </cell>
        </row>
        <row r="392">
          <cell r="E392" t="str">
            <v>632/PT443</v>
          </cell>
          <cell r="F392">
            <v>594</v>
          </cell>
          <cell r="G392">
            <v>0.96</v>
          </cell>
          <cell r="I392">
            <v>0.16</v>
          </cell>
          <cell r="J392">
            <v>1</v>
          </cell>
          <cell r="K392">
            <v>1</v>
          </cell>
          <cell r="M392">
            <v>2</v>
          </cell>
          <cell r="N392">
            <v>1</v>
          </cell>
          <cell r="O392">
            <v>1</v>
          </cell>
          <cell r="R392">
            <v>295</v>
          </cell>
          <cell r="S392">
            <v>1</v>
          </cell>
          <cell r="U392">
            <v>1</v>
          </cell>
          <cell r="AB392">
            <v>0.4</v>
          </cell>
        </row>
        <row r="393">
          <cell r="E393" t="str">
            <v>871/PT444</v>
          </cell>
          <cell r="F393">
            <v>15000</v>
          </cell>
          <cell r="G393">
            <v>1.52</v>
          </cell>
          <cell r="H393">
            <v>4.4999999999999998E-2</v>
          </cell>
          <cell r="I393">
            <v>0.30199999999999999</v>
          </cell>
          <cell r="J393">
            <v>1</v>
          </cell>
          <cell r="K393">
            <v>1</v>
          </cell>
          <cell r="L393">
            <v>2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>
            <v>2</v>
          </cell>
          <cell r="R393">
            <v>305</v>
          </cell>
          <cell r="S393">
            <v>1</v>
          </cell>
          <cell r="U393">
            <v>1</v>
          </cell>
        </row>
        <row r="394">
          <cell r="E394" t="str">
            <v>011a/PT437</v>
          </cell>
          <cell r="F394">
            <v>1500</v>
          </cell>
          <cell r="G394">
            <v>1.68</v>
          </cell>
          <cell r="I394">
            <v>6.6000000000000003E-2</v>
          </cell>
          <cell r="J394">
            <v>1</v>
          </cell>
          <cell r="K394">
            <v>1</v>
          </cell>
          <cell r="L394">
            <v>2</v>
          </cell>
          <cell r="M394">
            <v>2</v>
          </cell>
          <cell r="N394">
            <v>1</v>
          </cell>
          <cell r="O394">
            <v>1</v>
          </cell>
          <cell r="Q394">
            <v>1</v>
          </cell>
          <cell r="R394">
            <v>305</v>
          </cell>
          <cell r="S394">
            <v>1.5384615384615385E-2</v>
          </cell>
          <cell r="V394">
            <v>1.4999999999999999E-2</v>
          </cell>
          <cell r="AB394">
            <v>0.4</v>
          </cell>
        </row>
        <row r="395">
          <cell r="E395" t="str">
            <v>011b/PT438</v>
          </cell>
          <cell r="F395">
            <v>1300</v>
          </cell>
          <cell r="G395">
            <v>1.85</v>
          </cell>
          <cell r="I395">
            <v>6.6000000000000003E-2</v>
          </cell>
          <cell r="J395">
            <v>1</v>
          </cell>
          <cell r="K395">
            <v>1</v>
          </cell>
          <cell r="M395">
            <v>2</v>
          </cell>
          <cell r="N395">
            <v>1</v>
          </cell>
          <cell r="O395">
            <v>1</v>
          </cell>
          <cell r="R395">
            <v>305</v>
          </cell>
          <cell r="S395">
            <v>1.4999999999999999E-2</v>
          </cell>
          <cell r="V395">
            <v>1.4999999999999999E-2</v>
          </cell>
          <cell r="AB395">
            <v>0.4</v>
          </cell>
        </row>
        <row r="396">
          <cell r="E396" t="str">
            <v>sp189p/PT451</v>
          </cell>
          <cell r="F396">
            <v>1002</v>
          </cell>
          <cell r="G396">
            <v>1.7</v>
          </cell>
          <cell r="I396">
            <v>0.14399999999999999</v>
          </cell>
          <cell r="J396">
            <v>1</v>
          </cell>
          <cell r="K396">
            <v>1</v>
          </cell>
          <cell r="L396">
            <v>1</v>
          </cell>
          <cell r="M396">
            <v>2</v>
          </cell>
          <cell r="N396">
            <v>1</v>
          </cell>
          <cell r="O396">
            <v>1</v>
          </cell>
          <cell r="Q396">
            <v>2</v>
          </cell>
          <cell r="R396">
            <v>305</v>
          </cell>
          <cell r="S396">
            <v>1.4999999999999999E-2</v>
          </cell>
          <cell r="V396">
            <v>1.4999999999999999E-2</v>
          </cell>
          <cell r="AB396">
            <v>0.4</v>
          </cell>
        </row>
        <row r="397">
          <cell r="E397" t="str">
            <v>1026/PT441</v>
          </cell>
          <cell r="F397">
            <v>6000</v>
          </cell>
          <cell r="G397">
            <v>1.77</v>
          </cell>
          <cell r="H397">
            <v>0.60699999999999998</v>
          </cell>
          <cell r="I397">
            <v>0.58899999999999997</v>
          </cell>
          <cell r="J397">
            <v>1</v>
          </cell>
          <cell r="K397">
            <v>1</v>
          </cell>
          <cell r="M397">
            <v>3</v>
          </cell>
          <cell r="N397">
            <v>1</v>
          </cell>
          <cell r="Q397">
            <v>4</v>
          </cell>
          <cell r="R397">
            <v>408</v>
          </cell>
          <cell r="S397">
            <v>1</v>
          </cell>
          <cell r="U397">
            <v>1</v>
          </cell>
        </row>
        <row r="398">
          <cell r="E398" t="str">
            <v>1623/PT386</v>
          </cell>
          <cell r="F398">
            <v>600</v>
          </cell>
          <cell r="G398">
            <v>0.57999999999999996</v>
          </cell>
          <cell r="I398">
            <v>0.09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Q398">
            <v>2</v>
          </cell>
          <cell r="R398">
            <v>225</v>
          </cell>
          <cell r="S398">
            <v>1</v>
          </cell>
          <cell r="U398">
            <v>1</v>
          </cell>
        </row>
        <row r="399">
          <cell r="E399" t="str">
            <v>1680/PT416</v>
          </cell>
          <cell r="F399">
            <v>800</v>
          </cell>
          <cell r="G399">
            <v>1.44</v>
          </cell>
          <cell r="I399">
            <v>0.13700000000000001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Q399">
            <v>8</v>
          </cell>
          <cell r="R399">
            <v>385</v>
          </cell>
          <cell r="S399">
            <v>1</v>
          </cell>
          <cell r="U399">
            <v>1</v>
          </cell>
        </row>
        <row r="400">
          <cell r="E400" t="str">
            <v>1788/PT417</v>
          </cell>
          <cell r="F400">
            <v>1800</v>
          </cell>
          <cell r="G400">
            <v>1.5</v>
          </cell>
          <cell r="I400">
            <v>0.219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  <cell r="N400">
            <v>1</v>
          </cell>
          <cell r="Q400">
            <v>7</v>
          </cell>
          <cell r="R400">
            <v>385</v>
          </cell>
          <cell r="S400">
            <v>1</v>
          </cell>
          <cell r="U400">
            <v>1</v>
          </cell>
        </row>
        <row r="401">
          <cell r="E401" t="str">
            <v>656a/PT382</v>
          </cell>
          <cell r="F401">
            <v>1499</v>
          </cell>
          <cell r="G401">
            <v>1.67</v>
          </cell>
          <cell r="H401">
            <v>1.1990000000000001</v>
          </cell>
          <cell r="I401">
            <v>0.22900000000000001</v>
          </cell>
          <cell r="J401">
            <v>1</v>
          </cell>
          <cell r="K401">
            <v>1</v>
          </cell>
          <cell r="M401">
            <v>3</v>
          </cell>
          <cell r="N401">
            <v>1</v>
          </cell>
          <cell r="O401">
            <v>1</v>
          </cell>
          <cell r="R401">
            <v>368</v>
          </cell>
          <cell r="S401">
            <v>1</v>
          </cell>
          <cell r="U401">
            <v>1</v>
          </cell>
        </row>
        <row r="402">
          <cell r="E402" t="str">
            <v>871/PT445</v>
          </cell>
          <cell r="F402">
            <v>15300</v>
          </cell>
          <cell r="G402">
            <v>1.032</v>
          </cell>
          <cell r="H402">
            <v>4.5600000000000002E-2</v>
          </cell>
          <cell r="I402">
            <v>0.30199999999999999</v>
          </cell>
          <cell r="J402">
            <v>1</v>
          </cell>
          <cell r="K402">
            <v>1</v>
          </cell>
          <cell r="M402">
            <v>1</v>
          </cell>
          <cell r="N402">
            <v>1</v>
          </cell>
          <cell r="O402">
            <v>1</v>
          </cell>
          <cell r="P402">
            <v>1</v>
          </cell>
          <cell r="Q402">
            <v>2</v>
          </cell>
          <cell r="R402">
            <v>305</v>
          </cell>
          <cell r="S402">
            <v>1</v>
          </cell>
          <cell r="U402">
            <v>1</v>
          </cell>
        </row>
        <row r="403">
          <cell r="E403" t="str">
            <v>893/PT449</v>
          </cell>
          <cell r="F403">
            <v>11504</v>
          </cell>
          <cell r="G403">
            <v>1.61</v>
          </cell>
          <cell r="H403">
            <v>7.0000000000000007E-2</v>
          </cell>
          <cell r="I403">
            <v>0.33200000000000002</v>
          </cell>
          <cell r="J403">
            <v>1</v>
          </cell>
          <cell r="K403">
            <v>1</v>
          </cell>
          <cell r="M403">
            <v>3</v>
          </cell>
          <cell r="N403">
            <v>1</v>
          </cell>
          <cell r="O403">
            <v>1</v>
          </cell>
          <cell r="P403">
            <v>2</v>
          </cell>
          <cell r="R403">
            <v>297</v>
          </cell>
          <cell r="S403">
            <v>1</v>
          </cell>
          <cell r="U403">
            <v>1</v>
          </cell>
        </row>
        <row r="404">
          <cell r="E404" t="str">
            <v>1119/PT453</v>
          </cell>
          <cell r="F404">
            <v>3010</v>
          </cell>
          <cell r="G404">
            <v>2.59</v>
          </cell>
          <cell r="H404">
            <v>1.4550000000000001</v>
          </cell>
          <cell r="I404">
            <v>0.95299999999999996</v>
          </cell>
          <cell r="J404">
            <v>1</v>
          </cell>
          <cell r="K404">
            <v>1</v>
          </cell>
          <cell r="M404">
            <v>3</v>
          </cell>
          <cell r="N404">
            <v>1</v>
          </cell>
          <cell r="Q404">
            <v>4</v>
          </cell>
          <cell r="R404">
            <v>408</v>
          </cell>
          <cell r="S404">
            <v>1</v>
          </cell>
          <cell r="U404">
            <v>1</v>
          </cell>
        </row>
        <row r="405">
          <cell r="E405" t="str">
            <v>1104/PT446</v>
          </cell>
          <cell r="F405">
            <v>3371</v>
          </cell>
          <cell r="G405">
            <v>2.34</v>
          </cell>
          <cell r="H405">
            <v>1.544</v>
          </cell>
          <cell r="I405">
            <v>1.1930000000000001</v>
          </cell>
          <cell r="J405">
            <v>1</v>
          </cell>
          <cell r="K405">
            <v>1</v>
          </cell>
          <cell r="M405">
            <v>3</v>
          </cell>
          <cell r="N405">
            <v>1</v>
          </cell>
          <cell r="Q405">
            <v>7</v>
          </cell>
          <cell r="R405">
            <v>408</v>
          </cell>
          <cell r="S405">
            <v>1</v>
          </cell>
          <cell r="U405">
            <v>1</v>
          </cell>
        </row>
        <row r="406">
          <cell r="E406" t="str">
            <v>1112/PT464</v>
          </cell>
          <cell r="F406">
            <v>518</v>
          </cell>
          <cell r="G406">
            <v>1.97</v>
          </cell>
          <cell r="H406">
            <v>1.304</v>
          </cell>
          <cell r="I406">
            <v>0.98</v>
          </cell>
          <cell r="J406">
            <v>1</v>
          </cell>
          <cell r="K406">
            <v>1</v>
          </cell>
          <cell r="M406">
            <v>2</v>
          </cell>
          <cell r="N406">
            <v>1</v>
          </cell>
          <cell r="Q406">
            <v>4</v>
          </cell>
          <cell r="R406">
            <v>408</v>
          </cell>
          <cell r="S406">
            <v>1</v>
          </cell>
          <cell r="U406">
            <v>1</v>
          </cell>
        </row>
        <row r="407">
          <cell r="E407" t="str">
            <v>1085/PT457</v>
          </cell>
          <cell r="F407">
            <v>5604</v>
          </cell>
          <cell r="G407">
            <v>2.1800000000000002</v>
          </cell>
          <cell r="H407">
            <v>0.432</v>
          </cell>
          <cell r="I407">
            <v>0.70699999999999996</v>
          </cell>
          <cell r="J407">
            <v>1</v>
          </cell>
          <cell r="K407">
            <v>1</v>
          </cell>
          <cell r="M407">
            <v>3</v>
          </cell>
          <cell r="N407">
            <v>1</v>
          </cell>
          <cell r="Q407">
            <v>3</v>
          </cell>
          <cell r="R407">
            <v>408</v>
          </cell>
          <cell r="S407">
            <v>1</v>
          </cell>
          <cell r="U407">
            <v>1</v>
          </cell>
        </row>
        <row r="408">
          <cell r="E408" t="str">
            <v>600/PT324</v>
          </cell>
          <cell r="F408">
            <v>1515</v>
          </cell>
          <cell r="G408">
            <v>2.14</v>
          </cell>
          <cell r="I408">
            <v>0.155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  <cell r="N408">
            <v>1</v>
          </cell>
          <cell r="Q408">
            <v>9</v>
          </cell>
          <cell r="R408">
            <v>368</v>
          </cell>
          <cell r="S408">
            <v>1</v>
          </cell>
          <cell r="U408">
            <v>1</v>
          </cell>
        </row>
        <row r="409">
          <cell r="E409" t="str">
            <v>683/PT440</v>
          </cell>
          <cell r="F409">
            <v>1050</v>
          </cell>
          <cell r="G409">
            <v>1.27</v>
          </cell>
          <cell r="H409">
            <v>1.1839999999999999</v>
          </cell>
          <cell r="I409">
            <v>7.6999999999999999E-2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1</v>
          </cell>
          <cell r="Q409">
            <v>9</v>
          </cell>
          <cell r="R409">
            <v>345</v>
          </cell>
          <cell r="S409">
            <v>1</v>
          </cell>
          <cell r="U409">
            <v>1</v>
          </cell>
        </row>
        <row r="410">
          <cell r="E410" t="str">
            <v>683/PT439</v>
          </cell>
          <cell r="F410">
            <v>3071</v>
          </cell>
          <cell r="G410">
            <v>1.22</v>
          </cell>
          <cell r="I410">
            <v>0.22900000000000001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Q410">
            <v>6</v>
          </cell>
          <cell r="R410">
            <v>225</v>
          </cell>
          <cell r="S410">
            <v>1</v>
          </cell>
          <cell r="U410">
            <v>1</v>
          </cell>
        </row>
        <row r="411">
          <cell r="E411" t="str">
            <v>110j+109p/PT433</v>
          </cell>
          <cell r="F411">
            <v>400</v>
          </cell>
          <cell r="G411">
            <v>3.79</v>
          </cell>
          <cell r="H411">
            <v>1.502</v>
          </cell>
          <cell r="I411">
            <v>1.1259999999999999</v>
          </cell>
          <cell r="J411">
            <v>2</v>
          </cell>
          <cell r="K411">
            <v>2</v>
          </cell>
          <cell r="L411">
            <v>2</v>
          </cell>
          <cell r="M411">
            <v>2</v>
          </cell>
          <cell r="N411">
            <v>2</v>
          </cell>
          <cell r="O411">
            <v>1</v>
          </cell>
          <cell r="P411">
            <v>1</v>
          </cell>
          <cell r="Q411">
            <v>2</v>
          </cell>
          <cell r="R411">
            <v>708</v>
          </cell>
          <cell r="S411">
            <v>2</v>
          </cell>
          <cell r="U411">
            <v>2</v>
          </cell>
        </row>
        <row r="412">
          <cell r="E412" t="str">
            <v>831/PT447</v>
          </cell>
          <cell r="F412">
            <v>4229</v>
          </cell>
          <cell r="G412">
            <v>1.71</v>
          </cell>
          <cell r="H412">
            <v>0.08</v>
          </cell>
          <cell r="I412">
            <v>1</v>
          </cell>
          <cell r="J412">
            <v>1</v>
          </cell>
          <cell r="L412">
            <v>3</v>
          </cell>
          <cell r="M412">
            <v>1</v>
          </cell>
          <cell r="N412">
            <v>1</v>
          </cell>
          <cell r="O412">
            <v>1</v>
          </cell>
          <cell r="Q412">
            <v>3</v>
          </cell>
          <cell r="R412">
            <v>305</v>
          </cell>
          <cell r="S412">
            <v>1</v>
          </cell>
          <cell r="U412">
            <v>1</v>
          </cell>
        </row>
        <row r="413">
          <cell r="E413" t="str">
            <v>828/PT431</v>
          </cell>
          <cell r="F413">
            <v>2144</v>
          </cell>
          <cell r="G413">
            <v>1.85</v>
          </cell>
          <cell r="H413">
            <v>8.6999999999999994E-2</v>
          </cell>
          <cell r="I413">
            <v>8.5000000000000006E-2</v>
          </cell>
          <cell r="J413">
            <v>1</v>
          </cell>
          <cell r="K413">
            <v>1</v>
          </cell>
          <cell r="M413">
            <v>3</v>
          </cell>
          <cell r="N413">
            <v>1</v>
          </cell>
          <cell r="O413">
            <v>1</v>
          </cell>
          <cell r="Q413">
            <v>2</v>
          </cell>
          <cell r="R413">
            <v>305</v>
          </cell>
          <cell r="S413">
            <v>1</v>
          </cell>
          <cell r="U413">
            <v>1</v>
          </cell>
        </row>
        <row r="414">
          <cell r="E414" t="str">
            <v>801/PT459</v>
          </cell>
          <cell r="F414">
            <v>5208</v>
          </cell>
          <cell r="G414">
            <v>1.62</v>
          </cell>
          <cell r="I414">
            <v>6.5000000000000002E-2</v>
          </cell>
          <cell r="J414">
            <v>1</v>
          </cell>
          <cell r="K414">
            <v>1</v>
          </cell>
          <cell r="M414">
            <v>3</v>
          </cell>
          <cell r="N414">
            <v>1</v>
          </cell>
          <cell r="O414">
            <v>1</v>
          </cell>
          <cell r="Q414">
            <v>2</v>
          </cell>
          <cell r="R414">
            <v>305</v>
          </cell>
          <cell r="S414">
            <v>1</v>
          </cell>
          <cell r="U414">
            <v>1</v>
          </cell>
        </row>
        <row r="415">
          <cell r="E415" t="str">
            <v>116p/PT465</v>
          </cell>
          <cell r="F415">
            <v>525</v>
          </cell>
          <cell r="G415">
            <v>1.58</v>
          </cell>
          <cell r="I415">
            <v>0.17399999999999999</v>
          </cell>
          <cell r="J415">
            <v>1</v>
          </cell>
          <cell r="K415">
            <v>1</v>
          </cell>
          <cell r="M415">
            <v>3</v>
          </cell>
          <cell r="N415">
            <v>1</v>
          </cell>
          <cell r="P415">
            <v>1</v>
          </cell>
          <cell r="Q415">
            <v>2</v>
          </cell>
          <cell r="R415">
            <v>297</v>
          </cell>
          <cell r="S415">
            <v>1</v>
          </cell>
          <cell r="U415">
            <v>1</v>
          </cell>
        </row>
        <row r="416">
          <cell r="E416" t="str">
            <v>538/PT432</v>
          </cell>
          <cell r="F416">
            <v>1004</v>
          </cell>
          <cell r="G416">
            <v>1.31</v>
          </cell>
          <cell r="H416">
            <v>0.91400000000000003</v>
          </cell>
          <cell r="I416">
            <v>0.05</v>
          </cell>
          <cell r="J416">
            <v>1</v>
          </cell>
          <cell r="K416">
            <v>1</v>
          </cell>
          <cell r="M416">
            <v>3</v>
          </cell>
          <cell r="N416">
            <v>1</v>
          </cell>
          <cell r="O416">
            <v>1</v>
          </cell>
          <cell r="Q416">
            <v>2</v>
          </cell>
          <cell r="R416">
            <v>295</v>
          </cell>
          <cell r="S416">
            <v>1</v>
          </cell>
          <cell r="U416">
            <v>1</v>
          </cell>
          <cell r="AB416">
            <v>0.4</v>
          </cell>
        </row>
        <row r="417">
          <cell r="E417" t="str">
            <v>599/PT458</v>
          </cell>
          <cell r="F417">
            <v>4020</v>
          </cell>
          <cell r="G417">
            <v>0.88</v>
          </cell>
          <cell r="H417">
            <v>0.80300000000000005</v>
          </cell>
          <cell r="I417">
            <v>4.9000000000000002E-2</v>
          </cell>
          <cell r="J417">
            <v>1</v>
          </cell>
          <cell r="K417">
            <v>1</v>
          </cell>
          <cell r="M417">
            <v>3</v>
          </cell>
          <cell r="O417">
            <v>1</v>
          </cell>
          <cell r="Q417">
            <v>2</v>
          </cell>
          <cell r="R417">
            <v>295</v>
          </cell>
          <cell r="S417">
            <v>1</v>
          </cell>
          <cell r="U417">
            <v>1</v>
          </cell>
          <cell r="AB417">
            <v>0.4</v>
          </cell>
        </row>
        <row r="418">
          <cell r="E418" t="str">
            <v>1026/PT448</v>
          </cell>
          <cell r="F418">
            <v>6392</v>
          </cell>
          <cell r="G418">
            <v>1.77</v>
          </cell>
          <cell r="H418">
            <v>0.60699999999999998</v>
          </cell>
          <cell r="I418">
            <v>0.58899999999999997</v>
          </cell>
          <cell r="J418">
            <v>1</v>
          </cell>
          <cell r="K418">
            <v>1</v>
          </cell>
          <cell r="M418">
            <v>2</v>
          </cell>
          <cell r="N418">
            <v>1</v>
          </cell>
          <cell r="Q418">
            <v>4</v>
          </cell>
          <cell r="R418">
            <v>408</v>
          </cell>
          <cell r="S418">
            <v>1</v>
          </cell>
          <cell r="U418">
            <v>1</v>
          </cell>
        </row>
        <row r="419">
          <cell r="E419" t="str">
            <v>1770/PT452</v>
          </cell>
          <cell r="F419">
            <v>6000</v>
          </cell>
          <cell r="G419">
            <v>1.44</v>
          </cell>
          <cell r="I419">
            <v>0.64200000000000002</v>
          </cell>
          <cell r="J419">
            <v>2</v>
          </cell>
          <cell r="K419">
            <v>1</v>
          </cell>
          <cell r="L419">
            <v>1</v>
          </cell>
          <cell r="M419">
            <v>2</v>
          </cell>
          <cell r="N419">
            <v>1</v>
          </cell>
          <cell r="Q419">
            <v>3</v>
          </cell>
          <cell r="R419">
            <v>268</v>
          </cell>
          <cell r="S419">
            <v>1</v>
          </cell>
          <cell r="U419">
            <v>1</v>
          </cell>
        </row>
        <row r="420">
          <cell r="E420" t="str">
            <v>1711/PT422</v>
          </cell>
          <cell r="F420">
            <v>600</v>
          </cell>
          <cell r="G420">
            <v>1.39</v>
          </cell>
          <cell r="I420">
            <v>0.45300000000000001</v>
          </cell>
          <cell r="J420">
            <v>2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Q420">
            <v>6</v>
          </cell>
          <cell r="R420">
            <v>260</v>
          </cell>
          <cell r="S420">
            <v>1</v>
          </cell>
          <cell r="U420">
            <v>1</v>
          </cell>
        </row>
        <row r="421">
          <cell r="E421" t="str">
            <v>1706/PT423</v>
          </cell>
          <cell r="F421">
            <v>600</v>
          </cell>
          <cell r="G421">
            <v>1.1299999999999999</v>
          </cell>
          <cell r="I421">
            <v>0.44700000000000001</v>
          </cell>
          <cell r="J421">
            <v>2</v>
          </cell>
          <cell r="K421">
            <v>1</v>
          </cell>
          <cell r="L421">
            <v>1</v>
          </cell>
          <cell r="M421">
            <v>1</v>
          </cell>
          <cell r="N421">
            <v>1</v>
          </cell>
          <cell r="Q421">
            <v>6</v>
          </cell>
          <cell r="R421">
            <v>220</v>
          </cell>
          <cell r="S421">
            <v>1</v>
          </cell>
          <cell r="U421">
            <v>1</v>
          </cell>
        </row>
        <row r="422">
          <cell r="E422" t="str">
            <v>1024/PT466</v>
          </cell>
          <cell r="F422">
            <v>592</v>
          </cell>
          <cell r="G422">
            <v>2.04</v>
          </cell>
          <cell r="H422">
            <v>0.34200000000000003</v>
          </cell>
          <cell r="I422">
            <v>0.61299999999999999</v>
          </cell>
          <cell r="J422">
            <v>1</v>
          </cell>
          <cell r="K422">
            <v>2</v>
          </cell>
          <cell r="M422">
            <v>2</v>
          </cell>
          <cell r="N422">
            <v>1</v>
          </cell>
          <cell r="O422">
            <v>1</v>
          </cell>
          <cell r="R422">
            <v>248</v>
          </cell>
          <cell r="S422">
            <v>1</v>
          </cell>
          <cell r="U422">
            <v>1</v>
          </cell>
          <cell r="V422">
            <v>0.125</v>
          </cell>
        </row>
        <row r="423">
          <cell r="E423" t="str">
            <v>1024/PT478</v>
          </cell>
          <cell r="F423">
            <v>400</v>
          </cell>
          <cell r="G423">
            <v>7.0000000000000001E-3</v>
          </cell>
          <cell r="H423">
            <v>0.61299999999999999</v>
          </cell>
          <cell r="I423">
            <v>1</v>
          </cell>
          <cell r="J423">
            <v>1</v>
          </cell>
          <cell r="L423">
            <v>2</v>
          </cell>
          <cell r="M423">
            <v>1</v>
          </cell>
          <cell r="N423">
            <v>1</v>
          </cell>
          <cell r="O423">
            <v>1</v>
          </cell>
          <cell r="R423">
            <v>301</v>
          </cell>
          <cell r="S423">
            <v>1</v>
          </cell>
          <cell r="U423">
            <v>1</v>
          </cell>
          <cell r="V423">
            <v>0.125</v>
          </cell>
        </row>
        <row r="424">
          <cell r="E424" t="str">
            <v>1780/PT477</v>
          </cell>
          <cell r="F424">
            <v>304</v>
          </cell>
          <cell r="G424">
            <v>1.84</v>
          </cell>
          <cell r="I424">
            <v>0.52500000000000002</v>
          </cell>
          <cell r="J424">
            <v>2</v>
          </cell>
          <cell r="K424">
            <v>1</v>
          </cell>
          <cell r="L424">
            <v>1</v>
          </cell>
          <cell r="M424">
            <v>1</v>
          </cell>
          <cell r="N424">
            <v>1</v>
          </cell>
          <cell r="Q424">
            <v>6</v>
          </cell>
          <cell r="R424">
            <v>220</v>
          </cell>
          <cell r="S424">
            <v>1</v>
          </cell>
          <cell r="U424">
            <v>1</v>
          </cell>
          <cell r="V424">
            <v>5.6000000000000001E-2</v>
          </cell>
        </row>
        <row r="425">
          <cell r="E425" t="str">
            <v>1095+862/PT488</v>
          </cell>
          <cell r="F425">
            <v>600</v>
          </cell>
          <cell r="G425">
            <v>4.01</v>
          </cell>
          <cell r="H425">
            <v>1.46</v>
          </cell>
          <cell r="I425">
            <v>1.1479999999999999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1</v>
          </cell>
          <cell r="P425">
            <v>1</v>
          </cell>
          <cell r="Q425">
            <v>2</v>
          </cell>
          <cell r="R425">
            <v>708</v>
          </cell>
          <cell r="S425">
            <v>2</v>
          </cell>
          <cell r="U425">
            <v>2</v>
          </cell>
          <cell r="V425">
            <v>0.04</v>
          </cell>
        </row>
        <row r="426">
          <cell r="E426" t="str">
            <v>848/PT476</v>
          </cell>
          <cell r="F426">
            <v>1000</v>
          </cell>
          <cell r="G426">
            <v>1.84</v>
          </cell>
          <cell r="I426">
            <v>0.159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  <cell r="N426">
            <v>1</v>
          </cell>
          <cell r="O426">
            <v>1</v>
          </cell>
          <cell r="Q426">
            <v>2</v>
          </cell>
          <cell r="R426">
            <v>268</v>
          </cell>
          <cell r="S426">
            <v>1</v>
          </cell>
          <cell r="U426">
            <v>1</v>
          </cell>
          <cell r="V426">
            <v>0.125</v>
          </cell>
          <cell r="AB426">
            <v>0.4</v>
          </cell>
        </row>
        <row r="427">
          <cell r="E427" t="str">
            <v>753/PT467</v>
          </cell>
          <cell r="F427">
            <v>304</v>
          </cell>
          <cell r="G427">
            <v>1.74</v>
          </cell>
          <cell r="I427">
            <v>2.3E-2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Q427">
            <v>1</v>
          </cell>
          <cell r="R427">
            <v>268</v>
          </cell>
          <cell r="S427">
            <v>1</v>
          </cell>
          <cell r="U427">
            <v>1</v>
          </cell>
          <cell r="V427">
            <v>0.1</v>
          </cell>
          <cell r="AB427">
            <v>0.4</v>
          </cell>
        </row>
        <row r="428">
          <cell r="E428" t="str">
            <v>753/PT479</v>
          </cell>
          <cell r="F428">
            <v>400</v>
          </cell>
          <cell r="G428">
            <v>1.74</v>
          </cell>
          <cell r="I428">
            <v>0.23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Q428">
            <v>1</v>
          </cell>
          <cell r="R428">
            <v>270</v>
          </cell>
          <cell r="S428">
            <v>1</v>
          </cell>
          <cell r="U428">
            <v>1</v>
          </cell>
          <cell r="V428">
            <v>0.125</v>
          </cell>
          <cell r="AB428">
            <v>0.4</v>
          </cell>
        </row>
        <row r="429">
          <cell r="E429" t="str">
            <v>528/PT468</v>
          </cell>
          <cell r="F429">
            <v>310</v>
          </cell>
          <cell r="G429">
            <v>0.82</v>
          </cell>
          <cell r="I429">
            <v>6.9000000000000006E-2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  <cell r="N429">
            <v>1</v>
          </cell>
          <cell r="O429">
            <v>1</v>
          </cell>
          <cell r="R429">
            <v>295</v>
          </cell>
          <cell r="S429">
            <v>1</v>
          </cell>
          <cell r="U429">
            <v>1</v>
          </cell>
          <cell r="V429">
            <v>0.125</v>
          </cell>
          <cell r="AB429">
            <v>0.4</v>
          </cell>
        </row>
        <row r="430">
          <cell r="E430" t="str">
            <v>1058/PT460</v>
          </cell>
          <cell r="F430">
            <v>2900</v>
          </cell>
          <cell r="G430">
            <v>2.1800000000000002</v>
          </cell>
          <cell r="H430">
            <v>0.432</v>
          </cell>
          <cell r="I430">
            <v>0.70699999999999996</v>
          </cell>
          <cell r="J430">
            <v>1</v>
          </cell>
          <cell r="K430">
            <v>1</v>
          </cell>
          <cell r="M430">
            <v>3</v>
          </cell>
          <cell r="N430">
            <v>1</v>
          </cell>
          <cell r="Q430">
            <v>3</v>
          </cell>
          <cell r="R430">
            <v>408</v>
          </cell>
          <cell r="S430">
            <v>1</v>
          </cell>
          <cell r="U430">
            <v>1</v>
          </cell>
        </row>
        <row r="431">
          <cell r="E431" t="str">
            <v>1138/PT471</v>
          </cell>
          <cell r="F431">
            <v>1084</v>
          </cell>
          <cell r="G431">
            <v>1.62</v>
          </cell>
          <cell r="I431">
            <v>0.42499999999999999</v>
          </cell>
          <cell r="J431">
            <v>1</v>
          </cell>
          <cell r="K431">
            <v>1</v>
          </cell>
          <cell r="M431">
            <v>2</v>
          </cell>
          <cell r="N431">
            <v>1</v>
          </cell>
          <cell r="Q431">
            <v>15</v>
          </cell>
          <cell r="R431">
            <v>437</v>
          </cell>
          <cell r="S431">
            <v>1</v>
          </cell>
          <cell r="U431">
            <v>1</v>
          </cell>
        </row>
        <row r="432">
          <cell r="E432" t="str">
            <v>1770/PT463</v>
          </cell>
          <cell r="F432">
            <v>2650</v>
          </cell>
          <cell r="G432">
            <v>1.44</v>
          </cell>
          <cell r="I432">
            <v>0.21299999999999999</v>
          </cell>
          <cell r="J432">
            <v>1</v>
          </cell>
          <cell r="K432">
            <v>1</v>
          </cell>
          <cell r="M432">
            <v>3</v>
          </cell>
          <cell r="N432">
            <v>1</v>
          </cell>
          <cell r="Q432">
            <v>7</v>
          </cell>
          <cell r="R432">
            <v>225</v>
          </cell>
          <cell r="S432">
            <v>1</v>
          </cell>
          <cell r="U432">
            <v>1</v>
          </cell>
          <cell r="AL432">
            <v>5</v>
          </cell>
        </row>
        <row r="433">
          <cell r="E433" t="str">
            <v>871/PT484</v>
          </cell>
          <cell r="F433">
            <v>1500</v>
          </cell>
          <cell r="G433">
            <v>1.53</v>
          </cell>
          <cell r="H433">
            <v>0.30199999999999999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  <cell r="N433">
            <v>1</v>
          </cell>
          <cell r="O433">
            <v>1</v>
          </cell>
          <cell r="P433">
            <v>1</v>
          </cell>
          <cell r="Q433">
            <v>2</v>
          </cell>
          <cell r="R433">
            <v>347</v>
          </cell>
          <cell r="S433">
            <v>1</v>
          </cell>
          <cell r="V433">
            <v>1</v>
          </cell>
        </row>
        <row r="434">
          <cell r="E434" t="str">
            <v>801/PT462</v>
          </cell>
          <cell r="F434">
            <v>2002</v>
          </cell>
          <cell r="G434">
            <v>1.62</v>
          </cell>
          <cell r="I434">
            <v>6.5000000000000002E-2</v>
          </cell>
          <cell r="J434">
            <v>1</v>
          </cell>
          <cell r="K434">
            <v>1</v>
          </cell>
          <cell r="M434">
            <v>3</v>
          </cell>
          <cell r="N434">
            <v>1</v>
          </cell>
          <cell r="O434">
            <v>1</v>
          </cell>
          <cell r="Q434">
            <v>2</v>
          </cell>
          <cell r="R434">
            <v>318</v>
          </cell>
          <cell r="S434">
            <v>1</v>
          </cell>
          <cell r="U434">
            <v>1</v>
          </cell>
        </row>
        <row r="435">
          <cell r="E435" t="str">
            <v>883/PT470</v>
          </cell>
          <cell r="F435">
            <v>1284</v>
          </cell>
          <cell r="G435">
            <v>1.53</v>
          </cell>
          <cell r="I435">
            <v>0.13500000000000001</v>
          </cell>
          <cell r="J435">
            <v>1</v>
          </cell>
          <cell r="K435">
            <v>1</v>
          </cell>
          <cell r="M435">
            <v>2</v>
          </cell>
          <cell r="N435">
            <v>1</v>
          </cell>
          <cell r="O435">
            <v>1</v>
          </cell>
          <cell r="P435">
            <v>1</v>
          </cell>
          <cell r="Q435">
            <v>2</v>
          </cell>
          <cell r="R435">
            <v>320</v>
          </cell>
          <cell r="S435">
            <v>1</v>
          </cell>
          <cell r="V435">
            <v>1</v>
          </cell>
        </row>
        <row r="436">
          <cell r="E436" t="str">
            <v>599/PT461</v>
          </cell>
          <cell r="F436">
            <v>801</v>
          </cell>
          <cell r="G436">
            <v>0.88</v>
          </cell>
          <cell r="H436">
            <v>0.80300000000000005</v>
          </cell>
          <cell r="I436">
            <v>4.9000000000000002E-2</v>
          </cell>
          <cell r="J436">
            <v>1</v>
          </cell>
          <cell r="K436">
            <v>1</v>
          </cell>
          <cell r="M436">
            <v>3</v>
          </cell>
          <cell r="N436">
            <v>1</v>
          </cell>
          <cell r="O436">
            <v>1</v>
          </cell>
          <cell r="Q436">
            <v>2</v>
          </cell>
          <cell r="R436">
            <v>295</v>
          </cell>
          <cell r="S436">
            <v>1</v>
          </cell>
          <cell r="U436">
            <v>1</v>
          </cell>
          <cell r="AB436">
            <v>0.4</v>
          </cell>
        </row>
        <row r="437">
          <cell r="E437" t="str">
            <v>681/PT469</v>
          </cell>
          <cell r="F437">
            <v>795</v>
          </cell>
          <cell r="G437">
            <v>1.02</v>
          </cell>
          <cell r="I437">
            <v>0.17399999999999999</v>
          </cell>
          <cell r="J437">
            <v>1</v>
          </cell>
          <cell r="K437">
            <v>1</v>
          </cell>
          <cell r="M437">
            <v>3</v>
          </cell>
          <cell r="N437">
            <v>1</v>
          </cell>
          <cell r="O437">
            <v>1</v>
          </cell>
          <cell r="Q437">
            <v>2</v>
          </cell>
          <cell r="R437">
            <v>295</v>
          </cell>
          <cell r="S437">
            <v>1</v>
          </cell>
          <cell r="V437">
            <v>1</v>
          </cell>
          <cell r="AB437">
            <v>0.4</v>
          </cell>
        </row>
        <row r="438">
          <cell r="E438" t="str">
            <v>1819/PT480</v>
          </cell>
          <cell r="F438">
            <v>600</v>
          </cell>
          <cell r="G438">
            <v>1.72</v>
          </cell>
          <cell r="H438">
            <v>0</v>
          </cell>
          <cell r="I438">
            <v>0.42799999999999999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Q438">
            <v>11</v>
          </cell>
          <cell r="R438">
            <v>220</v>
          </cell>
          <cell r="S438">
            <v>1</v>
          </cell>
          <cell r="V438">
            <v>6.6666666666666671E-3</v>
          </cell>
        </row>
        <row r="439">
          <cell r="E439" t="str">
            <v>1820/PT481</v>
          </cell>
          <cell r="F439">
            <v>600</v>
          </cell>
          <cell r="G439">
            <v>1.72</v>
          </cell>
          <cell r="I439">
            <v>0.63</v>
          </cell>
          <cell r="J439">
            <v>2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Q439">
            <v>11</v>
          </cell>
          <cell r="R439">
            <v>215</v>
          </cell>
          <cell r="S439">
            <v>1</v>
          </cell>
          <cell r="V439">
            <v>7.0000000000000001E-3</v>
          </cell>
        </row>
        <row r="440">
          <cell r="E440" t="str">
            <v>.1770/PT452</v>
          </cell>
          <cell r="F440">
            <v>2506</v>
          </cell>
          <cell r="G440">
            <v>1.44</v>
          </cell>
          <cell r="I440">
            <v>0.45300000000000001</v>
          </cell>
          <cell r="J440">
            <v>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Q440">
            <v>7</v>
          </cell>
          <cell r="R440">
            <v>262</v>
          </cell>
          <cell r="S440">
            <v>1</v>
          </cell>
          <cell r="U440">
            <v>1</v>
          </cell>
          <cell r="V440">
            <v>7.4074074074074077E-3</v>
          </cell>
        </row>
        <row r="441">
          <cell r="E441" t="str">
            <v>.1770/PT463</v>
          </cell>
          <cell r="F441">
            <v>2482</v>
          </cell>
          <cell r="G441">
            <v>1.44</v>
          </cell>
          <cell r="I441">
            <v>0.45300000000000001</v>
          </cell>
          <cell r="J441">
            <v>2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Q441">
            <v>7</v>
          </cell>
          <cell r="R441">
            <v>262</v>
          </cell>
          <cell r="S441">
            <v>1</v>
          </cell>
          <cell r="U441">
            <v>1</v>
          </cell>
          <cell r="V441">
            <v>7.4074074074074077E-3</v>
          </cell>
        </row>
        <row r="442">
          <cell r="E442" t="str">
            <v>893/PT450</v>
          </cell>
          <cell r="F442">
            <v>12279</v>
          </cell>
          <cell r="G442">
            <v>1.61</v>
          </cell>
          <cell r="H442">
            <v>4.2999999999999997E-2</v>
          </cell>
          <cell r="I442">
            <v>0.33300000000000002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2</v>
          </cell>
          <cell r="R442">
            <v>265</v>
          </cell>
          <cell r="S442">
            <v>1</v>
          </cell>
          <cell r="U442">
            <v>1</v>
          </cell>
          <cell r="AB442">
            <v>0.4</v>
          </cell>
        </row>
        <row r="443">
          <cell r="E443" t="str">
            <v>784/PT490</v>
          </cell>
          <cell r="F443">
            <v>6504</v>
          </cell>
          <cell r="G443">
            <v>1.69</v>
          </cell>
          <cell r="H443">
            <v>0.127</v>
          </cell>
          <cell r="I443">
            <v>0.127</v>
          </cell>
          <cell r="J443">
            <v>1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1</v>
          </cell>
          <cell r="R443">
            <v>270</v>
          </cell>
          <cell r="S443">
            <v>1</v>
          </cell>
          <cell r="U443">
            <v>1</v>
          </cell>
          <cell r="AB443">
            <v>0.4</v>
          </cell>
        </row>
        <row r="444">
          <cell r="E444" t="str">
            <v>1026/PT475</v>
          </cell>
          <cell r="F444">
            <v>5334</v>
          </cell>
          <cell r="G444">
            <v>1.77</v>
          </cell>
          <cell r="H444">
            <v>0.60699999999999998</v>
          </cell>
          <cell r="I444">
            <v>0.58899999999999997</v>
          </cell>
          <cell r="J444">
            <v>1</v>
          </cell>
          <cell r="K444">
            <v>1</v>
          </cell>
          <cell r="M444">
            <v>2</v>
          </cell>
          <cell r="N444">
            <v>1</v>
          </cell>
          <cell r="Q444">
            <v>4</v>
          </cell>
          <cell r="R444">
            <v>270</v>
          </cell>
          <cell r="S444">
            <v>1</v>
          </cell>
          <cell r="U444">
            <v>1</v>
          </cell>
        </row>
        <row r="445">
          <cell r="E445" t="str">
            <v>1766/PT514</v>
          </cell>
          <cell r="F445">
            <v>6831</v>
          </cell>
          <cell r="G445">
            <v>1.48</v>
          </cell>
          <cell r="I445">
            <v>0.38900000000000001</v>
          </cell>
          <cell r="J445">
            <v>2</v>
          </cell>
          <cell r="K445">
            <v>1</v>
          </cell>
          <cell r="L445">
            <v>1</v>
          </cell>
          <cell r="M445">
            <v>1</v>
          </cell>
          <cell r="Q445">
            <v>6</v>
          </cell>
          <cell r="R445">
            <v>220</v>
          </cell>
          <cell r="S445">
            <v>1</v>
          </cell>
          <cell r="U445">
            <v>1</v>
          </cell>
        </row>
        <row r="446">
          <cell r="E446" t="str">
            <v>1733/PT497</v>
          </cell>
          <cell r="F446">
            <v>1095</v>
          </cell>
          <cell r="G446">
            <v>1.7</v>
          </cell>
          <cell r="I446">
            <v>0.187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  <cell r="Q446">
            <v>8</v>
          </cell>
          <cell r="R446">
            <v>225</v>
          </cell>
          <cell r="S446">
            <v>1</v>
          </cell>
          <cell r="U446">
            <v>1</v>
          </cell>
        </row>
        <row r="447">
          <cell r="E447" t="str">
            <v>904/PT502</v>
          </cell>
          <cell r="F447">
            <v>4103</v>
          </cell>
          <cell r="G447">
            <v>1.82</v>
          </cell>
          <cell r="I447">
            <v>0.22600000000000001</v>
          </cell>
          <cell r="J447">
            <v>1</v>
          </cell>
          <cell r="K447">
            <v>1</v>
          </cell>
          <cell r="M447">
            <v>3</v>
          </cell>
          <cell r="N447">
            <v>1</v>
          </cell>
          <cell r="O447">
            <v>1</v>
          </cell>
          <cell r="Q447">
            <v>4</v>
          </cell>
          <cell r="R447">
            <v>421</v>
          </cell>
          <cell r="S447">
            <v>2.5000000000000001E-2</v>
          </cell>
          <cell r="U447">
            <v>2.5000000000000001E-2</v>
          </cell>
        </row>
        <row r="448">
          <cell r="E448" t="str">
            <v>680/PT474</v>
          </cell>
          <cell r="F448">
            <v>600</v>
          </cell>
          <cell r="G448">
            <v>0.95</v>
          </cell>
          <cell r="I448">
            <v>0.185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</v>
          </cell>
          <cell r="R448">
            <v>395</v>
          </cell>
          <cell r="S448">
            <v>1</v>
          </cell>
          <cell r="U448">
            <v>1</v>
          </cell>
          <cell r="AB448">
            <v>0.4</v>
          </cell>
          <cell r="AC448">
            <v>1</v>
          </cell>
        </row>
        <row r="449">
          <cell r="E449" t="str">
            <v>1829/PT486</v>
          </cell>
          <cell r="F449">
            <v>800</v>
          </cell>
          <cell r="G449">
            <v>1.62</v>
          </cell>
          <cell r="J449">
            <v>2</v>
          </cell>
          <cell r="K449">
            <v>1</v>
          </cell>
          <cell r="L449">
            <v>1</v>
          </cell>
          <cell r="M449">
            <v>1</v>
          </cell>
          <cell r="N449">
            <v>1</v>
          </cell>
          <cell r="R449">
            <v>220</v>
          </cell>
          <cell r="S449">
            <v>6.2500000000000003E-3</v>
          </cell>
          <cell r="U449">
            <v>1</v>
          </cell>
        </row>
        <row r="450">
          <cell r="E450" t="str">
            <v>763/PT511</v>
          </cell>
          <cell r="F450">
            <v>1500</v>
          </cell>
          <cell r="G450">
            <v>0.98</v>
          </cell>
          <cell r="J450">
            <v>2</v>
          </cell>
          <cell r="L450">
            <v>1</v>
          </cell>
          <cell r="M450">
            <v>1</v>
          </cell>
          <cell r="N450">
            <v>1</v>
          </cell>
          <cell r="R450">
            <v>190</v>
          </cell>
        </row>
        <row r="451">
          <cell r="E451" t="str">
            <v>1760/PT485</v>
          </cell>
          <cell r="F451">
            <v>800</v>
          </cell>
          <cell r="G451">
            <v>1.87</v>
          </cell>
          <cell r="I451">
            <v>0.38900000000000001</v>
          </cell>
          <cell r="J451">
            <v>2</v>
          </cell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Q451">
            <v>7</v>
          </cell>
          <cell r="R451">
            <v>220</v>
          </cell>
          <cell r="S451">
            <v>1</v>
          </cell>
          <cell r="U451">
            <v>1</v>
          </cell>
        </row>
        <row r="452">
          <cell r="E452" t="str">
            <v>1733/PT483</v>
          </cell>
          <cell r="F452">
            <v>1000</v>
          </cell>
          <cell r="G452">
            <v>1.69</v>
          </cell>
          <cell r="I452">
            <v>0.38900000000000001</v>
          </cell>
          <cell r="J452">
            <v>2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Q452">
            <v>10</v>
          </cell>
          <cell r="R452">
            <v>220</v>
          </cell>
          <cell r="S452">
            <v>7.0000000000000001E-3</v>
          </cell>
        </row>
        <row r="453">
          <cell r="E453" t="str">
            <v>273/PT472</v>
          </cell>
          <cell r="F453">
            <v>520</v>
          </cell>
          <cell r="G453">
            <v>1.61</v>
          </cell>
          <cell r="I453">
            <v>0.121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1</v>
          </cell>
          <cell r="R453">
            <v>265</v>
          </cell>
          <cell r="S453">
            <v>1</v>
          </cell>
          <cell r="U453">
            <v>1</v>
          </cell>
          <cell r="AB453">
            <v>0.4</v>
          </cell>
        </row>
        <row r="454">
          <cell r="E454" t="str">
            <v>273/PT473</v>
          </cell>
          <cell r="F454">
            <v>3480</v>
          </cell>
          <cell r="G454">
            <v>1.1399999999999999</v>
          </cell>
          <cell r="I454">
            <v>0.121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R454">
            <v>265</v>
          </cell>
          <cell r="S454">
            <v>1</v>
          </cell>
          <cell r="AB454">
            <v>0.4</v>
          </cell>
        </row>
        <row r="455">
          <cell r="E455" t="str">
            <v>660/PT509</v>
          </cell>
          <cell r="F455">
            <v>1500</v>
          </cell>
          <cell r="G455">
            <v>1.88</v>
          </cell>
          <cell r="I455">
            <v>0.24199999999999999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R455">
            <v>265</v>
          </cell>
        </row>
        <row r="456">
          <cell r="E456" t="str">
            <v>871/PT541</v>
          </cell>
          <cell r="F456">
            <v>800</v>
          </cell>
          <cell r="G456">
            <v>1.52</v>
          </cell>
          <cell r="I456">
            <v>0.30199999999999999</v>
          </cell>
          <cell r="J456">
            <v>1</v>
          </cell>
          <cell r="K456">
            <v>1</v>
          </cell>
          <cell r="M456">
            <v>3</v>
          </cell>
          <cell r="N456">
            <v>1</v>
          </cell>
          <cell r="O456">
            <v>1</v>
          </cell>
          <cell r="P456">
            <v>1</v>
          </cell>
          <cell r="Q456">
            <v>2</v>
          </cell>
          <cell r="R456">
            <v>421</v>
          </cell>
          <cell r="S456">
            <v>1</v>
          </cell>
          <cell r="U456">
            <v>1</v>
          </cell>
        </row>
        <row r="457">
          <cell r="E457" t="str">
            <v>1822/PT482</v>
          </cell>
          <cell r="F457">
            <v>1000</v>
          </cell>
          <cell r="G457">
            <v>1.65</v>
          </cell>
          <cell r="I457">
            <v>2.5999999999999999E-2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Q457">
            <v>9</v>
          </cell>
          <cell r="R457">
            <v>220</v>
          </cell>
          <cell r="S457">
            <v>8.0000000000000002E-3</v>
          </cell>
        </row>
        <row r="458">
          <cell r="E458" t="str">
            <v>1815/PT494</v>
          </cell>
          <cell r="F458">
            <v>800</v>
          </cell>
          <cell r="G458">
            <v>1.43</v>
          </cell>
          <cell r="I458">
            <v>0.109</v>
          </cell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Q458">
            <v>9</v>
          </cell>
          <cell r="R458">
            <v>220</v>
          </cell>
          <cell r="S458">
            <v>0.01</v>
          </cell>
        </row>
        <row r="459">
          <cell r="E459" t="str">
            <v>1020/PT515+751/PT517</v>
          </cell>
          <cell r="F459">
            <v>4000</v>
          </cell>
          <cell r="G459">
            <v>3.92</v>
          </cell>
          <cell r="H459">
            <v>1.4870000000000001</v>
          </cell>
          <cell r="I459">
            <v>1.27</v>
          </cell>
          <cell r="J459">
            <v>1</v>
          </cell>
          <cell r="K459">
            <v>1</v>
          </cell>
          <cell r="M459">
            <v>2</v>
          </cell>
          <cell r="N459">
            <v>1</v>
          </cell>
          <cell r="O459">
            <v>1</v>
          </cell>
          <cell r="Q459">
            <v>3</v>
          </cell>
          <cell r="R459">
            <v>395</v>
          </cell>
          <cell r="S459">
            <v>1</v>
          </cell>
          <cell r="U459">
            <v>1</v>
          </cell>
          <cell r="AB459">
            <v>0.4</v>
          </cell>
        </row>
        <row r="460">
          <cell r="E460" t="str">
            <v>573/PT516</v>
          </cell>
          <cell r="F460">
            <v>6024</v>
          </cell>
          <cell r="G460">
            <v>0.94</v>
          </cell>
          <cell r="H460">
            <v>3.4020000000000001</v>
          </cell>
          <cell r="I460">
            <v>1.27</v>
          </cell>
          <cell r="J460">
            <v>2</v>
          </cell>
          <cell r="K460">
            <v>2</v>
          </cell>
          <cell r="L460">
            <v>2</v>
          </cell>
          <cell r="M460">
            <v>2</v>
          </cell>
          <cell r="N460">
            <v>1</v>
          </cell>
          <cell r="O460">
            <v>1</v>
          </cell>
          <cell r="Q460">
            <v>2</v>
          </cell>
          <cell r="R460">
            <v>265</v>
          </cell>
          <cell r="S460">
            <v>1</v>
          </cell>
          <cell r="U460">
            <v>1</v>
          </cell>
          <cell r="AB460">
            <v>0.4</v>
          </cell>
        </row>
        <row r="461">
          <cell r="E461" t="str">
            <v>1711/PT496</v>
          </cell>
          <cell r="F461">
            <v>735</v>
          </cell>
          <cell r="G461">
            <v>1.39</v>
          </cell>
          <cell r="I461">
            <v>0.50900000000000001</v>
          </cell>
          <cell r="J461">
            <v>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Q461">
            <v>10</v>
          </cell>
          <cell r="R461">
            <v>220</v>
          </cell>
          <cell r="S461">
            <v>1</v>
          </cell>
          <cell r="U461">
            <v>1</v>
          </cell>
        </row>
        <row r="462">
          <cell r="E462" t="str">
            <v>1733/PT500</v>
          </cell>
          <cell r="F462">
            <v>1675</v>
          </cell>
          <cell r="G462">
            <v>1.7</v>
          </cell>
          <cell r="I462">
            <v>0.39900000000000002</v>
          </cell>
          <cell r="J462">
            <v>2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Q462">
            <v>10</v>
          </cell>
          <cell r="R462">
            <v>220</v>
          </cell>
          <cell r="S462">
            <v>1</v>
          </cell>
          <cell r="U462">
            <v>1</v>
          </cell>
        </row>
        <row r="463">
          <cell r="E463" t="str">
            <v>1046+820/PT501</v>
          </cell>
          <cell r="F463">
            <v>224</v>
          </cell>
          <cell r="G463">
            <v>1.5429999999999999</v>
          </cell>
          <cell r="H463">
            <v>1.341</v>
          </cell>
          <cell r="J463">
            <v>1</v>
          </cell>
          <cell r="K463">
            <v>1</v>
          </cell>
          <cell r="M463">
            <v>2</v>
          </cell>
          <cell r="N463">
            <v>1</v>
          </cell>
          <cell r="O463">
            <v>1</v>
          </cell>
          <cell r="Q463">
            <v>4</v>
          </cell>
          <cell r="R463">
            <v>401</v>
          </cell>
          <cell r="S463">
            <v>1</v>
          </cell>
          <cell r="U463">
            <v>1</v>
          </cell>
          <cell r="AB463">
            <v>0.4</v>
          </cell>
        </row>
        <row r="464">
          <cell r="E464" t="str">
            <v>784/PT491</v>
          </cell>
          <cell r="F464">
            <v>3504</v>
          </cell>
          <cell r="G464">
            <v>1.77</v>
          </cell>
          <cell r="H464">
            <v>0.19600000000000001</v>
          </cell>
          <cell r="I464">
            <v>1.66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R464">
            <v>270</v>
          </cell>
          <cell r="S464">
            <v>1</v>
          </cell>
          <cell r="U464">
            <v>1</v>
          </cell>
          <cell r="AB464">
            <v>0.4</v>
          </cell>
        </row>
        <row r="465">
          <cell r="E465" t="str">
            <v>792/PT499</v>
          </cell>
          <cell r="F465">
            <v>905</v>
          </cell>
          <cell r="G465">
            <v>1.95</v>
          </cell>
          <cell r="I465">
            <v>0.17199999999999999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Q465">
            <v>2</v>
          </cell>
          <cell r="R465">
            <v>270</v>
          </cell>
          <cell r="S465">
            <v>1</v>
          </cell>
          <cell r="U465">
            <v>1</v>
          </cell>
          <cell r="AB465">
            <v>0.4</v>
          </cell>
        </row>
        <row r="466">
          <cell r="E466" t="str">
            <v>814/PT506</v>
          </cell>
          <cell r="F466">
            <v>2600</v>
          </cell>
          <cell r="G466">
            <v>1.62</v>
          </cell>
          <cell r="I466">
            <v>0.13900000000000001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Q466">
            <v>2</v>
          </cell>
          <cell r="R466">
            <v>127</v>
          </cell>
          <cell r="S466">
            <v>1</v>
          </cell>
          <cell r="U466">
            <v>1</v>
          </cell>
          <cell r="AB466">
            <v>0.4</v>
          </cell>
        </row>
        <row r="467">
          <cell r="E467" t="str">
            <v>842/PT518</v>
          </cell>
          <cell r="F467">
            <v>2000</v>
          </cell>
          <cell r="G467">
            <v>1.89</v>
          </cell>
          <cell r="I467">
            <v>0.155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  <cell r="N467">
            <v>1</v>
          </cell>
          <cell r="O467">
            <v>1</v>
          </cell>
          <cell r="P467">
            <v>1</v>
          </cell>
          <cell r="R467">
            <v>270</v>
          </cell>
          <cell r="S467">
            <v>1</v>
          </cell>
          <cell r="U467">
            <v>1</v>
          </cell>
          <cell r="AB467">
            <v>0.4</v>
          </cell>
        </row>
        <row r="468">
          <cell r="E468" t="str">
            <v>1764/PT529</v>
          </cell>
          <cell r="F468">
            <v>1500</v>
          </cell>
          <cell r="G468">
            <v>1.23</v>
          </cell>
          <cell r="I468">
            <v>0.10100000000000001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1</v>
          </cell>
          <cell r="Q468">
            <v>7</v>
          </cell>
          <cell r="R468">
            <v>187</v>
          </cell>
          <cell r="S468">
            <v>7.3529411764705881E-3</v>
          </cell>
          <cell r="V468">
            <v>7.0000000000000001E-3</v>
          </cell>
        </row>
        <row r="469">
          <cell r="E469" t="str">
            <v>1788/PT512</v>
          </cell>
          <cell r="F469">
            <v>740</v>
          </cell>
          <cell r="G469">
            <v>1.53</v>
          </cell>
          <cell r="I469">
            <v>0.219</v>
          </cell>
          <cell r="J469">
            <v>2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Q469">
            <v>7</v>
          </cell>
          <cell r="R469">
            <v>190</v>
          </cell>
          <cell r="S469">
            <v>7.0000000000000001E-3</v>
          </cell>
          <cell r="V469">
            <v>7.0000000000000001E-3</v>
          </cell>
        </row>
        <row r="470">
          <cell r="E470" t="str">
            <v>1733/PT520</v>
          </cell>
          <cell r="F470">
            <v>765</v>
          </cell>
          <cell r="G470">
            <v>1.69</v>
          </cell>
          <cell r="I470">
            <v>0.188</v>
          </cell>
          <cell r="J470">
            <v>2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Q470">
            <v>6</v>
          </cell>
          <cell r="R470">
            <v>190</v>
          </cell>
          <cell r="S470">
            <v>8.0000000000000002E-3</v>
          </cell>
          <cell r="V470">
            <v>8.0000000000000002E-3</v>
          </cell>
        </row>
        <row r="471">
          <cell r="E471" t="str">
            <v>074t/PT540</v>
          </cell>
          <cell r="F471">
            <v>1000</v>
          </cell>
          <cell r="G471">
            <v>0.49</v>
          </cell>
          <cell r="I471">
            <v>9.0999999999999998E-2</v>
          </cell>
          <cell r="J471">
            <v>2</v>
          </cell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Q471">
            <v>7</v>
          </cell>
          <cell r="R471">
            <v>190</v>
          </cell>
          <cell r="S471">
            <v>0.01</v>
          </cell>
          <cell r="V471">
            <v>0.01</v>
          </cell>
        </row>
        <row r="472">
          <cell r="E472" t="str">
            <v>6001+4001/PT492</v>
          </cell>
          <cell r="F472">
            <v>1000</v>
          </cell>
          <cell r="G472">
            <v>3.87</v>
          </cell>
          <cell r="H472">
            <v>1.4279999999999999</v>
          </cell>
          <cell r="I472">
            <v>1.1240000000000001</v>
          </cell>
          <cell r="J472">
            <v>1</v>
          </cell>
          <cell r="K472">
            <v>1</v>
          </cell>
          <cell r="M472">
            <v>2</v>
          </cell>
          <cell r="N472">
            <v>1</v>
          </cell>
          <cell r="O472">
            <v>1</v>
          </cell>
          <cell r="Q472">
            <v>2</v>
          </cell>
          <cell r="R472">
            <v>248</v>
          </cell>
          <cell r="S472">
            <v>8.0000000000000002E-3</v>
          </cell>
          <cell r="V472">
            <v>8.0000000000000002E-3</v>
          </cell>
          <cell r="AB472">
            <v>0.4</v>
          </cell>
        </row>
        <row r="473">
          <cell r="E473" t="str">
            <v>6001+4001/PT508</v>
          </cell>
          <cell r="F473">
            <v>500</v>
          </cell>
          <cell r="G473">
            <v>1.53</v>
          </cell>
          <cell r="H473">
            <v>1.4279999999999999</v>
          </cell>
          <cell r="I473">
            <v>1.1240000000000001</v>
          </cell>
          <cell r="J473">
            <v>1</v>
          </cell>
          <cell r="K473">
            <v>2</v>
          </cell>
          <cell r="M473">
            <v>2</v>
          </cell>
          <cell r="N473">
            <v>1</v>
          </cell>
          <cell r="O473">
            <v>1</v>
          </cell>
          <cell r="Q473">
            <v>6</v>
          </cell>
          <cell r="R473">
            <v>298</v>
          </cell>
          <cell r="S473">
            <v>1.4084507042253521E-2</v>
          </cell>
          <cell r="V473">
            <v>1.4E-2</v>
          </cell>
          <cell r="AB473">
            <v>0.4</v>
          </cell>
        </row>
        <row r="474">
          <cell r="E474" t="str">
            <v>053p/PT539</v>
          </cell>
          <cell r="F474">
            <v>1500</v>
          </cell>
          <cell r="G474">
            <v>1.66</v>
          </cell>
          <cell r="I474">
            <v>8.2000000000000003E-2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R474">
            <v>215</v>
          </cell>
          <cell r="S474">
            <v>5.0000000000000001E-3</v>
          </cell>
          <cell r="V474">
            <v>5.0000000000000001E-3</v>
          </cell>
        </row>
        <row r="475">
          <cell r="E475" t="str">
            <v>035+031/PT536</v>
          </cell>
          <cell r="F475">
            <v>320</v>
          </cell>
          <cell r="G475">
            <v>3.46</v>
          </cell>
          <cell r="H475">
            <v>1.143</v>
          </cell>
          <cell r="I475">
            <v>1.2509999999999999</v>
          </cell>
          <cell r="J475">
            <v>1</v>
          </cell>
          <cell r="K475">
            <v>1</v>
          </cell>
          <cell r="M475">
            <v>2</v>
          </cell>
          <cell r="N475">
            <v>1</v>
          </cell>
          <cell r="O475">
            <v>1</v>
          </cell>
          <cell r="Q475">
            <v>3</v>
          </cell>
          <cell r="R475">
            <v>301</v>
          </cell>
          <cell r="S475">
            <v>1</v>
          </cell>
          <cell r="U475">
            <v>1</v>
          </cell>
          <cell r="AB475">
            <v>0.4</v>
          </cell>
        </row>
        <row r="476">
          <cell r="E476" t="str">
            <v>820/PT535</v>
          </cell>
          <cell r="F476">
            <v>600</v>
          </cell>
          <cell r="G476">
            <v>1.89</v>
          </cell>
          <cell r="H476">
            <v>2.0030000000000001</v>
          </cell>
          <cell r="I476">
            <v>0.19700000000000001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  <cell r="N476">
            <v>1</v>
          </cell>
          <cell r="O476">
            <v>1</v>
          </cell>
          <cell r="P476">
            <v>1</v>
          </cell>
          <cell r="R476">
            <v>265</v>
          </cell>
          <cell r="S476">
            <v>1</v>
          </cell>
          <cell r="U476">
            <v>1</v>
          </cell>
          <cell r="AB476">
            <v>0.4</v>
          </cell>
        </row>
        <row r="477">
          <cell r="E477" t="str">
            <v>893/PT519</v>
          </cell>
          <cell r="F477">
            <v>6000</v>
          </cell>
          <cell r="G477">
            <v>1.89</v>
          </cell>
          <cell r="H477">
            <v>5.3999999999999999E-2</v>
          </cell>
          <cell r="I477">
            <v>0.33200000000000002</v>
          </cell>
          <cell r="J477">
            <v>1</v>
          </cell>
          <cell r="K477">
            <v>1</v>
          </cell>
          <cell r="L477">
            <v>1</v>
          </cell>
          <cell r="M477">
            <v>1</v>
          </cell>
          <cell r="N477">
            <v>1</v>
          </cell>
          <cell r="O477">
            <v>1</v>
          </cell>
          <cell r="P477">
            <v>1</v>
          </cell>
          <cell r="R477">
            <v>265</v>
          </cell>
          <cell r="S477">
            <v>1</v>
          </cell>
          <cell r="U477">
            <v>1</v>
          </cell>
        </row>
        <row r="478">
          <cell r="E478" t="str">
            <v>871/PT542</v>
          </cell>
          <cell r="F478">
            <v>1762</v>
          </cell>
          <cell r="G478">
            <v>1.61</v>
          </cell>
          <cell r="I478">
            <v>0.30199999999999999</v>
          </cell>
          <cell r="J478">
            <v>1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R478">
            <v>260</v>
          </cell>
          <cell r="S478">
            <v>1</v>
          </cell>
          <cell r="U478">
            <v>1</v>
          </cell>
          <cell r="AB478">
            <v>0.4</v>
          </cell>
        </row>
        <row r="479">
          <cell r="E479" t="str">
            <v>1179/PT532</v>
          </cell>
          <cell r="F479">
            <v>600</v>
          </cell>
          <cell r="G479">
            <v>2.06</v>
          </cell>
          <cell r="H479">
            <v>1.0289999999999999</v>
          </cell>
          <cell r="I479">
            <v>0.72899999999999998</v>
          </cell>
          <cell r="J479">
            <v>1</v>
          </cell>
          <cell r="K479">
            <v>1</v>
          </cell>
          <cell r="M479">
            <v>1</v>
          </cell>
          <cell r="N479">
            <v>1</v>
          </cell>
          <cell r="Q479">
            <v>4</v>
          </cell>
          <cell r="R479">
            <v>248</v>
          </cell>
          <cell r="S479">
            <v>1.0999999999999999E-2</v>
          </cell>
          <cell r="V479">
            <v>1.0999999999999999E-2</v>
          </cell>
        </row>
        <row r="480">
          <cell r="E480" t="str">
            <v>1815/PT498</v>
          </cell>
          <cell r="F480">
            <v>1520</v>
          </cell>
          <cell r="G480">
            <v>1.27</v>
          </cell>
          <cell r="I480">
            <v>0.109</v>
          </cell>
          <cell r="J480">
            <v>2</v>
          </cell>
          <cell r="K480">
            <v>1</v>
          </cell>
          <cell r="M480">
            <v>1</v>
          </cell>
          <cell r="Q480">
            <v>8</v>
          </cell>
          <cell r="R480">
            <v>190</v>
          </cell>
          <cell r="S480">
            <v>0.01</v>
          </cell>
          <cell r="V480">
            <v>0.01</v>
          </cell>
        </row>
        <row r="481">
          <cell r="E481" t="str">
            <v>1820/PT510</v>
          </cell>
          <cell r="F481">
            <v>2015</v>
          </cell>
          <cell r="G481">
            <v>1.62</v>
          </cell>
          <cell r="I481">
            <v>0.29599999999999999</v>
          </cell>
          <cell r="J481">
            <v>2</v>
          </cell>
          <cell r="K481">
            <v>1</v>
          </cell>
          <cell r="L481">
            <v>1</v>
          </cell>
          <cell r="M481">
            <v>1</v>
          </cell>
          <cell r="N481">
            <v>1</v>
          </cell>
          <cell r="Q481">
            <v>8</v>
          </cell>
          <cell r="R481">
            <v>190</v>
          </cell>
          <cell r="S481">
            <v>1.0999999999999999E-2</v>
          </cell>
          <cell r="V481">
            <v>1.0999999999999999E-2</v>
          </cell>
        </row>
        <row r="482">
          <cell r="E482" t="str">
            <v>1760/PT548</v>
          </cell>
          <cell r="F482">
            <v>522</v>
          </cell>
          <cell r="G482">
            <v>1.76</v>
          </cell>
          <cell r="I482">
            <v>0.2</v>
          </cell>
          <cell r="J482">
            <v>2</v>
          </cell>
          <cell r="K482">
            <v>1</v>
          </cell>
          <cell r="L482">
            <v>1</v>
          </cell>
          <cell r="M482">
            <v>1</v>
          </cell>
          <cell r="N482">
            <v>1</v>
          </cell>
          <cell r="Q482">
            <v>7</v>
          </cell>
          <cell r="R482">
            <v>190</v>
          </cell>
          <cell r="S482">
            <v>0.01</v>
          </cell>
          <cell r="V482">
            <v>0.01</v>
          </cell>
        </row>
        <row r="483">
          <cell r="E483" t="str">
            <v>1829/PT548</v>
          </cell>
          <cell r="F483">
            <v>522</v>
          </cell>
          <cell r="G483">
            <v>1.62</v>
          </cell>
          <cell r="I483">
            <v>0.26100000000000001</v>
          </cell>
          <cell r="K483">
            <v>2</v>
          </cell>
          <cell r="L483">
            <v>1</v>
          </cell>
          <cell r="M483">
            <v>1</v>
          </cell>
          <cell r="N483">
            <v>1</v>
          </cell>
          <cell r="R483">
            <v>165</v>
          </cell>
          <cell r="S483">
            <v>6.0000000000000001E-3</v>
          </cell>
          <cell r="V483">
            <v>6.0000000000000001E-3</v>
          </cell>
        </row>
        <row r="484">
          <cell r="E484" t="str">
            <v>1633/PT495</v>
          </cell>
          <cell r="F484">
            <v>896</v>
          </cell>
          <cell r="G484">
            <v>1.45</v>
          </cell>
          <cell r="I484">
            <v>0.20599999999999999</v>
          </cell>
          <cell r="J484">
            <v>2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6</v>
          </cell>
          <cell r="R484">
            <v>190</v>
          </cell>
          <cell r="S484">
            <v>0.01</v>
          </cell>
          <cell r="V484">
            <v>0.01</v>
          </cell>
        </row>
        <row r="485">
          <cell r="E485" t="str">
            <v>155/PT544</v>
          </cell>
          <cell r="F485">
            <v>596</v>
          </cell>
          <cell r="G485">
            <v>0.54</v>
          </cell>
          <cell r="I485">
            <v>9.0999999999999998E-2</v>
          </cell>
          <cell r="J485">
            <v>2</v>
          </cell>
          <cell r="K485">
            <v>1</v>
          </cell>
          <cell r="L485">
            <v>1</v>
          </cell>
          <cell r="N485">
            <v>1</v>
          </cell>
          <cell r="R485">
            <v>190</v>
          </cell>
          <cell r="S485">
            <v>7.0000000000000001E-3</v>
          </cell>
          <cell r="V485">
            <v>7.0000000000000001E-3</v>
          </cell>
        </row>
        <row r="486">
          <cell r="E486" t="str">
            <v>683/PT505</v>
          </cell>
          <cell r="F486">
            <v>800</v>
          </cell>
          <cell r="G486">
            <v>1.99</v>
          </cell>
          <cell r="I486">
            <v>0.98299999999999998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R486">
            <v>265</v>
          </cell>
          <cell r="S486">
            <v>1.0999999999999999E-2</v>
          </cell>
          <cell r="V486">
            <v>1.0999999999999999E-2</v>
          </cell>
          <cell r="AB486">
            <v>0.4</v>
          </cell>
        </row>
        <row r="487">
          <cell r="E487" t="str">
            <v>683/PT532</v>
          </cell>
          <cell r="F487">
            <v>600</v>
          </cell>
          <cell r="G487">
            <v>1.5089999999999999</v>
          </cell>
          <cell r="I487">
            <v>0.53600000000000003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  <cell r="N487">
            <v>1</v>
          </cell>
          <cell r="O487">
            <v>1</v>
          </cell>
          <cell r="R487">
            <v>265</v>
          </cell>
          <cell r="S487">
            <v>1.0999999999999999E-2</v>
          </cell>
          <cell r="V487">
            <v>1.0999999999999999E-2</v>
          </cell>
          <cell r="AB487">
            <v>0.4</v>
          </cell>
        </row>
        <row r="488">
          <cell r="E488" t="str">
            <v>1829+679/PT489</v>
          </cell>
          <cell r="F488">
            <v>656</v>
          </cell>
          <cell r="G488">
            <v>1.95</v>
          </cell>
          <cell r="I488">
            <v>1.038</v>
          </cell>
          <cell r="J488">
            <v>1</v>
          </cell>
          <cell r="K488">
            <v>2</v>
          </cell>
          <cell r="M488">
            <v>2</v>
          </cell>
          <cell r="N488">
            <v>1</v>
          </cell>
          <cell r="O488">
            <v>1</v>
          </cell>
          <cell r="R488">
            <v>248</v>
          </cell>
          <cell r="S488">
            <v>7.0000000000000001E-3</v>
          </cell>
          <cell r="V488">
            <v>7.0000000000000001E-3</v>
          </cell>
          <cell r="AB488">
            <v>0.4</v>
          </cell>
        </row>
        <row r="489">
          <cell r="E489" t="str">
            <v>1173+702/PT533</v>
          </cell>
          <cell r="F489">
            <v>560</v>
          </cell>
          <cell r="G489">
            <v>3.15</v>
          </cell>
          <cell r="H489">
            <v>1.2909999999999999</v>
          </cell>
          <cell r="I489">
            <v>0.433</v>
          </cell>
          <cell r="J489">
            <v>1</v>
          </cell>
          <cell r="K489">
            <v>2</v>
          </cell>
          <cell r="M489">
            <v>1</v>
          </cell>
          <cell r="N489">
            <v>1</v>
          </cell>
          <cell r="O489">
            <v>1</v>
          </cell>
          <cell r="Q489">
            <v>2</v>
          </cell>
          <cell r="R489">
            <v>248</v>
          </cell>
          <cell r="S489">
            <v>1.0526315789473684E-2</v>
          </cell>
          <cell r="V489">
            <v>1.0999999999999999E-2</v>
          </cell>
          <cell r="AB489">
            <v>0.4</v>
          </cell>
        </row>
        <row r="490">
          <cell r="E490" t="str">
            <v>1097+746/PT534</v>
          </cell>
          <cell r="F490">
            <v>600</v>
          </cell>
          <cell r="G490">
            <v>3.68</v>
          </cell>
          <cell r="H490">
            <v>0.35299999999999998</v>
          </cell>
          <cell r="I490">
            <v>0.61699999999999999</v>
          </cell>
          <cell r="J490">
            <v>1</v>
          </cell>
          <cell r="K490">
            <v>2</v>
          </cell>
          <cell r="M490">
            <v>1</v>
          </cell>
          <cell r="N490">
            <v>1</v>
          </cell>
          <cell r="O490">
            <v>2</v>
          </cell>
          <cell r="Q490">
            <v>2</v>
          </cell>
          <cell r="R490">
            <v>248</v>
          </cell>
          <cell r="S490">
            <v>1.0999999999999999E-2</v>
          </cell>
          <cell r="V490">
            <v>1.0999999999999999E-2</v>
          </cell>
          <cell r="AB490">
            <v>0.4</v>
          </cell>
        </row>
        <row r="491">
          <cell r="E491" t="str">
            <v>892/PT507</v>
          </cell>
          <cell r="F491">
            <v>1112</v>
          </cell>
          <cell r="G491">
            <v>1.9</v>
          </cell>
          <cell r="H491">
            <v>0.29599999999999999</v>
          </cell>
          <cell r="I491">
            <v>0.182</v>
          </cell>
          <cell r="J491">
            <v>1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1</v>
          </cell>
          <cell r="R491">
            <v>265</v>
          </cell>
          <cell r="S491">
            <v>1.0999999999999999E-2</v>
          </cell>
          <cell r="V491">
            <v>1.0999999999999999E-2</v>
          </cell>
          <cell r="AB491">
            <v>0.4</v>
          </cell>
        </row>
        <row r="492">
          <cell r="E492" t="str">
            <v>576/PT487</v>
          </cell>
          <cell r="F492">
            <v>1057</v>
          </cell>
          <cell r="G492">
            <v>0.92</v>
          </cell>
          <cell r="H492">
            <v>6.9000000000000006E-2</v>
          </cell>
          <cell r="I492">
            <v>2</v>
          </cell>
          <cell r="J492">
            <v>2</v>
          </cell>
          <cell r="K492">
            <v>2</v>
          </cell>
          <cell r="L492">
            <v>2</v>
          </cell>
          <cell r="M492">
            <v>2</v>
          </cell>
          <cell r="N492">
            <v>1</v>
          </cell>
          <cell r="R492">
            <v>183</v>
          </cell>
          <cell r="S492">
            <v>7.0000000000000001E-3</v>
          </cell>
          <cell r="V492">
            <v>7.0000000000000001E-3</v>
          </cell>
          <cell r="AB492">
            <v>0.4</v>
          </cell>
        </row>
        <row r="493">
          <cell r="E493" t="str">
            <v>626/PT547</v>
          </cell>
          <cell r="F493">
            <v>858</v>
          </cell>
          <cell r="G493">
            <v>1.52</v>
          </cell>
          <cell r="H493">
            <v>0.23</v>
          </cell>
          <cell r="I493">
            <v>0.223</v>
          </cell>
          <cell r="J493">
            <v>2</v>
          </cell>
          <cell r="K493">
            <v>2</v>
          </cell>
          <cell r="L493">
            <v>2</v>
          </cell>
          <cell r="M493">
            <v>2</v>
          </cell>
          <cell r="N493">
            <v>1</v>
          </cell>
          <cell r="O493">
            <v>1</v>
          </cell>
          <cell r="R493">
            <v>183</v>
          </cell>
          <cell r="S493">
            <v>1.0999999999999999E-2</v>
          </cell>
          <cell r="V493">
            <v>1.0999999999999999E-2</v>
          </cell>
          <cell r="AB493">
            <v>0.4</v>
          </cell>
        </row>
        <row r="494">
          <cell r="E494" t="str">
            <v>1829/PT521</v>
          </cell>
          <cell r="F494">
            <v>530</v>
          </cell>
          <cell r="G494">
            <v>0.95</v>
          </cell>
          <cell r="I494">
            <v>0.52100000000000002</v>
          </cell>
          <cell r="J494">
            <v>2</v>
          </cell>
          <cell r="K494">
            <v>1</v>
          </cell>
          <cell r="L494">
            <v>1</v>
          </cell>
          <cell r="M494">
            <v>1</v>
          </cell>
          <cell r="N494">
            <v>1</v>
          </cell>
          <cell r="R494">
            <v>165</v>
          </cell>
          <cell r="S494">
            <v>6.0000000000000001E-3</v>
          </cell>
          <cell r="V494">
            <v>6.0000000000000001E-3</v>
          </cell>
        </row>
        <row r="495">
          <cell r="E495" t="str">
            <v>1110+784/PT522</v>
          </cell>
          <cell r="F495">
            <v>433</v>
          </cell>
          <cell r="G495">
            <v>4.0599999999999996</v>
          </cell>
          <cell r="I495">
            <v>1.47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R495">
            <v>248</v>
          </cell>
          <cell r="S495">
            <v>1.7543859649122806E-2</v>
          </cell>
          <cell r="V495">
            <v>1.7999999999999999E-2</v>
          </cell>
          <cell r="AB495">
            <v>0.4</v>
          </cell>
        </row>
        <row r="496">
          <cell r="E496" t="str">
            <v>718/PT553</v>
          </cell>
          <cell r="F496">
            <v>273</v>
          </cell>
          <cell r="G496">
            <v>0.98</v>
          </cell>
          <cell r="I496">
            <v>5.3999999999999999E-2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R496">
            <v>183</v>
          </cell>
          <cell r="S496">
            <v>0.01</v>
          </cell>
          <cell r="V496">
            <v>0.01</v>
          </cell>
          <cell r="AB496">
            <v>0.4</v>
          </cell>
        </row>
        <row r="497">
          <cell r="E497" t="str">
            <v>718/PT554</v>
          </cell>
          <cell r="F497">
            <v>753</v>
          </cell>
          <cell r="G497">
            <v>0.98</v>
          </cell>
          <cell r="I497">
            <v>5.3999999999999999E-2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O497">
            <v>1</v>
          </cell>
          <cell r="R497">
            <v>183</v>
          </cell>
          <cell r="S497">
            <v>8.9999999999999993E-3</v>
          </cell>
          <cell r="V497">
            <v>8.9999999999999993E-3</v>
          </cell>
          <cell r="AB497">
            <v>0.4</v>
          </cell>
        </row>
        <row r="498">
          <cell r="E498" t="str">
            <v>675/PT531</v>
          </cell>
          <cell r="F498">
            <v>600</v>
          </cell>
          <cell r="G498">
            <v>2.63</v>
          </cell>
          <cell r="I498">
            <v>0.35499999999999998</v>
          </cell>
          <cell r="J498">
            <v>1</v>
          </cell>
          <cell r="K498">
            <v>2</v>
          </cell>
          <cell r="M498">
            <v>1</v>
          </cell>
          <cell r="N498">
            <v>1</v>
          </cell>
          <cell r="Q498">
            <v>10</v>
          </cell>
          <cell r="S498">
            <v>1</v>
          </cell>
          <cell r="U498">
            <v>1</v>
          </cell>
        </row>
        <row r="499">
          <cell r="E499" t="str">
            <v>1110+784/PT523</v>
          </cell>
          <cell r="F499">
            <v>190</v>
          </cell>
          <cell r="G499">
            <v>3.77</v>
          </cell>
          <cell r="H499">
            <v>1.343</v>
          </cell>
          <cell r="I499">
            <v>1.24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3</v>
          </cell>
          <cell r="R499">
            <v>248</v>
          </cell>
          <cell r="AB499">
            <v>0.4</v>
          </cell>
        </row>
        <row r="500">
          <cell r="E500" t="str">
            <v>1091+829/PT537</v>
          </cell>
          <cell r="F500">
            <v>600</v>
          </cell>
          <cell r="G500">
            <v>4.49</v>
          </cell>
          <cell r="H500">
            <v>1.948</v>
          </cell>
          <cell r="I500">
            <v>7.5999999999999998E-2</v>
          </cell>
          <cell r="J500">
            <v>1</v>
          </cell>
          <cell r="K500">
            <v>2</v>
          </cell>
          <cell r="L500">
            <v>1</v>
          </cell>
          <cell r="M500">
            <v>1</v>
          </cell>
          <cell r="N500">
            <v>1</v>
          </cell>
          <cell r="O500">
            <v>1</v>
          </cell>
          <cell r="P500">
            <v>1</v>
          </cell>
          <cell r="Q500">
            <v>3</v>
          </cell>
          <cell r="R500">
            <v>248</v>
          </cell>
          <cell r="S500">
            <v>1</v>
          </cell>
          <cell r="U500">
            <v>1</v>
          </cell>
          <cell r="AB500">
            <v>0.4</v>
          </cell>
        </row>
        <row r="501">
          <cell r="E501" t="str">
            <v>1092+689/PT538</v>
          </cell>
          <cell r="F501">
            <v>600</v>
          </cell>
          <cell r="G501">
            <v>3.32</v>
          </cell>
          <cell r="H501">
            <v>1.861</v>
          </cell>
          <cell r="I501">
            <v>1.032</v>
          </cell>
          <cell r="J501">
            <v>1</v>
          </cell>
          <cell r="K501">
            <v>2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P501">
            <v>1</v>
          </cell>
          <cell r="Q501">
            <v>3</v>
          </cell>
          <cell r="R501">
            <v>248</v>
          </cell>
          <cell r="S501">
            <v>1</v>
          </cell>
          <cell r="U501">
            <v>1</v>
          </cell>
          <cell r="AB501">
            <v>0.4</v>
          </cell>
        </row>
        <row r="502">
          <cell r="E502" t="str">
            <v>1856/PT551</v>
          </cell>
          <cell r="F502">
            <v>1295</v>
          </cell>
          <cell r="G502">
            <v>1.42</v>
          </cell>
          <cell r="I502">
            <v>0.317</v>
          </cell>
          <cell r="J502">
            <v>2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Q502">
            <v>7</v>
          </cell>
          <cell r="R502">
            <v>190</v>
          </cell>
          <cell r="S502">
            <v>0.01</v>
          </cell>
          <cell r="V502">
            <v>0.01</v>
          </cell>
        </row>
        <row r="503">
          <cell r="E503" t="str">
            <v>074t/PT563</v>
          </cell>
          <cell r="F503">
            <v>500</v>
          </cell>
          <cell r="G503">
            <v>0.49</v>
          </cell>
          <cell r="I503">
            <v>9.0999999999999998E-2</v>
          </cell>
          <cell r="J503">
            <v>2</v>
          </cell>
          <cell r="K503">
            <v>1</v>
          </cell>
          <cell r="L503">
            <v>1</v>
          </cell>
          <cell r="N503">
            <v>1</v>
          </cell>
          <cell r="R503">
            <v>190</v>
          </cell>
          <cell r="S503">
            <v>8.0000000000000002E-3</v>
          </cell>
          <cell r="V503">
            <v>8.0000000000000002E-3</v>
          </cell>
          <cell r="AB503">
            <v>0.4</v>
          </cell>
        </row>
        <row r="504">
          <cell r="E504" t="str">
            <v>317/PT566</v>
          </cell>
          <cell r="F504">
            <v>4000</v>
          </cell>
          <cell r="G504">
            <v>0.75</v>
          </cell>
          <cell r="H504">
            <v>0.25800000000000001</v>
          </cell>
          <cell r="I504">
            <v>0.69399999999999995</v>
          </cell>
          <cell r="J504">
            <v>2</v>
          </cell>
          <cell r="K504">
            <v>1</v>
          </cell>
          <cell r="L504">
            <v>1</v>
          </cell>
          <cell r="N504">
            <v>1</v>
          </cell>
          <cell r="R504">
            <v>190</v>
          </cell>
          <cell r="S504">
            <v>6.6666666666666671E-3</v>
          </cell>
          <cell r="V504">
            <v>7.0000000000000001E-3</v>
          </cell>
          <cell r="AB504">
            <v>0.4</v>
          </cell>
        </row>
        <row r="505">
          <cell r="E505" t="str">
            <v>035p/PT562</v>
          </cell>
          <cell r="F505">
            <v>500</v>
          </cell>
          <cell r="G505">
            <v>1.66</v>
          </cell>
          <cell r="I505">
            <v>8.2000000000000003E-2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R505">
            <v>265</v>
          </cell>
          <cell r="S505">
            <v>1.5873015873015872E-2</v>
          </cell>
          <cell r="V505">
            <v>1.6E-2</v>
          </cell>
          <cell r="AB505">
            <v>0.4</v>
          </cell>
        </row>
        <row r="506">
          <cell r="E506" t="str">
            <v>496/PT543</v>
          </cell>
          <cell r="F506">
            <v>1085</v>
          </cell>
          <cell r="G506">
            <v>2.73</v>
          </cell>
          <cell r="H506">
            <v>0.44600000000000001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Q506">
            <v>11</v>
          </cell>
          <cell r="R506">
            <v>265</v>
          </cell>
          <cell r="S506">
            <v>1</v>
          </cell>
          <cell r="U506">
            <v>1</v>
          </cell>
        </row>
        <row r="507">
          <cell r="E507" t="str">
            <v>929/PT571</v>
          </cell>
          <cell r="F507">
            <v>14035</v>
          </cell>
          <cell r="G507">
            <v>1.61</v>
          </cell>
          <cell r="I507">
            <v>1.4E-2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R507">
            <v>265</v>
          </cell>
          <cell r="S507">
            <v>1</v>
          </cell>
          <cell r="U507">
            <v>1</v>
          </cell>
          <cell r="AB507">
            <v>0.4</v>
          </cell>
        </row>
        <row r="508">
          <cell r="E508" t="str">
            <v>929/PT572</v>
          </cell>
          <cell r="F508">
            <v>15580</v>
          </cell>
          <cell r="G508">
            <v>1.6</v>
          </cell>
          <cell r="I508">
            <v>1.4E-2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R508">
            <v>265</v>
          </cell>
          <cell r="S508">
            <v>1</v>
          </cell>
          <cell r="U508">
            <v>1</v>
          </cell>
        </row>
        <row r="509">
          <cell r="E509" t="str">
            <v>299p/PT564</v>
          </cell>
          <cell r="F509">
            <v>1740</v>
          </cell>
          <cell r="G509">
            <v>1.92</v>
          </cell>
          <cell r="I509">
            <v>3.2000000000000001E-2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R509">
            <v>265</v>
          </cell>
          <cell r="S509">
            <v>1.4084507042253521E-2</v>
          </cell>
          <cell r="V509">
            <v>1.4E-2</v>
          </cell>
          <cell r="AB509">
            <v>0.4</v>
          </cell>
        </row>
        <row r="510">
          <cell r="E510" t="str">
            <v>299p/PT565</v>
          </cell>
          <cell r="F510">
            <v>1260</v>
          </cell>
          <cell r="G510">
            <v>2.06</v>
          </cell>
          <cell r="I510">
            <v>3.2000000000000001E-2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R510">
            <v>265</v>
          </cell>
          <cell r="S510">
            <v>1.4E-2</v>
          </cell>
          <cell r="V510">
            <v>1.4E-2</v>
          </cell>
          <cell r="AB510">
            <v>0.4</v>
          </cell>
        </row>
        <row r="511">
          <cell r="E511" t="str">
            <v>1198+958/PT583</v>
          </cell>
          <cell r="F511">
            <v>1118</v>
          </cell>
          <cell r="G511">
            <v>3.89</v>
          </cell>
          <cell r="H511">
            <v>1.3720000000000001</v>
          </cell>
          <cell r="I511">
            <v>0.98099999999999998</v>
          </cell>
          <cell r="J511">
            <v>1</v>
          </cell>
          <cell r="K511">
            <v>2</v>
          </cell>
          <cell r="M511">
            <v>2</v>
          </cell>
          <cell r="N511">
            <v>1</v>
          </cell>
          <cell r="O511">
            <v>1</v>
          </cell>
          <cell r="Q511">
            <v>6</v>
          </cell>
          <cell r="R511">
            <v>298</v>
          </cell>
          <cell r="S511">
            <v>1.4E-2</v>
          </cell>
          <cell r="V511">
            <v>1.4E-2</v>
          </cell>
          <cell r="AB511">
            <v>0.4</v>
          </cell>
        </row>
        <row r="512">
          <cell r="E512" t="str">
            <v>1199+959/PT584</v>
          </cell>
          <cell r="F512">
            <v>446</v>
          </cell>
          <cell r="G512">
            <v>3.47</v>
          </cell>
          <cell r="H512">
            <v>1.3720000000000001</v>
          </cell>
          <cell r="I512">
            <v>0.91400000000000003</v>
          </cell>
          <cell r="J512">
            <v>1</v>
          </cell>
          <cell r="K512">
            <v>2</v>
          </cell>
          <cell r="M512">
            <v>2</v>
          </cell>
          <cell r="N512">
            <v>4</v>
          </cell>
          <cell r="O512">
            <v>1</v>
          </cell>
          <cell r="Q512">
            <v>6</v>
          </cell>
          <cell r="R512">
            <v>298</v>
          </cell>
          <cell r="S512">
            <v>1.4E-2</v>
          </cell>
          <cell r="V512">
            <v>1.4E-2</v>
          </cell>
          <cell r="AB512">
            <v>0.4</v>
          </cell>
        </row>
        <row r="513">
          <cell r="E513" t="str">
            <v>722/PT583</v>
          </cell>
          <cell r="F513">
            <v>1100</v>
          </cell>
          <cell r="G513">
            <v>1.47</v>
          </cell>
          <cell r="I513">
            <v>0.64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R513">
            <v>183</v>
          </cell>
          <cell r="S513">
            <v>9.7087378640776691E-3</v>
          </cell>
          <cell r="V513">
            <v>0.01</v>
          </cell>
          <cell r="AB513">
            <v>0.4</v>
          </cell>
        </row>
        <row r="514">
          <cell r="E514" t="str">
            <v>723/PT584</v>
          </cell>
          <cell r="F514">
            <v>446</v>
          </cell>
          <cell r="G514">
            <v>1.47</v>
          </cell>
          <cell r="I514">
            <v>0.65800000000000003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R514">
            <v>183</v>
          </cell>
          <cell r="S514">
            <v>0.01</v>
          </cell>
          <cell r="U514">
            <v>1</v>
          </cell>
          <cell r="V514">
            <v>0.01</v>
          </cell>
          <cell r="AB514">
            <v>0.4</v>
          </cell>
        </row>
        <row r="515">
          <cell r="E515" t="str">
            <v>1200/PT585</v>
          </cell>
          <cell r="F515">
            <v>2315</v>
          </cell>
          <cell r="G515">
            <v>2.41</v>
          </cell>
          <cell r="H515">
            <v>1.6950000000000001</v>
          </cell>
          <cell r="I515">
            <v>1.4990000000000001</v>
          </cell>
          <cell r="J515">
            <v>1</v>
          </cell>
          <cell r="K515">
            <v>1</v>
          </cell>
          <cell r="M515">
            <v>2</v>
          </cell>
          <cell r="N515">
            <v>1</v>
          </cell>
          <cell r="Q515">
            <v>4</v>
          </cell>
          <cell r="R515">
            <v>301</v>
          </cell>
          <cell r="S515">
            <v>1.4285714285714285E-2</v>
          </cell>
          <cell r="V515">
            <v>1.4E-2</v>
          </cell>
        </row>
        <row r="516">
          <cell r="E516" t="str">
            <v>255p/PT586</v>
          </cell>
          <cell r="F516">
            <v>739</v>
          </cell>
          <cell r="G516">
            <v>1.79</v>
          </cell>
          <cell r="I516">
            <v>0.23100000000000001</v>
          </cell>
          <cell r="J516">
            <v>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R516">
            <v>263</v>
          </cell>
          <cell r="S516">
            <v>1.4E-2</v>
          </cell>
          <cell r="V516">
            <v>1.4E-2</v>
          </cell>
          <cell r="AB516">
            <v>0.4</v>
          </cell>
        </row>
        <row r="517">
          <cell r="E517" t="str">
            <v>1875/PT549</v>
          </cell>
          <cell r="F517">
            <v>545</v>
          </cell>
          <cell r="G517">
            <v>1.86</v>
          </cell>
          <cell r="H517">
            <v>0</v>
          </cell>
          <cell r="I517">
            <v>0.22600000000000001</v>
          </cell>
          <cell r="J517">
            <v>2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Q517">
            <v>9</v>
          </cell>
          <cell r="R517">
            <v>165</v>
          </cell>
          <cell r="S517">
            <v>1</v>
          </cell>
          <cell r="U517">
            <v>1</v>
          </cell>
        </row>
        <row r="518">
          <cell r="E518" t="str">
            <v>1020/pt555+751/PT557</v>
          </cell>
          <cell r="F518">
            <v>3000</v>
          </cell>
          <cell r="G518">
            <v>3.92</v>
          </cell>
          <cell r="H518">
            <v>2.524</v>
          </cell>
          <cell r="I518">
            <v>1.27</v>
          </cell>
          <cell r="J518">
            <v>1</v>
          </cell>
          <cell r="K518">
            <v>2</v>
          </cell>
          <cell r="M518">
            <v>2</v>
          </cell>
          <cell r="N518">
            <v>1</v>
          </cell>
          <cell r="O518">
            <v>1</v>
          </cell>
          <cell r="Q518">
            <v>2</v>
          </cell>
          <cell r="R518">
            <v>248</v>
          </cell>
          <cell r="S518">
            <v>1</v>
          </cell>
          <cell r="U518">
            <v>1</v>
          </cell>
          <cell r="AB518">
            <v>0.4</v>
          </cell>
        </row>
        <row r="519">
          <cell r="E519" t="str">
            <v>537/PT556</v>
          </cell>
          <cell r="F519">
            <v>2016</v>
          </cell>
          <cell r="G519">
            <v>0.93</v>
          </cell>
          <cell r="H519">
            <v>0.80900000000000005</v>
          </cell>
          <cell r="I519">
            <v>6.8000000000000005E-2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2</v>
          </cell>
          <cell r="R519">
            <v>183</v>
          </cell>
          <cell r="S519">
            <v>1</v>
          </cell>
          <cell r="U519">
            <v>1</v>
          </cell>
          <cell r="AB519">
            <v>0.4</v>
          </cell>
        </row>
        <row r="520">
          <cell r="E520" t="str">
            <v>1891/PT587</v>
          </cell>
          <cell r="F520">
            <v>300</v>
          </cell>
          <cell r="G520">
            <v>0.63300000000000001</v>
          </cell>
          <cell r="J520">
            <v>2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R520">
            <v>213</v>
          </cell>
          <cell r="S520">
            <v>1</v>
          </cell>
          <cell r="U520">
            <v>1</v>
          </cell>
          <cell r="V520">
            <v>0.01</v>
          </cell>
        </row>
        <row r="521">
          <cell r="E521" t="str">
            <v>1891/PT588</v>
          </cell>
          <cell r="F521">
            <v>439</v>
          </cell>
          <cell r="G521">
            <v>0.63</v>
          </cell>
          <cell r="J521">
            <v>2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R521">
            <v>213</v>
          </cell>
          <cell r="S521">
            <v>1</v>
          </cell>
          <cell r="U521">
            <v>1</v>
          </cell>
          <cell r="V521">
            <v>0.01</v>
          </cell>
        </row>
        <row r="522">
          <cell r="E522" t="str">
            <v>1212+977/PT587</v>
          </cell>
          <cell r="F522">
            <v>300</v>
          </cell>
          <cell r="G522">
            <v>3.98</v>
          </cell>
          <cell r="H522">
            <v>1.391</v>
          </cell>
          <cell r="I522">
            <v>1.4279999999999999</v>
          </cell>
          <cell r="J522">
            <v>1</v>
          </cell>
          <cell r="K522">
            <v>2</v>
          </cell>
          <cell r="L522">
            <v>1</v>
          </cell>
          <cell r="M522">
            <v>2</v>
          </cell>
          <cell r="N522">
            <v>1</v>
          </cell>
          <cell r="O522">
            <v>1</v>
          </cell>
          <cell r="Q522">
            <v>9</v>
          </cell>
          <cell r="R522">
            <v>248</v>
          </cell>
          <cell r="S522">
            <v>0.01</v>
          </cell>
          <cell r="U522">
            <v>1</v>
          </cell>
          <cell r="V522">
            <v>0.01</v>
          </cell>
          <cell r="AB522">
            <v>0.4</v>
          </cell>
        </row>
        <row r="523">
          <cell r="E523" t="str">
            <v>1213+978/PT588</v>
          </cell>
          <cell r="F523">
            <v>439</v>
          </cell>
          <cell r="G523">
            <v>3.89</v>
          </cell>
          <cell r="H523">
            <v>1.44</v>
          </cell>
          <cell r="I523">
            <v>1.486</v>
          </cell>
          <cell r="J523">
            <v>1</v>
          </cell>
          <cell r="K523">
            <v>2</v>
          </cell>
          <cell r="L523">
            <v>2</v>
          </cell>
          <cell r="M523">
            <v>1</v>
          </cell>
          <cell r="N523">
            <v>1</v>
          </cell>
          <cell r="O523">
            <v>1</v>
          </cell>
          <cell r="Q523">
            <v>9</v>
          </cell>
          <cell r="R523">
            <v>248</v>
          </cell>
          <cell r="S523">
            <v>0.01</v>
          </cell>
          <cell r="U523">
            <v>1</v>
          </cell>
          <cell r="V523">
            <v>0.01</v>
          </cell>
          <cell r="AB523">
            <v>0.4</v>
          </cell>
        </row>
        <row r="524">
          <cell r="E524" t="str">
            <v>1775s/PT524</v>
          </cell>
          <cell r="F524">
            <v>1600</v>
          </cell>
          <cell r="G524">
            <v>1.37</v>
          </cell>
          <cell r="I524">
            <v>0.23400000000000001</v>
          </cell>
          <cell r="J524">
            <v>2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Q524">
            <v>6</v>
          </cell>
          <cell r="R524">
            <v>213</v>
          </cell>
          <cell r="S524">
            <v>0.01</v>
          </cell>
          <cell r="U524">
            <v>1</v>
          </cell>
          <cell r="V524">
            <v>0.01</v>
          </cell>
        </row>
        <row r="525">
          <cell r="E525" t="str">
            <v>1623/+451/PT550</v>
          </cell>
          <cell r="F525">
            <v>1148</v>
          </cell>
          <cell r="G525">
            <v>3.98</v>
          </cell>
          <cell r="H525">
            <v>8.2000000000000003E-2</v>
          </cell>
          <cell r="I525">
            <v>6.9000000000000006E-2</v>
          </cell>
          <cell r="J525">
            <v>1</v>
          </cell>
          <cell r="K525">
            <v>2</v>
          </cell>
          <cell r="L525">
            <v>1</v>
          </cell>
          <cell r="M525">
            <v>2</v>
          </cell>
          <cell r="N525">
            <v>1</v>
          </cell>
          <cell r="O525">
            <v>1</v>
          </cell>
          <cell r="Q525">
            <v>2</v>
          </cell>
          <cell r="R525">
            <v>248</v>
          </cell>
          <cell r="S525">
            <v>0.01</v>
          </cell>
          <cell r="U525">
            <v>1</v>
          </cell>
          <cell r="V525">
            <v>0.01</v>
          </cell>
          <cell r="AB525">
            <v>0.4</v>
          </cell>
        </row>
        <row r="526">
          <cell r="E526" t="str">
            <v>538/PT493</v>
          </cell>
          <cell r="F526">
            <v>1400</v>
          </cell>
          <cell r="G526">
            <v>0.95</v>
          </cell>
          <cell r="H526">
            <v>0.84199999999999997</v>
          </cell>
          <cell r="I526">
            <v>1.27</v>
          </cell>
          <cell r="J526">
            <v>2</v>
          </cell>
          <cell r="K526">
            <v>2</v>
          </cell>
          <cell r="L526">
            <v>2</v>
          </cell>
          <cell r="M526">
            <v>2</v>
          </cell>
          <cell r="N526">
            <v>1</v>
          </cell>
          <cell r="O526">
            <v>1</v>
          </cell>
          <cell r="Q526">
            <v>2</v>
          </cell>
          <cell r="R526">
            <v>265</v>
          </cell>
          <cell r="S526">
            <v>0.01</v>
          </cell>
          <cell r="V526">
            <v>0.01</v>
          </cell>
          <cell r="AB526">
            <v>0.4</v>
          </cell>
        </row>
        <row r="527">
          <cell r="E527" t="str">
            <v>713/PT592</v>
          </cell>
          <cell r="F527">
            <v>1378</v>
          </cell>
          <cell r="G527">
            <v>1.25</v>
          </cell>
          <cell r="I527">
            <v>0.13400000000000001</v>
          </cell>
          <cell r="J527">
            <v>2</v>
          </cell>
          <cell r="K527">
            <v>2</v>
          </cell>
          <cell r="L527">
            <v>2</v>
          </cell>
          <cell r="M527">
            <v>2</v>
          </cell>
          <cell r="N527">
            <v>2</v>
          </cell>
          <cell r="O527">
            <v>1</v>
          </cell>
          <cell r="R527">
            <v>265</v>
          </cell>
          <cell r="S527">
            <v>0.01</v>
          </cell>
          <cell r="V527">
            <v>0.01</v>
          </cell>
          <cell r="AB527">
            <v>0.4</v>
          </cell>
        </row>
        <row r="528">
          <cell r="E528" t="str">
            <v>713/PT593</v>
          </cell>
          <cell r="F528">
            <v>2123</v>
          </cell>
          <cell r="G528">
            <v>0.25</v>
          </cell>
          <cell r="I528">
            <v>0.13400000000000001</v>
          </cell>
          <cell r="J528">
            <v>2</v>
          </cell>
          <cell r="K528">
            <v>2</v>
          </cell>
          <cell r="L528">
            <v>2</v>
          </cell>
          <cell r="M528">
            <v>2</v>
          </cell>
          <cell r="N528">
            <v>1</v>
          </cell>
          <cell r="O528">
            <v>1</v>
          </cell>
          <cell r="R528">
            <v>265</v>
          </cell>
          <cell r="S528">
            <v>0.01</v>
          </cell>
          <cell r="V528">
            <v>0.01</v>
          </cell>
          <cell r="AB528">
            <v>0.4</v>
          </cell>
        </row>
        <row r="529">
          <cell r="E529" t="str">
            <v>934/PT552</v>
          </cell>
          <cell r="F529">
            <v>10188</v>
          </cell>
          <cell r="G529">
            <v>1.72</v>
          </cell>
          <cell r="I529">
            <v>8.2000000000000003E-2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2</v>
          </cell>
          <cell r="R529">
            <v>260</v>
          </cell>
          <cell r="S529">
            <v>1.5151515151515152E-2</v>
          </cell>
          <cell r="V529">
            <v>1.4999999999999999E-2</v>
          </cell>
          <cell r="AF529">
            <v>0.7</v>
          </cell>
        </row>
        <row r="530">
          <cell r="E530" t="str">
            <v>1877/PT599</v>
          </cell>
          <cell r="F530">
            <v>404</v>
          </cell>
          <cell r="G530">
            <v>1.694</v>
          </cell>
          <cell r="I530">
            <v>0.15</v>
          </cell>
          <cell r="J530">
            <v>2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Q530">
            <v>10</v>
          </cell>
          <cell r="R530">
            <v>213</v>
          </cell>
          <cell r="S530">
            <v>5.0000000000000001E-3</v>
          </cell>
          <cell r="V530">
            <v>5.0000000000000001E-3</v>
          </cell>
        </row>
        <row r="531">
          <cell r="E531" t="str">
            <v>1780/PT545</v>
          </cell>
          <cell r="F531">
            <v>2024</v>
          </cell>
          <cell r="G531">
            <v>1.881</v>
          </cell>
          <cell r="I531">
            <v>249</v>
          </cell>
          <cell r="J531">
            <v>1</v>
          </cell>
          <cell r="K531">
            <v>1</v>
          </cell>
          <cell r="L531">
            <v>1</v>
          </cell>
          <cell r="M531">
            <v>2</v>
          </cell>
          <cell r="N531">
            <v>1</v>
          </cell>
          <cell r="Q531">
            <v>9</v>
          </cell>
          <cell r="R531">
            <v>213</v>
          </cell>
          <cell r="S531">
            <v>1</v>
          </cell>
          <cell r="U531">
            <v>1</v>
          </cell>
        </row>
        <row r="532">
          <cell r="E532" t="str">
            <v>1808/PT546</v>
          </cell>
          <cell r="F532">
            <v>1850</v>
          </cell>
          <cell r="G532">
            <v>1.621</v>
          </cell>
          <cell r="I532">
            <v>0.16500000000000001</v>
          </cell>
          <cell r="J532">
            <v>1</v>
          </cell>
          <cell r="K532">
            <v>1</v>
          </cell>
          <cell r="L532">
            <v>1</v>
          </cell>
          <cell r="M532">
            <v>2</v>
          </cell>
          <cell r="N532">
            <v>1</v>
          </cell>
          <cell r="Q532">
            <v>9</v>
          </cell>
          <cell r="R532">
            <v>189</v>
          </cell>
          <cell r="S532">
            <v>1</v>
          </cell>
          <cell r="U532">
            <v>1</v>
          </cell>
        </row>
        <row r="533">
          <cell r="E533" t="str">
            <v>1776/PT577</v>
          </cell>
          <cell r="F533">
            <v>800</v>
          </cell>
          <cell r="G533">
            <v>1.702</v>
          </cell>
          <cell r="I533">
            <v>0.27200000000000002</v>
          </cell>
          <cell r="J533">
            <v>1</v>
          </cell>
          <cell r="K533">
            <v>1</v>
          </cell>
          <cell r="L533">
            <v>1</v>
          </cell>
          <cell r="M533">
            <v>2</v>
          </cell>
          <cell r="N533">
            <v>1</v>
          </cell>
          <cell r="Q533">
            <v>8</v>
          </cell>
          <cell r="R533">
            <v>189</v>
          </cell>
          <cell r="S533">
            <v>1</v>
          </cell>
          <cell r="U533">
            <v>1</v>
          </cell>
        </row>
        <row r="534">
          <cell r="E534" t="str">
            <v>1682/PT567</v>
          </cell>
          <cell r="F534">
            <v>600</v>
          </cell>
          <cell r="G534">
            <v>2.1019999999999999</v>
          </cell>
          <cell r="I534">
            <v>0.25600000000000001</v>
          </cell>
          <cell r="J534">
            <v>1</v>
          </cell>
          <cell r="K534">
            <v>1</v>
          </cell>
          <cell r="L534">
            <v>1</v>
          </cell>
          <cell r="M534">
            <v>2</v>
          </cell>
          <cell r="N534">
            <v>1</v>
          </cell>
          <cell r="Q534">
            <v>6</v>
          </cell>
          <cell r="R534">
            <v>189</v>
          </cell>
          <cell r="S534">
            <v>1</v>
          </cell>
          <cell r="U534">
            <v>1</v>
          </cell>
        </row>
        <row r="535">
          <cell r="E535" t="str">
            <v>1604/PT568</v>
          </cell>
          <cell r="F535">
            <v>575</v>
          </cell>
          <cell r="G535">
            <v>1.702</v>
          </cell>
          <cell r="I535">
            <v>0.27200000000000002</v>
          </cell>
          <cell r="J535">
            <v>1</v>
          </cell>
          <cell r="K535">
            <v>1</v>
          </cell>
          <cell r="L535">
            <v>1</v>
          </cell>
          <cell r="M535">
            <v>2</v>
          </cell>
          <cell r="N535">
            <v>1</v>
          </cell>
          <cell r="Q535">
            <v>6</v>
          </cell>
          <cell r="R535">
            <v>189</v>
          </cell>
          <cell r="S535">
            <v>1</v>
          </cell>
          <cell r="U535">
            <v>1</v>
          </cell>
        </row>
        <row r="536">
          <cell r="E536" t="str">
            <v>1027+784/PT503</v>
          </cell>
          <cell r="F536">
            <v>6728</v>
          </cell>
          <cell r="G536">
            <v>4.3499999999999996</v>
          </cell>
          <cell r="H536">
            <v>1.5680000000000001</v>
          </cell>
          <cell r="I536">
            <v>1.369</v>
          </cell>
          <cell r="J536">
            <v>1</v>
          </cell>
          <cell r="K536">
            <v>2</v>
          </cell>
          <cell r="L536">
            <v>1</v>
          </cell>
          <cell r="M536">
            <v>2</v>
          </cell>
          <cell r="N536">
            <v>1</v>
          </cell>
          <cell r="O536">
            <v>1</v>
          </cell>
          <cell r="P536">
            <v>1</v>
          </cell>
          <cell r="Q536">
            <v>11</v>
          </cell>
          <cell r="R536">
            <v>248</v>
          </cell>
          <cell r="S536">
            <v>1</v>
          </cell>
          <cell r="U536">
            <v>2</v>
          </cell>
          <cell r="AB536">
            <v>0.4</v>
          </cell>
        </row>
        <row r="537">
          <cell r="E537" t="str">
            <v>1072+784/PT504</v>
          </cell>
          <cell r="F537">
            <v>1866</v>
          </cell>
          <cell r="G537">
            <v>4.1100000000000003</v>
          </cell>
          <cell r="H537">
            <v>1.5680000000000001</v>
          </cell>
          <cell r="I537">
            <v>1.369</v>
          </cell>
          <cell r="J537">
            <v>2</v>
          </cell>
          <cell r="K537">
            <v>1</v>
          </cell>
          <cell r="L537">
            <v>1</v>
          </cell>
          <cell r="M537">
            <v>2</v>
          </cell>
          <cell r="N537">
            <v>1</v>
          </cell>
          <cell r="O537">
            <v>1</v>
          </cell>
          <cell r="P537">
            <v>2</v>
          </cell>
          <cell r="Q537">
            <v>11</v>
          </cell>
          <cell r="R537">
            <v>300</v>
          </cell>
          <cell r="S537">
            <v>1</v>
          </cell>
          <cell r="U537">
            <v>2</v>
          </cell>
          <cell r="AB537">
            <v>0.4</v>
          </cell>
        </row>
        <row r="538">
          <cell r="E538" t="str">
            <v>205p/PT578</v>
          </cell>
          <cell r="F538">
            <v>725</v>
          </cell>
          <cell r="G538">
            <v>1.74</v>
          </cell>
          <cell r="H538">
            <v>5.0999999999999997E-2</v>
          </cell>
          <cell r="I538">
            <v>0.18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2</v>
          </cell>
          <cell r="R538">
            <v>260</v>
          </cell>
          <cell r="S538">
            <v>1</v>
          </cell>
          <cell r="U538">
            <v>1</v>
          </cell>
        </row>
        <row r="539">
          <cell r="E539" t="str">
            <v>205/PT582</v>
          </cell>
          <cell r="F539">
            <v>1000</v>
          </cell>
          <cell r="G539">
            <v>1.74</v>
          </cell>
          <cell r="H539">
            <v>7.8E-2</v>
          </cell>
          <cell r="I539">
            <v>0.18</v>
          </cell>
          <cell r="J539">
            <v>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2</v>
          </cell>
          <cell r="Q539">
            <v>2</v>
          </cell>
          <cell r="R539">
            <v>260</v>
          </cell>
          <cell r="S539">
            <v>1</v>
          </cell>
          <cell r="U539">
            <v>1</v>
          </cell>
        </row>
        <row r="540">
          <cell r="E540" t="str">
            <v>115/PT609</v>
          </cell>
          <cell r="F540">
            <v>500</v>
          </cell>
          <cell r="G540">
            <v>0.54200000000000004</v>
          </cell>
          <cell r="I540">
            <v>9.0999999999999998E-2</v>
          </cell>
          <cell r="J540">
            <v>1</v>
          </cell>
          <cell r="K540">
            <v>1</v>
          </cell>
          <cell r="L540">
            <v>1</v>
          </cell>
          <cell r="M540">
            <v>2</v>
          </cell>
          <cell r="N540">
            <v>1</v>
          </cell>
          <cell r="R540">
            <v>189</v>
          </cell>
          <cell r="S540">
            <v>0.01</v>
          </cell>
          <cell r="V540">
            <v>0.01</v>
          </cell>
        </row>
        <row r="541">
          <cell r="E541" t="str">
            <v>1095+862/PT579</v>
          </cell>
          <cell r="F541">
            <v>184</v>
          </cell>
          <cell r="G541">
            <v>4.01</v>
          </cell>
          <cell r="H541">
            <v>1.3360000000000001</v>
          </cell>
          <cell r="I541">
            <v>1.1479999999999999</v>
          </cell>
          <cell r="J541">
            <v>1</v>
          </cell>
          <cell r="K541">
            <v>2</v>
          </cell>
          <cell r="L541">
            <v>1</v>
          </cell>
          <cell r="M541">
            <v>2</v>
          </cell>
          <cell r="N541">
            <v>2</v>
          </cell>
          <cell r="O541">
            <v>1</v>
          </cell>
          <cell r="P541">
            <v>2</v>
          </cell>
          <cell r="Q541">
            <v>11</v>
          </cell>
          <cell r="R541">
            <v>248</v>
          </cell>
          <cell r="S541">
            <v>0.01</v>
          </cell>
          <cell r="V541">
            <v>0.01</v>
          </cell>
          <cell r="AB541">
            <v>0.4</v>
          </cell>
        </row>
        <row r="542">
          <cell r="E542" t="str">
            <v>1805+847/PT606</v>
          </cell>
          <cell r="F542">
            <v>1299</v>
          </cell>
          <cell r="G542">
            <v>3.09</v>
          </cell>
          <cell r="H542">
            <v>0</v>
          </cell>
          <cell r="I542">
            <v>0.20100000000000001</v>
          </cell>
          <cell r="J542">
            <v>1</v>
          </cell>
          <cell r="K542">
            <v>2</v>
          </cell>
          <cell r="L542">
            <v>1</v>
          </cell>
          <cell r="M542">
            <v>2</v>
          </cell>
          <cell r="N542">
            <v>1</v>
          </cell>
          <cell r="O542">
            <v>1</v>
          </cell>
          <cell r="Q542">
            <v>7</v>
          </cell>
          <cell r="R542">
            <v>248</v>
          </cell>
          <cell r="S542">
            <v>0.01</v>
          </cell>
          <cell r="V542">
            <v>0.01</v>
          </cell>
        </row>
        <row r="543">
          <cell r="E543" t="str">
            <v>1153/PT612</v>
          </cell>
          <cell r="F543">
            <v>1896</v>
          </cell>
          <cell r="G543">
            <v>1.77</v>
          </cell>
          <cell r="I543">
            <v>0.21</v>
          </cell>
          <cell r="J543">
            <v>1</v>
          </cell>
          <cell r="K543">
            <v>1</v>
          </cell>
          <cell r="L543">
            <v>1</v>
          </cell>
          <cell r="M543">
            <v>2</v>
          </cell>
          <cell r="N543">
            <v>1</v>
          </cell>
          <cell r="Q543">
            <v>5</v>
          </cell>
          <cell r="R543">
            <v>385</v>
          </cell>
          <cell r="S543">
            <v>1</v>
          </cell>
          <cell r="U543">
            <v>1</v>
          </cell>
          <cell r="AB543">
            <v>0.4</v>
          </cell>
        </row>
        <row r="544">
          <cell r="E544" t="str">
            <v>1153/PT613</v>
          </cell>
          <cell r="F544">
            <v>852</v>
          </cell>
          <cell r="G544">
            <v>1.77</v>
          </cell>
          <cell r="I544">
            <v>0.219</v>
          </cell>
          <cell r="J544">
            <v>1</v>
          </cell>
          <cell r="K544">
            <v>1</v>
          </cell>
          <cell r="L544">
            <v>1</v>
          </cell>
          <cell r="M544">
            <v>2</v>
          </cell>
          <cell r="N544">
            <v>1</v>
          </cell>
          <cell r="Q544">
            <v>5</v>
          </cell>
          <cell r="R544">
            <v>385</v>
          </cell>
          <cell r="S544">
            <v>1</v>
          </cell>
          <cell r="U544">
            <v>1</v>
          </cell>
          <cell r="AB544">
            <v>0.4</v>
          </cell>
        </row>
        <row r="545">
          <cell r="E545" t="str">
            <v>1152/PT611</v>
          </cell>
          <cell r="F545">
            <v>888</v>
          </cell>
          <cell r="G545">
            <v>2.06</v>
          </cell>
          <cell r="I545">
            <v>0.218</v>
          </cell>
          <cell r="J545">
            <v>1</v>
          </cell>
          <cell r="K545">
            <v>1</v>
          </cell>
          <cell r="L545">
            <v>1</v>
          </cell>
          <cell r="M545">
            <v>2</v>
          </cell>
          <cell r="N545">
            <v>1</v>
          </cell>
          <cell r="Q545">
            <v>2</v>
          </cell>
          <cell r="R545">
            <v>385</v>
          </cell>
          <cell r="S545">
            <v>1</v>
          </cell>
          <cell r="U545">
            <v>1</v>
          </cell>
          <cell r="AB545">
            <v>0.4</v>
          </cell>
        </row>
        <row r="546">
          <cell r="E546" t="str">
            <v>1152/PT610</v>
          </cell>
          <cell r="F546">
            <v>2244</v>
          </cell>
          <cell r="G546">
            <v>2.06</v>
          </cell>
          <cell r="I546">
            <v>0.219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Q546">
            <v>5</v>
          </cell>
          <cell r="R546">
            <v>385</v>
          </cell>
          <cell r="S546">
            <v>1</v>
          </cell>
          <cell r="U546">
            <v>1</v>
          </cell>
        </row>
        <row r="547">
          <cell r="E547" t="str">
            <v>1731/PT569</v>
          </cell>
          <cell r="F547">
            <v>2311</v>
          </cell>
          <cell r="G547">
            <v>1.63</v>
          </cell>
          <cell r="I547">
            <v>0.14299999999999999</v>
          </cell>
          <cell r="J547">
            <v>1</v>
          </cell>
          <cell r="K547">
            <v>1</v>
          </cell>
          <cell r="L547">
            <v>1</v>
          </cell>
          <cell r="M547">
            <v>2</v>
          </cell>
          <cell r="N547">
            <v>1</v>
          </cell>
          <cell r="Q547">
            <v>8</v>
          </cell>
          <cell r="R547">
            <v>385</v>
          </cell>
          <cell r="S547">
            <v>1</v>
          </cell>
          <cell r="U547">
            <v>1</v>
          </cell>
        </row>
        <row r="548">
          <cell r="E548" t="str">
            <v>1027+92/PT576</v>
          </cell>
          <cell r="F548">
            <v>600</v>
          </cell>
          <cell r="G548">
            <v>3.79</v>
          </cell>
          <cell r="H548">
            <v>0.10299999999999999</v>
          </cell>
          <cell r="I548">
            <v>0.84</v>
          </cell>
          <cell r="J548">
            <v>2</v>
          </cell>
          <cell r="K548">
            <v>2</v>
          </cell>
          <cell r="L548">
            <v>1</v>
          </cell>
          <cell r="M548">
            <v>2</v>
          </cell>
          <cell r="N548">
            <v>1</v>
          </cell>
          <cell r="O548">
            <v>1</v>
          </cell>
          <cell r="Q548">
            <v>2</v>
          </cell>
          <cell r="R548">
            <v>395</v>
          </cell>
          <cell r="S548">
            <v>1</v>
          </cell>
          <cell r="U548">
            <v>1</v>
          </cell>
          <cell r="AB548">
            <v>0.4</v>
          </cell>
        </row>
        <row r="549">
          <cell r="E549" t="str">
            <v>907/PT616</v>
          </cell>
          <cell r="F549">
            <v>1872</v>
          </cell>
          <cell r="G549">
            <v>1.69</v>
          </cell>
          <cell r="I549">
            <v>0.13700000000000001</v>
          </cell>
          <cell r="J549">
            <v>1</v>
          </cell>
          <cell r="K549">
            <v>1</v>
          </cell>
          <cell r="L549">
            <v>1</v>
          </cell>
          <cell r="M549">
            <v>3</v>
          </cell>
          <cell r="N549">
            <v>1</v>
          </cell>
          <cell r="O549">
            <v>1</v>
          </cell>
          <cell r="Q549">
            <v>2</v>
          </cell>
          <cell r="R549">
            <v>395</v>
          </cell>
          <cell r="S549">
            <v>1</v>
          </cell>
          <cell r="U549">
            <v>1</v>
          </cell>
          <cell r="AB549">
            <v>0.4</v>
          </cell>
        </row>
        <row r="550">
          <cell r="E550" t="str">
            <v>907/PT617</v>
          </cell>
          <cell r="F550">
            <v>923</v>
          </cell>
          <cell r="G550">
            <v>1.69</v>
          </cell>
          <cell r="H550">
            <v>0</v>
          </cell>
          <cell r="I550">
            <v>0.13700000000000001</v>
          </cell>
          <cell r="J550">
            <v>1</v>
          </cell>
          <cell r="K550">
            <v>1</v>
          </cell>
          <cell r="L550">
            <v>1</v>
          </cell>
          <cell r="M550">
            <v>3</v>
          </cell>
          <cell r="N550">
            <v>1</v>
          </cell>
          <cell r="O550">
            <v>1</v>
          </cell>
          <cell r="Q550">
            <v>2</v>
          </cell>
          <cell r="R550">
            <v>395</v>
          </cell>
          <cell r="S550">
            <v>1</v>
          </cell>
          <cell r="U550">
            <v>1</v>
          </cell>
          <cell r="AB550">
            <v>0.4</v>
          </cell>
        </row>
        <row r="551">
          <cell r="E551" t="str">
            <v>604/PT607</v>
          </cell>
          <cell r="F551">
            <v>12024</v>
          </cell>
          <cell r="G551">
            <v>1.77</v>
          </cell>
          <cell r="I551">
            <v>0.109</v>
          </cell>
          <cell r="J551">
            <v>1</v>
          </cell>
          <cell r="K551">
            <v>3</v>
          </cell>
          <cell r="L551">
            <v>1</v>
          </cell>
          <cell r="M551">
            <v>2</v>
          </cell>
          <cell r="N551">
            <v>1</v>
          </cell>
          <cell r="O551">
            <v>1</v>
          </cell>
          <cell r="Q551">
            <v>2</v>
          </cell>
          <cell r="R551">
            <v>395</v>
          </cell>
          <cell r="S551">
            <v>1</v>
          </cell>
          <cell r="U551">
            <v>1</v>
          </cell>
          <cell r="AB551">
            <v>0.4</v>
          </cell>
        </row>
        <row r="552">
          <cell r="E552" t="str">
            <v>934/PT570</v>
          </cell>
          <cell r="F552">
            <v>3000</v>
          </cell>
          <cell r="G552">
            <v>1.724</v>
          </cell>
          <cell r="I552">
            <v>8.2000000000000003E-2</v>
          </cell>
          <cell r="J552">
            <v>1</v>
          </cell>
          <cell r="K552">
            <v>3</v>
          </cell>
          <cell r="L552">
            <v>1</v>
          </cell>
          <cell r="M552">
            <v>2</v>
          </cell>
          <cell r="N552">
            <v>1</v>
          </cell>
          <cell r="O552">
            <v>1</v>
          </cell>
          <cell r="Q552">
            <v>1</v>
          </cell>
          <cell r="R552">
            <v>395</v>
          </cell>
          <cell r="S552">
            <v>1</v>
          </cell>
          <cell r="U552">
            <v>1</v>
          </cell>
          <cell r="AF552">
            <v>1.02</v>
          </cell>
        </row>
        <row r="553">
          <cell r="E553" t="str">
            <v>692/PT614</v>
          </cell>
          <cell r="F553">
            <v>1480</v>
          </cell>
          <cell r="G553">
            <v>0.96</v>
          </cell>
          <cell r="H553">
            <v>0.81</v>
          </cell>
          <cell r="I553">
            <v>0.1</v>
          </cell>
          <cell r="J553">
            <v>1</v>
          </cell>
          <cell r="K553">
            <v>2</v>
          </cell>
          <cell r="L553">
            <v>1</v>
          </cell>
          <cell r="M553">
            <v>2</v>
          </cell>
          <cell r="N553">
            <v>1</v>
          </cell>
          <cell r="O553">
            <v>1</v>
          </cell>
          <cell r="Q553">
            <v>2</v>
          </cell>
          <cell r="R553">
            <v>395</v>
          </cell>
          <cell r="S553">
            <v>1</v>
          </cell>
          <cell r="U553">
            <v>1</v>
          </cell>
          <cell r="AB553">
            <v>0.4</v>
          </cell>
        </row>
        <row r="554">
          <cell r="E554" t="str">
            <v>692/PT615</v>
          </cell>
          <cell r="F554">
            <v>590</v>
          </cell>
          <cell r="G554">
            <v>0.96</v>
          </cell>
          <cell r="H554">
            <v>0.81</v>
          </cell>
          <cell r="I554">
            <v>0.21</v>
          </cell>
          <cell r="J554">
            <v>1</v>
          </cell>
          <cell r="K554">
            <v>2</v>
          </cell>
          <cell r="L554">
            <v>1</v>
          </cell>
          <cell r="M554">
            <v>2</v>
          </cell>
          <cell r="N554">
            <v>1</v>
          </cell>
          <cell r="O554">
            <v>1</v>
          </cell>
          <cell r="R554">
            <v>395</v>
          </cell>
          <cell r="S554">
            <v>1</v>
          </cell>
          <cell r="U554">
            <v>1</v>
          </cell>
          <cell r="AB554">
            <v>0.4</v>
          </cell>
        </row>
        <row r="555">
          <cell r="E555" t="str">
            <v>1706/PT640</v>
          </cell>
          <cell r="F555">
            <v>776</v>
          </cell>
          <cell r="G555">
            <v>0.91</v>
          </cell>
          <cell r="H555">
            <v>0.61899999999999999</v>
          </cell>
          <cell r="I555">
            <v>0.03</v>
          </cell>
          <cell r="J555">
            <v>1</v>
          </cell>
          <cell r="K555">
            <v>1</v>
          </cell>
          <cell r="L555">
            <v>1</v>
          </cell>
          <cell r="M555">
            <v>2</v>
          </cell>
          <cell r="N555">
            <v>1</v>
          </cell>
          <cell r="O555">
            <v>1</v>
          </cell>
          <cell r="Q555">
            <v>6</v>
          </cell>
          <cell r="R555">
            <v>250</v>
          </cell>
          <cell r="S555">
            <v>1.4285714285714285E-2</v>
          </cell>
          <cell r="V555">
            <v>1.4E-2</v>
          </cell>
        </row>
        <row r="556">
          <cell r="E556" t="str">
            <v>1075+849/PT626</v>
          </cell>
          <cell r="F556">
            <v>1984</v>
          </cell>
          <cell r="G556">
            <v>4.21</v>
          </cell>
          <cell r="H556">
            <v>1.534</v>
          </cell>
          <cell r="I556">
            <v>1.3939999999999999</v>
          </cell>
          <cell r="J556">
            <v>2</v>
          </cell>
          <cell r="K556">
            <v>2</v>
          </cell>
          <cell r="L556">
            <v>2</v>
          </cell>
          <cell r="M556">
            <v>2</v>
          </cell>
          <cell r="Q556">
            <v>2</v>
          </cell>
          <cell r="R556">
            <v>395</v>
          </cell>
          <cell r="S556">
            <v>1.4E-2</v>
          </cell>
          <cell r="V556">
            <v>1.4E-2</v>
          </cell>
          <cell r="AB556">
            <v>0.4</v>
          </cell>
        </row>
        <row r="557">
          <cell r="E557" t="str">
            <v>1214/PT646</v>
          </cell>
          <cell r="F557">
            <v>1500</v>
          </cell>
          <cell r="G557">
            <v>2.65</v>
          </cell>
          <cell r="H557">
            <v>2.21</v>
          </cell>
          <cell r="I557">
            <v>1.2070000000000001</v>
          </cell>
          <cell r="J557">
            <v>1</v>
          </cell>
          <cell r="K557">
            <v>1</v>
          </cell>
          <cell r="L557">
            <v>1</v>
          </cell>
          <cell r="M557">
            <v>2</v>
          </cell>
          <cell r="N557">
            <v>1</v>
          </cell>
          <cell r="Q557">
            <v>10</v>
          </cell>
          <cell r="R557">
            <v>550</v>
          </cell>
          <cell r="S557">
            <v>1</v>
          </cell>
          <cell r="U557">
            <v>1</v>
          </cell>
        </row>
        <row r="558">
          <cell r="E558" t="str">
            <v>956/PT629</v>
          </cell>
          <cell r="F558">
            <v>748</v>
          </cell>
          <cell r="G558">
            <v>2.4300000000000002</v>
          </cell>
          <cell r="I558">
            <v>0.186</v>
          </cell>
          <cell r="J558">
            <v>1</v>
          </cell>
          <cell r="K558">
            <v>1</v>
          </cell>
          <cell r="L558">
            <v>1</v>
          </cell>
          <cell r="M558">
            <v>2</v>
          </cell>
          <cell r="N558">
            <v>1</v>
          </cell>
          <cell r="O558">
            <v>1</v>
          </cell>
          <cell r="R558">
            <v>395</v>
          </cell>
          <cell r="S558">
            <v>1</v>
          </cell>
          <cell r="U558">
            <v>1</v>
          </cell>
          <cell r="AB558">
            <v>0.4</v>
          </cell>
        </row>
        <row r="559">
          <cell r="E559" t="str">
            <v>321/PT618</v>
          </cell>
          <cell r="F559">
            <v>2899</v>
          </cell>
          <cell r="G559">
            <v>1.77</v>
          </cell>
          <cell r="I559">
            <v>0.186</v>
          </cell>
          <cell r="J559">
            <v>1</v>
          </cell>
          <cell r="K559">
            <v>1</v>
          </cell>
          <cell r="L559">
            <v>1</v>
          </cell>
          <cell r="M559">
            <v>2</v>
          </cell>
          <cell r="N559">
            <v>1</v>
          </cell>
          <cell r="O559">
            <v>1</v>
          </cell>
          <cell r="P559">
            <v>1</v>
          </cell>
          <cell r="R559">
            <v>405</v>
          </cell>
          <cell r="S559">
            <v>1</v>
          </cell>
          <cell r="U559">
            <v>1</v>
          </cell>
          <cell r="W559">
            <v>0.7</v>
          </cell>
          <cell r="AB559">
            <v>0.45</v>
          </cell>
          <cell r="AM559">
            <v>1</v>
          </cell>
          <cell r="AN559">
            <v>6</v>
          </cell>
        </row>
        <row r="560">
          <cell r="E560" t="str">
            <v>321p/PT619</v>
          </cell>
          <cell r="F560">
            <v>2100</v>
          </cell>
          <cell r="G560">
            <v>1.77</v>
          </cell>
          <cell r="I560">
            <v>0.186</v>
          </cell>
          <cell r="J560">
            <v>1</v>
          </cell>
          <cell r="K560">
            <v>1</v>
          </cell>
          <cell r="L560">
            <v>1</v>
          </cell>
          <cell r="M560">
            <v>2</v>
          </cell>
          <cell r="N560">
            <v>1</v>
          </cell>
          <cell r="O560">
            <v>1</v>
          </cell>
          <cell r="P560">
            <v>1</v>
          </cell>
          <cell r="R560">
            <v>405</v>
          </cell>
          <cell r="S560">
            <v>1</v>
          </cell>
          <cell r="U560">
            <v>1</v>
          </cell>
          <cell r="W560">
            <v>0.7</v>
          </cell>
          <cell r="AB560">
            <v>0.45</v>
          </cell>
          <cell r="AM560">
            <v>1</v>
          </cell>
          <cell r="AN560">
            <v>6</v>
          </cell>
        </row>
        <row r="561">
          <cell r="E561" t="str">
            <v>951/PT627</v>
          </cell>
          <cell r="F561">
            <v>4480</v>
          </cell>
          <cell r="G561">
            <v>1.99</v>
          </cell>
          <cell r="I561">
            <v>0.192</v>
          </cell>
          <cell r="J561">
            <v>1</v>
          </cell>
          <cell r="K561">
            <v>1</v>
          </cell>
          <cell r="L561">
            <v>1</v>
          </cell>
          <cell r="M561">
            <v>2</v>
          </cell>
          <cell r="N561">
            <v>1</v>
          </cell>
          <cell r="O561">
            <v>1</v>
          </cell>
          <cell r="P561">
            <v>1</v>
          </cell>
          <cell r="R561">
            <v>395</v>
          </cell>
          <cell r="S561">
            <v>1</v>
          </cell>
          <cell r="U561">
            <v>1</v>
          </cell>
          <cell r="AB561">
            <v>0.45</v>
          </cell>
          <cell r="AM561">
            <v>1</v>
          </cell>
          <cell r="AN561">
            <v>3</v>
          </cell>
        </row>
        <row r="562">
          <cell r="E562" t="str">
            <v>951/PT628</v>
          </cell>
          <cell r="F562">
            <v>1640</v>
          </cell>
          <cell r="G562">
            <v>1.99</v>
          </cell>
          <cell r="I562">
            <v>0.192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R562">
            <v>395</v>
          </cell>
          <cell r="S562">
            <v>1</v>
          </cell>
          <cell r="U562">
            <v>1</v>
          </cell>
          <cell r="AB562">
            <v>0.45</v>
          </cell>
          <cell r="AM562">
            <v>1</v>
          </cell>
          <cell r="AN562">
            <v>3</v>
          </cell>
        </row>
        <row r="563">
          <cell r="E563" t="str">
            <v>1857/PT513</v>
          </cell>
          <cell r="F563">
            <v>1470</v>
          </cell>
          <cell r="G563">
            <v>1.92</v>
          </cell>
          <cell r="I563">
            <v>0.22900000000000001</v>
          </cell>
          <cell r="J563">
            <v>1</v>
          </cell>
          <cell r="K563">
            <v>1</v>
          </cell>
          <cell r="M563">
            <v>1</v>
          </cell>
          <cell r="N563">
            <v>1</v>
          </cell>
          <cell r="Q563">
            <v>9</v>
          </cell>
          <cell r="R563">
            <v>350</v>
          </cell>
          <cell r="S563">
            <v>1</v>
          </cell>
          <cell r="U563">
            <v>1</v>
          </cell>
        </row>
        <row r="564">
          <cell r="E564" t="str">
            <v>1864/PT623</v>
          </cell>
          <cell r="F564">
            <v>1199</v>
          </cell>
          <cell r="G564">
            <v>1.92</v>
          </cell>
          <cell r="I564">
            <v>0.23799999999999999</v>
          </cell>
          <cell r="J564">
            <v>1</v>
          </cell>
          <cell r="K564">
            <v>1</v>
          </cell>
          <cell r="M564">
            <v>1</v>
          </cell>
          <cell r="N564">
            <v>1</v>
          </cell>
          <cell r="Q564">
            <v>10</v>
          </cell>
          <cell r="R564">
            <v>340</v>
          </cell>
          <cell r="S564">
            <v>1</v>
          </cell>
          <cell r="U564">
            <v>1</v>
          </cell>
        </row>
        <row r="565">
          <cell r="E565" t="str">
            <v>a1001/PT653</v>
          </cell>
          <cell r="F565">
            <v>6012</v>
          </cell>
          <cell r="G565">
            <v>1.94</v>
          </cell>
          <cell r="I565">
            <v>2.3E-2</v>
          </cell>
          <cell r="J565">
            <v>1</v>
          </cell>
          <cell r="K565">
            <v>1</v>
          </cell>
          <cell r="L565">
            <v>1</v>
          </cell>
          <cell r="M565">
            <v>4</v>
          </cell>
          <cell r="N565">
            <v>2</v>
          </cell>
          <cell r="O565">
            <v>1</v>
          </cell>
          <cell r="R565">
            <v>395</v>
          </cell>
          <cell r="S565">
            <v>1</v>
          </cell>
          <cell r="U565">
            <v>1</v>
          </cell>
          <cell r="AA565">
            <v>1</v>
          </cell>
          <cell r="AB565">
            <v>0.45</v>
          </cell>
        </row>
        <row r="566">
          <cell r="E566" t="str">
            <v>1179/PT620</v>
          </cell>
          <cell r="F566">
            <v>1052</v>
          </cell>
          <cell r="G566">
            <v>2.2799999999999998</v>
          </cell>
          <cell r="H566">
            <v>1.577</v>
          </cell>
          <cell r="I566">
            <v>0.188</v>
          </cell>
          <cell r="J566">
            <v>1</v>
          </cell>
          <cell r="K566">
            <v>1</v>
          </cell>
          <cell r="L566">
            <v>1</v>
          </cell>
          <cell r="M566">
            <v>2</v>
          </cell>
          <cell r="N566">
            <v>1</v>
          </cell>
          <cell r="Q566">
            <v>3</v>
          </cell>
          <cell r="R566">
            <v>385</v>
          </cell>
          <cell r="S566">
            <v>1</v>
          </cell>
          <cell r="V566">
            <v>0.02</v>
          </cell>
        </row>
        <row r="567">
          <cell r="E567" t="str">
            <v>671/PT604</v>
          </cell>
          <cell r="F567">
            <v>600</v>
          </cell>
          <cell r="G567">
            <v>1.2</v>
          </cell>
          <cell r="H567">
            <v>1.0169999999999999</v>
          </cell>
          <cell r="I567">
            <v>7.0999999999999994E-2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P567">
            <v>1</v>
          </cell>
          <cell r="R567">
            <v>385</v>
          </cell>
          <cell r="S567">
            <v>1</v>
          </cell>
          <cell r="V567">
            <v>0.02</v>
          </cell>
        </row>
        <row r="568">
          <cell r="E568" t="str">
            <v>671/PT605</v>
          </cell>
          <cell r="F568">
            <v>600</v>
          </cell>
          <cell r="G568">
            <v>1.2</v>
          </cell>
          <cell r="H568">
            <v>1.0169999999999999</v>
          </cell>
          <cell r="I568">
            <v>7.0999999999999994E-2</v>
          </cell>
          <cell r="J568">
            <v>1</v>
          </cell>
          <cell r="K568">
            <v>1</v>
          </cell>
          <cell r="L568">
            <v>1</v>
          </cell>
          <cell r="M568">
            <v>2</v>
          </cell>
          <cell r="N568">
            <v>1</v>
          </cell>
          <cell r="O568">
            <v>1</v>
          </cell>
          <cell r="P568">
            <v>1</v>
          </cell>
          <cell r="R568">
            <v>385</v>
          </cell>
          <cell r="S568">
            <v>1</v>
          </cell>
          <cell r="V568">
            <v>0.02</v>
          </cell>
        </row>
        <row r="569">
          <cell r="E569" t="str">
            <v>706/PT633</v>
          </cell>
          <cell r="F569">
            <v>3753</v>
          </cell>
          <cell r="G569">
            <v>0.82</v>
          </cell>
          <cell r="I569">
            <v>0.188</v>
          </cell>
          <cell r="J569">
            <v>1</v>
          </cell>
          <cell r="K569">
            <v>1</v>
          </cell>
          <cell r="L569">
            <v>1</v>
          </cell>
          <cell r="M569">
            <v>2</v>
          </cell>
          <cell r="N569">
            <v>1</v>
          </cell>
          <cell r="O569">
            <v>1</v>
          </cell>
          <cell r="P569">
            <v>1</v>
          </cell>
          <cell r="R569">
            <v>385</v>
          </cell>
          <cell r="S569">
            <v>1</v>
          </cell>
          <cell r="V569">
            <v>0.02</v>
          </cell>
        </row>
        <row r="570">
          <cell r="E570" t="str">
            <v>716/PT679</v>
          </cell>
          <cell r="F570">
            <v>4100</v>
          </cell>
          <cell r="G570">
            <v>0.82</v>
          </cell>
          <cell r="I570">
            <v>0.188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R570">
            <v>385</v>
          </cell>
          <cell r="S570">
            <v>1</v>
          </cell>
          <cell r="V570">
            <v>0.02</v>
          </cell>
        </row>
        <row r="571">
          <cell r="E571" t="str">
            <v>1119/PT454</v>
          </cell>
          <cell r="F571">
            <v>2502</v>
          </cell>
          <cell r="G571">
            <v>2.65</v>
          </cell>
          <cell r="H571">
            <v>1.4730000000000001</v>
          </cell>
          <cell r="I571">
            <v>0.05</v>
          </cell>
          <cell r="J571">
            <v>1</v>
          </cell>
          <cell r="K571">
            <v>1</v>
          </cell>
          <cell r="L571">
            <v>1</v>
          </cell>
          <cell r="M571">
            <v>2</v>
          </cell>
          <cell r="N571">
            <v>1</v>
          </cell>
          <cell r="Q571">
            <v>2</v>
          </cell>
          <cell r="R571">
            <v>437</v>
          </cell>
          <cell r="S571">
            <v>1</v>
          </cell>
          <cell r="U571">
            <v>1</v>
          </cell>
        </row>
        <row r="572">
          <cell r="E572" t="str">
            <v>1020/PT589+751/PT591</v>
          </cell>
          <cell r="F572">
            <v>2008</v>
          </cell>
          <cell r="G572">
            <v>3.95</v>
          </cell>
          <cell r="H572">
            <v>1.6060000000000001</v>
          </cell>
          <cell r="I572">
            <v>1.3360000000000001</v>
          </cell>
          <cell r="J572">
            <v>1</v>
          </cell>
          <cell r="K572">
            <v>1</v>
          </cell>
          <cell r="L572">
            <v>6</v>
          </cell>
          <cell r="M572">
            <v>2</v>
          </cell>
          <cell r="N572">
            <v>1</v>
          </cell>
          <cell r="O572">
            <v>1</v>
          </cell>
          <cell r="P572">
            <v>1</v>
          </cell>
          <cell r="Q572">
            <v>2</v>
          </cell>
          <cell r="R572">
            <v>940</v>
          </cell>
          <cell r="S572">
            <v>2</v>
          </cell>
          <cell r="U572">
            <v>2</v>
          </cell>
          <cell r="AB572">
            <v>0.4</v>
          </cell>
        </row>
        <row r="573">
          <cell r="E573" t="str">
            <v>1119/PT454+ 820/PT456</v>
          </cell>
          <cell r="F573">
            <v>987</v>
          </cell>
          <cell r="G573">
            <v>5.16</v>
          </cell>
          <cell r="H573">
            <v>1.5620000000000001</v>
          </cell>
          <cell r="I573">
            <v>1.42</v>
          </cell>
          <cell r="J573">
            <v>1</v>
          </cell>
          <cell r="K573">
            <v>2</v>
          </cell>
          <cell r="L573">
            <v>1</v>
          </cell>
          <cell r="M573">
            <v>2</v>
          </cell>
          <cell r="N573">
            <v>1</v>
          </cell>
          <cell r="O573">
            <v>1</v>
          </cell>
          <cell r="Q573">
            <v>4</v>
          </cell>
          <cell r="R573">
            <v>437</v>
          </cell>
          <cell r="S573">
            <v>1</v>
          </cell>
          <cell r="U573">
            <v>1</v>
          </cell>
          <cell r="AB573">
            <v>0.4</v>
          </cell>
        </row>
        <row r="574">
          <cell r="E574" t="str">
            <v>573/PT590</v>
          </cell>
          <cell r="F574">
            <v>2016</v>
          </cell>
          <cell r="G574">
            <v>0.94</v>
          </cell>
          <cell r="H574">
            <v>0.81</v>
          </cell>
          <cell r="I574">
            <v>0.10100000000000001</v>
          </cell>
          <cell r="J574">
            <v>1</v>
          </cell>
          <cell r="K574">
            <v>1</v>
          </cell>
          <cell r="L574">
            <v>1</v>
          </cell>
          <cell r="M574">
            <v>3</v>
          </cell>
          <cell r="N574">
            <v>1</v>
          </cell>
          <cell r="O574">
            <v>1</v>
          </cell>
          <cell r="Q574">
            <v>2</v>
          </cell>
          <cell r="R574">
            <v>375</v>
          </cell>
          <cell r="S574">
            <v>1</v>
          </cell>
          <cell r="U574">
            <v>1</v>
          </cell>
          <cell r="AB574">
            <v>0.4</v>
          </cell>
        </row>
        <row r="575">
          <cell r="E575" t="str">
            <v>538/PT455</v>
          </cell>
          <cell r="F575">
            <v>1005</v>
          </cell>
          <cell r="G575">
            <v>1.31</v>
          </cell>
          <cell r="H575">
            <v>0.89900000000000002</v>
          </cell>
          <cell r="I575">
            <v>0.05</v>
          </cell>
          <cell r="J575">
            <v>1</v>
          </cell>
          <cell r="K575">
            <v>2</v>
          </cell>
          <cell r="L575">
            <v>1</v>
          </cell>
          <cell r="M575">
            <v>2</v>
          </cell>
          <cell r="N575">
            <v>1</v>
          </cell>
          <cell r="O575">
            <v>1</v>
          </cell>
          <cell r="Q575">
            <v>2</v>
          </cell>
          <cell r="R575">
            <v>395</v>
          </cell>
          <cell r="S575">
            <v>1</v>
          </cell>
          <cell r="U575">
            <v>1</v>
          </cell>
          <cell r="AB575">
            <v>0.4</v>
          </cell>
        </row>
        <row r="576">
          <cell r="E576" t="str">
            <v>988/PT683</v>
          </cell>
          <cell r="F576">
            <v>3012</v>
          </cell>
          <cell r="G576">
            <v>1.73</v>
          </cell>
          <cell r="I576">
            <v>0.23300000000000001</v>
          </cell>
          <cell r="J576">
            <v>1</v>
          </cell>
          <cell r="K576">
            <v>1</v>
          </cell>
          <cell r="L576">
            <v>1</v>
          </cell>
          <cell r="M576">
            <v>2</v>
          </cell>
          <cell r="N576">
            <v>1</v>
          </cell>
          <cell r="O576">
            <v>1</v>
          </cell>
          <cell r="Q576">
            <v>3</v>
          </cell>
          <cell r="R576">
            <v>418</v>
          </cell>
          <cell r="S576">
            <v>1</v>
          </cell>
          <cell r="U576">
            <v>1</v>
          </cell>
          <cell r="V576">
            <v>1</v>
          </cell>
          <cell r="AB576">
            <v>0.4</v>
          </cell>
        </row>
        <row r="577">
          <cell r="E577" t="str">
            <v>188/PT687</v>
          </cell>
          <cell r="F577">
            <v>500</v>
          </cell>
          <cell r="G577">
            <v>1.93</v>
          </cell>
          <cell r="I577">
            <v>0.22900000000000001</v>
          </cell>
          <cell r="J577">
            <v>1</v>
          </cell>
          <cell r="K577">
            <v>1</v>
          </cell>
          <cell r="L577">
            <v>1</v>
          </cell>
          <cell r="M577">
            <v>2</v>
          </cell>
          <cell r="N577">
            <v>1</v>
          </cell>
          <cell r="O577">
            <v>1</v>
          </cell>
          <cell r="R577">
            <v>415</v>
          </cell>
          <cell r="S577">
            <v>1</v>
          </cell>
          <cell r="U577">
            <v>1</v>
          </cell>
          <cell r="AB577">
            <v>0.4</v>
          </cell>
          <cell r="AM577">
            <v>3</v>
          </cell>
        </row>
        <row r="578">
          <cell r="E578" t="str">
            <v>b1001/PT653</v>
          </cell>
          <cell r="F578">
            <v>6012</v>
          </cell>
          <cell r="G578">
            <v>1.88</v>
          </cell>
          <cell r="I578">
            <v>0.23499999999999999</v>
          </cell>
          <cell r="J578">
            <v>1</v>
          </cell>
          <cell r="K578">
            <v>2</v>
          </cell>
          <cell r="M578">
            <v>3</v>
          </cell>
          <cell r="N578">
            <v>1</v>
          </cell>
          <cell r="O578">
            <v>1</v>
          </cell>
          <cell r="P578">
            <v>2</v>
          </cell>
          <cell r="R578">
            <v>425</v>
          </cell>
          <cell r="S578">
            <v>1</v>
          </cell>
          <cell r="V578">
            <v>1</v>
          </cell>
          <cell r="AB578">
            <v>0.43</v>
          </cell>
        </row>
        <row r="579">
          <cell r="E579" t="str">
            <v>990/PT647</v>
          </cell>
          <cell r="F579">
            <v>3000</v>
          </cell>
          <cell r="G579">
            <v>2.08</v>
          </cell>
          <cell r="H579">
            <v>7.3999999999999996E-2</v>
          </cell>
          <cell r="I579">
            <v>0.71299999999999997</v>
          </cell>
          <cell r="J579">
            <v>1</v>
          </cell>
          <cell r="K579">
            <v>1</v>
          </cell>
          <cell r="L579">
            <v>1</v>
          </cell>
          <cell r="M579">
            <v>3</v>
          </cell>
          <cell r="N579">
            <v>1</v>
          </cell>
          <cell r="O579">
            <v>1</v>
          </cell>
          <cell r="R579">
            <v>395</v>
          </cell>
          <cell r="S579">
            <v>1.4E-2</v>
          </cell>
          <cell r="V579">
            <v>1.4E-2</v>
          </cell>
          <cell r="AB579">
            <v>0.4</v>
          </cell>
        </row>
        <row r="580">
          <cell r="E580" t="str">
            <v>814/PT652</v>
          </cell>
          <cell r="F580">
            <v>2730</v>
          </cell>
          <cell r="G580">
            <v>1.65</v>
          </cell>
          <cell r="I580">
            <v>0.14199999999999999</v>
          </cell>
          <cell r="J580">
            <v>1</v>
          </cell>
          <cell r="K580">
            <v>1</v>
          </cell>
          <cell r="L580">
            <v>1</v>
          </cell>
          <cell r="M580">
            <v>3</v>
          </cell>
          <cell r="N580">
            <v>1</v>
          </cell>
          <cell r="O580">
            <v>1</v>
          </cell>
          <cell r="P580">
            <v>1</v>
          </cell>
          <cell r="R580">
            <v>395</v>
          </cell>
          <cell r="S580">
            <v>1.4E-2</v>
          </cell>
          <cell r="V580">
            <v>1.4E-2</v>
          </cell>
          <cell r="AB580">
            <v>0.4</v>
          </cell>
          <cell r="AD580">
            <v>2</v>
          </cell>
        </row>
        <row r="581">
          <cell r="E581" t="str">
            <v>657/PT635</v>
          </cell>
          <cell r="F581">
            <v>4836</v>
          </cell>
          <cell r="G581">
            <v>1.95</v>
          </cell>
          <cell r="I581">
            <v>0.22500000000000001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1</v>
          </cell>
          <cell r="O581">
            <v>1</v>
          </cell>
          <cell r="P581">
            <v>2</v>
          </cell>
          <cell r="R581">
            <v>420</v>
          </cell>
          <cell r="S581">
            <v>1</v>
          </cell>
          <cell r="U581">
            <v>1</v>
          </cell>
          <cell r="AB581">
            <v>0.43</v>
          </cell>
        </row>
        <row r="582">
          <cell r="E582" t="str">
            <v>957/PT636</v>
          </cell>
          <cell r="F582">
            <v>4164</v>
          </cell>
          <cell r="G582">
            <v>1.95</v>
          </cell>
          <cell r="I582">
            <v>0.22500000000000001</v>
          </cell>
          <cell r="J582">
            <v>1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R582">
            <v>420</v>
          </cell>
          <cell r="S582">
            <v>1</v>
          </cell>
          <cell r="U582">
            <v>1</v>
          </cell>
          <cell r="AB582">
            <v>0.43</v>
          </cell>
        </row>
        <row r="583">
          <cell r="E583" t="str">
            <v>703/PT634</v>
          </cell>
          <cell r="F583">
            <v>3747</v>
          </cell>
          <cell r="G583">
            <v>1.31</v>
          </cell>
          <cell r="I583">
            <v>0.05</v>
          </cell>
          <cell r="J583">
            <v>1</v>
          </cell>
          <cell r="K583">
            <v>1</v>
          </cell>
          <cell r="L583">
            <v>1</v>
          </cell>
          <cell r="M583">
            <v>2</v>
          </cell>
          <cell r="N583">
            <v>1</v>
          </cell>
          <cell r="O583">
            <v>1</v>
          </cell>
          <cell r="Q583">
            <v>2</v>
          </cell>
          <cell r="R583">
            <v>395</v>
          </cell>
          <cell r="S583">
            <v>1.4E-2</v>
          </cell>
          <cell r="V583">
            <v>1.4E-2</v>
          </cell>
          <cell r="AB583">
            <v>0.4</v>
          </cell>
        </row>
        <row r="584">
          <cell r="E584" t="str">
            <v>934/PT526</v>
          </cell>
          <cell r="F584">
            <v>600</v>
          </cell>
          <cell r="G584">
            <v>3.3439999999999999</v>
          </cell>
          <cell r="H584">
            <v>2.593</v>
          </cell>
          <cell r="I584">
            <v>1.5269999999999999</v>
          </cell>
          <cell r="J584">
            <v>1</v>
          </cell>
          <cell r="K584">
            <v>2</v>
          </cell>
          <cell r="L584">
            <v>1</v>
          </cell>
          <cell r="M584">
            <v>2</v>
          </cell>
          <cell r="N584">
            <v>1</v>
          </cell>
          <cell r="Q584">
            <v>7</v>
          </cell>
          <cell r="R584">
            <v>437</v>
          </cell>
          <cell r="S584">
            <v>1</v>
          </cell>
          <cell r="U584">
            <v>1</v>
          </cell>
        </row>
        <row r="585">
          <cell r="E585" t="str">
            <v>1111/PT527</v>
          </cell>
          <cell r="F585">
            <v>600</v>
          </cell>
          <cell r="G585">
            <v>3.2629999999999999</v>
          </cell>
          <cell r="H585">
            <v>2.141</v>
          </cell>
          <cell r="I585">
            <v>1.696</v>
          </cell>
          <cell r="J585">
            <v>1</v>
          </cell>
          <cell r="K585">
            <v>2</v>
          </cell>
          <cell r="L585">
            <v>1</v>
          </cell>
          <cell r="M585">
            <v>2</v>
          </cell>
          <cell r="N585">
            <v>1</v>
          </cell>
          <cell r="Q585">
            <v>4</v>
          </cell>
          <cell r="R585">
            <v>437</v>
          </cell>
          <cell r="S585">
            <v>1</v>
          </cell>
          <cell r="U585">
            <v>1</v>
          </cell>
        </row>
        <row r="586">
          <cell r="E586" t="str">
            <v>1117/PT528</v>
          </cell>
          <cell r="F586">
            <v>594</v>
          </cell>
          <cell r="G586">
            <v>3.2679999999999998</v>
          </cell>
          <cell r="H586">
            <v>2.149</v>
          </cell>
          <cell r="I586">
            <v>1.6990000000000001</v>
          </cell>
          <cell r="J586">
            <v>1</v>
          </cell>
          <cell r="K586">
            <v>2</v>
          </cell>
          <cell r="L586">
            <v>1</v>
          </cell>
          <cell r="M586">
            <v>2</v>
          </cell>
          <cell r="N586">
            <v>1</v>
          </cell>
          <cell r="Q586">
            <v>8</v>
          </cell>
          <cell r="R586">
            <v>437</v>
          </cell>
          <cell r="S586">
            <v>1</v>
          </cell>
          <cell r="U586">
            <v>1</v>
          </cell>
        </row>
        <row r="587">
          <cell r="E587" t="str">
            <v>1884/PT621</v>
          </cell>
          <cell r="F587">
            <v>1000</v>
          </cell>
          <cell r="G587">
            <v>1.85</v>
          </cell>
          <cell r="I587">
            <v>0.27200000000000002</v>
          </cell>
          <cell r="J587">
            <v>1</v>
          </cell>
          <cell r="K587">
            <v>1</v>
          </cell>
          <cell r="L587">
            <v>1</v>
          </cell>
          <cell r="M587">
            <v>2</v>
          </cell>
          <cell r="N587">
            <v>1</v>
          </cell>
          <cell r="Q587">
            <v>8</v>
          </cell>
          <cell r="R587">
            <v>385</v>
          </cell>
          <cell r="S587">
            <v>1</v>
          </cell>
          <cell r="U587">
            <v>1</v>
          </cell>
          <cell r="AB587">
            <v>0.4</v>
          </cell>
        </row>
        <row r="588">
          <cell r="E588" t="str">
            <v>1864/PT622</v>
          </cell>
          <cell r="F588">
            <v>645</v>
          </cell>
          <cell r="G588">
            <v>2.14</v>
          </cell>
          <cell r="I588">
            <v>0.27200000000000002</v>
          </cell>
          <cell r="J588">
            <v>1</v>
          </cell>
          <cell r="K588">
            <v>1</v>
          </cell>
          <cell r="L588">
            <v>1</v>
          </cell>
          <cell r="M588">
            <v>2</v>
          </cell>
          <cell r="N588">
            <v>1</v>
          </cell>
          <cell r="Q588">
            <v>10</v>
          </cell>
          <cell r="R588">
            <v>385</v>
          </cell>
          <cell r="S588">
            <v>1</v>
          </cell>
          <cell r="U588">
            <v>1</v>
          </cell>
        </row>
        <row r="589">
          <cell r="E589" t="str">
            <v>1731/PT624</v>
          </cell>
          <cell r="F589">
            <v>900</v>
          </cell>
          <cell r="G589">
            <v>2.14</v>
          </cell>
          <cell r="I589">
            <v>0.27200000000000002</v>
          </cell>
          <cell r="J589">
            <v>1</v>
          </cell>
          <cell r="K589">
            <v>1</v>
          </cell>
          <cell r="L589">
            <v>1</v>
          </cell>
          <cell r="M589">
            <v>2</v>
          </cell>
          <cell r="N589">
            <v>1</v>
          </cell>
          <cell r="Q589">
            <v>8</v>
          </cell>
          <cell r="R589">
            <v>385</v>
          </cell>
          <cell r="S589">
            <v>1</v>
          </cell>
          <cell r="U589">
            <v>1</v>
          </cell>
        </row>
        <row r="590">
          <cell r="E590" t="str">
            <v>190j+633/PT558</v>
          </cell>
          <cell r="F590">
            <v>737</v>
          </cell>
          <cell r="G590">
            <v>3.39</v>
          </cell>
          <cell r="H590">
            <v>1.43</v>
          </cell>
          <cell r="I590">
            <v>1.395</v>
          </cell>
          <cell r="J590">
            <v>2</v>
          </cell>
          <cell r="K590">
            <v>2</v>
          </cell>
          <cell r="L590">
            <v>2</v>
          </cell>
          <cell r="M590">
            <v>2</v>
          </cell>
          <cell r="N590">
            <v>2</v>
          </cell>
          <cell r="O590">
            <v>1</v>
          </cell>
          <cell r="Q590">
            <v>10</v>
          </cell>
          <cell r="R590">
            <v>395</v>
          </cell>
          <cell r="S590">
            <v>2</v>
          </cell>
          <cell r="U590">
            <v>2</v>
          </cell>
          <cell r="Z590">
            <v>1</v>
          </cell>
          <cell r="AA590">
            <v>2</v>
          </cell>
          <cell r="AB590">
            <v>0.82399999999999995</v>
          </cell>
        </row>
        <row r="591">
          <cell r="E591" t="str">
            <v>962+849/PT559</v>
          </cell>
          <cell r="F591">
            <v>288</v>
          </cell>
          <cell r="G591">
            <v>5.35</v>
          </cell>
          <cell r="H591">
            <v>2.2250000000000001</v>
          </cell>
          <cell r="I591">
            <v>1.6919999999999999</v>
          </cell>
          <cell r="J591">
            <v>2</v>
          </cell>
          <cell r="K591">
            <v>2</v>
          </cell>
          <cell r="L591">
            <v>2</v>
          </cell>
          <cell r="M591">
            <v>2</v>
          </cell>
          <cell r="N591">
            <v>2</v>
          </cell>
          <cell r="O591">
            <v>1</v>
          </cell>
          <cell r="Q591">
            <v>9</v>
          </cell>
          <cell r="R591">
            <v>395</v>
          </cell>
          <cell r="S591">
            <v>1</v>
          </cell>
          <cell r="U591">
            <v>1</v>
          </cell>
        </row>
        <row r="592">
          <cell r="E592" t="str">
            <v>988/PT687</v>
          </cell>
          <cell r="F592">
            <v>7391</v>
          </cell>
          <cell r="G592">
            <v>1.93</v>
          </cell>
          <cell r="I592">
            <v>0.22900000000000001</v>
          </cell>
          <cell r="J592">
            <v>1</v>
          </cell>
          <cell r="K592">
            <v>1</v>
          </cell>
          <cell r="M592">
            <v>2</v>
          </cell>
          <cell r="N592">
            <v>1</v>
          </cell>
          <cell r="O592">
            <v>1</v>
          </cell>
          <cell r="R592">
            <v>415</v>
          </cell>
          <cell r="S592">
            <v>1</v>
          </cell>
          <cell r="V592">
            <v>1</v>
          </cell>
          <cell r="AB592">
            <v>0.43</v>
          </cell>
          <cell r="AM592">
            <v>3</v>
          </cell>
        </row>
        <row r="593">
          <cell r="E593" t="str">
            <v>716/PT678</v>
          </cell>
          <cell r="F593">
            <v>5900</v>
          </cell>
          <cell r="G593">
            <v>0.69</v>
          </cell>
          <cell r="I593">
            <v>0.192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  <cell r="N593">
            <v>1</v>
          </cell>
          <cell r="O593">
            <v>1</v>
          </cell>
          <cell r="R593">
            <v>365</v>
          </cell>
          <cell r="S593">
            <v>1</v>
          </cell>
          <cell r="U593">
            <v>1</v>
          </cell>
          <cell r="AB593">
            <v>0.4</v>
          </cell>
        </row>
        <row r="594">
          <cell r="E594" t="str">
            <v>496/PT530</v>
          </cell>
          <cell r="F594">
            <v>2460</v>
          </cell>
          <cell r="G594">
            <v>2.73</v>
          </cell>
          <cell r="I594">
            <v>0.29699999999999999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2</v>
          </cell>
          <cell r="Q594">
            <v>11</v>
          </cell>
          <cell r="R594">
            <v>345</v>
          </cell>
          <cell r="S594">
            <v>1</v>
          </cell>
          <cell r="U594">
            <v>1</v>
          </cell>
        </row>
        <row r="595">
          <cell r="E595" t="str">
            <v>b1859/PT602</v>
          </cell>
          <cell r="F595">
            <v>1000</v>
          </cell>
          <cell r="G595">
            <v>2.02</v>
          </cell>
          <cell r="I595">
            <v>0.41699999999999998</v>
          </cell>
          <cell r="J595">
            <v>1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Q595">
            <v>6</v>
          </cell>
          <cell r="R595">
            <v>385</v>
          </cell>
          <cell r="V595">
            <v>1.4E-2</v>
          </cell>
        </row>
        <row r="596">
          <cell r="E596" t="str">
            <v>d656/PT620</v>
          </cell>
          <cell r="F596">
            <v>1052</v>
          </cell>
          <cell r="G596">
            <v>1.5029999999999999</v>
          </cell>
          <cell r="H596">
            <v>0.97399999999999998</v>
          </cell>
          <cell r="I596">
            <v>0.72899999999999998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  <cell r="N596">
            <v>2</v>
          </cell>
          <cell r="R596">
            <v>345</v>
          </cell>
          <cell r="S596">
            <v>1.4E-2</v>
          </cell>
          <cell r="V596">
            <v>1.4E-2</v>
          </cell>
        </row>
        <row r="597">
          <cell r="E597" t="str">
            <v>s742/PT655</v>
          </cell>
          <cell r="F597">
            <v>885</v>
          </cell>
          <cell r="G597">
            <v>0.93</v>
          </cell>
          <cell r="H597">
            <v>0.81</v>
          </cell>
          <cell r="I597">
            <v>7.0999999999999994E-2</v>
          </cell>
          <cell r="J597">
            <v>1</v>
          </cell>
          <cell r="K597">
            <v>2</v>
          </cell>
          <cell r="L597">
            <v>1</v>
          </cell>
          <cell r="M597">
            <v>2</v>
          </cell>
          <cell r="N597">
            <v>1</v>
          </cell>
          <cell r="O597">
            <v>1</v>
          </cell>
          <cell r="R597">
            <v>395</v>
          </cell>
          <cell r="V597">
            <v>0.01</v>
          </cell>
          <cell r="AB597">
            <v>0.4</v>
          </cell>
        </row>
        <row r="598">
          <cell r="E598" t="str">
            <v>s742/PT656</v>
          </cell>
          <cell r="F598">
            <v>243</v>
          </cell>
          <cell r="G598">
            <v>0.93</v>
          </cell>
          <cell r="H598">
            <v>0.81</v>
          </cell>
          <cell r="I598">
            <v>7.0999999999999994E-2</v>
          </cell>
          <cell r="J598">
            <v>1</v>
          </cell>
          <cell r="K598">
            <v>2</v>
          </cell>
          <cell r="L598">
            <v>1</v>
          </cell>
          <cell r="M598">
            <v>2</v>
          </cell>
          <cell r="N598">
            <v>1</v>
          </cell>
          <cell r="O598">
            <v>1</v>
          </cell>
          <cell r="R598">
            <v>395</v>
          </cell>
          <cell r="V598">
            <v>0.01</v>
          </cell>
        </row>
        <row r="599">
          <cell r="E599" t="str">
            <v>s742/PT657</v>
          </cell>
          <cell r="F599">
            <v>1008</v>
          </cell>
          <cell r="G599">
            <v>0.93</v>
          </cell>
          <cell r="H599">
            <v>0.81</v>
          </cell>
          <cell r="I599">
            <v>7.0999999999999994E-2</v>
          </cell>
          <cell r="J599">
            <v>1</v>
          </cell>
          <cell r="K599">
            <v>2</v>
          </cell>
          <cell r="L599">
            <v>1</v>
          </cell>
          <cell r="M599">
            <v>2</v>
          </cell>
          <cell r="N599">
            <v>1</v>
          </cell>
          <cell r="O599">
            <v>1</v>
          </cell>
          <cell r="R599">
            <v>395</v>
          </cell>
          <cell r="V599">
            <v>0.01</v>
          </cell>
          <cell r="AB599">
            <v>0.4</v>
          </cell>
        </row>
        <row r="600">
          <cell r="E600" t="str">
            <v>1182/PT581</v>
          </cell>
          <cell r="F600">
            <v>1500</v>
          </cell>
          <cell r="G600">
            <v>2.431</v>
          </cell>
          <cell r="H600">
            <v>1.456</v>
          </cell>
          <cell r="I600">
            <v>1.298</v>
          </cell>
          <cell r="J600">
            <v>1</v>
          </cell>
          <cell r="K600">
            <v>2</v>
          </cell>
          <cell r="L600">
            <v>1</v>
          </cell>
          <cell r="M600">
            <v>2</v>
          </cell>
          <cell r="N600">
            <v>1</v>
          </cell>
          <cell r="Q600">
            <v>12</v>
          </cell>
          <cell r="R600">
            <v>437</v>
          </cell>
          <cell r="S600">
            <v>1</v>
          </cell>
          <cell r="U600">
            <v>1</v>
          </cell>
        </row>
        <row r="601">
          <cell r="E601" t="str">
            <v>1684/PT660</v>
          </cell>
          <cell r="F601">
            <v>1500</v>
          </cell>
          <cell r="G601">
            <v>2.2000000000000002</v>
          </cell>
          <cell r="I601">
            <v>0.20100000000000001</v>
          </cell>
          <cell r="J601">
            <v>1</v>
          </cell>
          <cell r="K601">
            <v>1</v>
          </cell>
          <cell r="L601">
            <v>1</v>
          </cell>
          <cell r="M601">
            <v>2</v>
          </cell>
          <cell r="N601">
            <v>1</v>
          </cell>
          <cell r="Q601">
            <v>10</v>
          </cell>
          <cell r="R601">
            <v>385</v>
          </cell>
          <cell r="S601">
            <v>1</v>
          </cell>
          <cell r="U601">
            <v>1</v>
          </cell>
          <cell r="AB601">
            <v>0.4</v>
          </cell>
        </row>
        <row r="602">
          <cell r="E602" t="str">
            <v>1075+849/PT573</v>
          </cell>
          <cell r="F602">
            <v>2901</v>
          </cell>
          <cell r="G602">
            <v>4.26</v>
          </cell>
          <cell r="H602">
            <v>2.21</v>
          </cell>
          <cell r="I602">
            <v>1.417</v>
          </cell>
          <cell r="J602">
            <v>1</v>
          </cell>
          <cell r="K602">
            <v>2</v>
          </cell>
          <cell r="L602">
            <v>1</v>
          </cell>
          <cell r="M602">
            <v>2</v>
          </cell>
          <cell r="N602">
            <v>1</v>
          </cell>
          <cell r="O602">
            <v>1</v>
          </cell>
          <cell r="Q602">
            <v>7</v>
          </cell>
          <cell r="R602">
            <v>437</v>
          </cell>
          <cell r="S602">
            <v>1</v>
          </cell>
          <cell r="U602">
            <v>1</v>
          </cell>
        </row>
        <row r="603">
          <cell r="E603" t="str">
            <v>1133+849/PT574</v>
          </cell>
          <cell r="F603">
            <v>3491</v>
          </cell>
          <cell r="G603">
            <v>5.3</v>
          </cell>
          <cell r="H603">
            <v>2.21</v>
          </cell>
          <cell r="I603">
            <v>2.0569999999999999</v>
          </cell>
          <cell r="J603">
            <v>1</v>
          </cell>
          <cell r="K603">
            <v>2</v>
          </cell>
          <cell r="L603">
            <v>1</v>
          </cell>
          <cell r="M603">
            <v>2</v>
          </cell>
          <cell r="N603">
            <v>1</v>
          </cell>
          <cell r="O603">
            <v>1</v>
          </cell>
          <cell r="Q603">
            <v>12</v>
          </cell>
          <cell r="R603">
            <v>437</v>
          </cell>
          <cell r="S603">
            <v>1</v>
          </cell>
          <cell r="U603">
            <v>1</v>
          </cell>
          <cell r="AB603">
            <v>0.4</v>
          </cell>
        </row>
        <row r="604">
          <cell r="E604" t="str">
            <v>851/PT580</v>
          </cell>
          <cell r="F604">
            <v>1384</v>
          </cell>
          <cell r="G604">
            <v>1.68</v>
          </cell>
          <cell r="H604">
            <v>0.13600000000000001</v>
          </cell>
          <cell r="I604">
            <v>0.247</v>
          </cell>
          <cell r="J604">
            <v>1</v>
          </cell>
          <cell r="K604">
            <v>1</v>
          </cell>
          <cell r="L604">
            <v>1</v>
          </cell>
          <cell r="M604">
            <v>3</v>
          </cell>
          <cell r="N604">
            <v>1</v>
          </cell>
          <cell r="O604">
            <v>1</v>
          </cell>
          <cell r="R604">
            <v>395</v>
          </cell>
          <cell r="S604">
            <v>1</v>
          </cell>
          <cell r="U604">
            <v>1</v>
          </cell>
          <cell r="AB604">
            <v>0.4</v>
          </cell>
        </row>
        <row r="605">
          <cell r="E605" t="str">
            <v>604/PT608</v>
          </cell>
          <cell r="F605">
            <v>8028</v>
          </cell>
          <cell r="G605">
            <v>1.89</v>
          </cell>
          <cell r="I605">
            <v>0.11</v>
          </cell>
          <cell r="J605">
            <v>1</v>
          </cell>
          <cell r="K605">
            <v>1</v>
          </cell>
          <cell r="L605">
            <v>1</v>
          </cell>
          <cell r="M605">
            <v>3</v>
          </cell>
          <cell r="N605">
            <v>1</v>
          </cell>
          <cell r="O605">
            <v>1</v>
          </cell>
          <cell r="Q605">
            <v>1</v>
          </cell>
          <cell r="R605">
            <v>395</v>
          </cell>
          <cell r="S605">
            <v>1</v>
          </cell>
          <cell r="U605">
            <v>1</v>
          </cell>
          <cell r="AB605">
            <v>0.4</v>
          </cell>
          <cell r="AD605">
            <v>1</v>
          </cell>
        </row>
        <row r="606">
          <cell r="E606" t="str">
            <v>716/PT680</v>
          </cell>
          <cell r="F606">
            <v>4980</v>
          </cell>
          <cell r="G606">
            <v>0.69</v>
          </cell>
          <cell r="I606">
            <v>0.192</v>
          </cell>
          <cell r="J606">
            <v>1</v>
          </cell>
          <cell r="K606">
            <v>2</v>
          </cell>
          <cell r="L606">
            <v>1</v>
          </cell>
          <cell r="M606">
            <v>2</v>
          </cell>
          <cell r="N606">
            <v>1</v>
          </cell>
          <cell r="O606">
            <v>1</v>
          </cell>
          <cell r="R606">
            <v>216</v>
          </cell>
          <cell r="S606">
            <v>1</v>
          </cell>
          <cell r="U606">
            <v>1</v>
          </cell>
          <cell r="AB606">
            <v>0.4</v>
          </cell>
        </row>
        <row r="607">
          <cell r="E607" t="str">
            <v>716/PT681</v>
          </cell>
          <cell r="F607">
            <v>5020</v>
          </cell>
          <cell r="G607">
            <v>2.431</v>
          </cell>
          <cell r="H607">
            <v>1.456</v>
          </cell>
          <cell r="I607">
            <v>1.298</v>
          </cell>
          <cell r="J607">
            <v>1</v>
          </cell>
          <cell r="K607">
            <v>2</v>
          </cell>
          <cell r="L607">
            <v>1</v>
          </cell>
          <cell r="M607">
            <v>2</v>
          </cell>
          <cell r="N607">
            <v>1</v>
          </cell>
          <cell r="Q607">
            <v>12</v>
          </cell>
          <cell r="R607">
            <v>437</v>
          </cell>
          <cell r="S607">
            <v>1</v>
          </cell>
          <cell r="U607">
            <v>1</v>
          </cell>
        </row>
        <row r="608">
          <cell r="E608" t="str">
            <v>1003/PT672</v>
          </cell>
          <cell r="F608">
            <v>10008</v>
          </cell>
          <cell r="G608">
            <v>1.92</v>
          </cell>
          <cell r="H608">
            <v>0.501</v>
          </cell>
          <cell r="I608">
            <v>0.21199999999999999</v>
          </cell>
          <cell r="J608">
            <v>1</v>
          </cell>
          <cell r="K608">
            <v>1</v>
          </cell>
          <cell r="L608">
            <v>1</v>
          </cell>
          <cell r="M608">
            <v>3</v>
          </cell>
          <cell r="N608">
            <v>1</v>
          </cell>
          <cell r="O608">
            <v>1</v>
          </cell>
          <cell r="R608">
            <v>395</v>
          </cell>
          <cell r="S608">
            <v>1</v>
          </cell>
          <cell r="V608">
            <v>1</v>
          </cell>
          <cell r="AB608">
            <v>0.4</v>
          </cell>
          <cell r="AD608">
            <v>1</v>
          </cell>
        </row>
        <row r="609">
          <cell r="E609" t="str">
            <v>1215/PT641</v>
          </cell>
          <cell r="F609">
            <v>6000</v>
          </cell>
          <cell r="G609">
            <v>2.4900000000000002</v>
          </cell>
          <cell r="H609">
            <v>1.6060000000000001</v>
          </cell>
          <cell r="I609">
            <v>1.28</v>
          </cell>
          <cell r="J609">
            <v>1</v>
          </cell>
          <cell r="K609">
            <v>2</v>
          </cell>
          <cell r="L609">
            <v>1</v>
          </cell>
          <cell r="M609">
            <v>2</v>
          </cell>
          <cell r="N609">
            <v>1</v>
          </cell>
          <cell r="Q609">
            <v>9</v>
          </cell>
          <cell r="R609">
            <v>437</v>
          </cell>
          <cell r="S609">
            <v>1</v>
          </cell>
          <cell r="V609">
            <v>0.01</v>
          </cell>
        </row>
        <row r="610">
          <cell r="E610" t="str">
            <v>1255/PT669</v>
          </cell>
          <cell r="F610">
            <v>4020</v>
          </cell>
          <cell r="G610">
            <v>2.59</v>
          </cell>
          <cell r="H610">
            <v>1.768</v>
          </cell>
          <cell r="I610">
            <v>1.417</v>
          </cell>
          <cell r="J610">
            <v>1</v>
          </cell>
          <cell r="K610">
            <v>2</v>
          </cell>
          <cell r="L610">
            <v>1</v>
          </cell>
          <cell r="M610">
            <v>2</v>
          </cell>
          <cell r="N610">
            <v>1</v>
          </cell>
          <cell r="O610">
            <v>1</v>
          </cell>
          <cell r="R610">
            <v>395</v>
          </cell>
          <cell r="V610">
            <v>0.01</v>
          </cell>
          <cell r="AB610">
            <v>0.4</v>
          </cell>
        </row>
        <row r="611">
          <cell r="E611" t="str">
            <v>988/PT685</v>
          </cell>
          <cell r="F611">
            <v>2012</v>
          </cell>
          <cell r="G611">
            <v>1.99</v>
          </cell>
          <cell r="I611">
            <v>0.22900000000000001</v>
          </cell>
          <cell r="J611">
            <v>1</v>
          </cell>
          <cell r="K611">
            <v>1</v>
          </cell>
          <cell r="L611">
            <v>3</v>
          </cell>
          <cell r="M611">
            <v>1</v>
          </cell>
          <cell r="N611">
            <v>1</v>
          </cell>
          <cell r="O611">
            <v>1</v>
          </cell>
          <cell r="Q611">
            <v>2</v>
          </cell>
          <cell r="R611">
            <v>395</v>
          </cell>
          <cell r="S611">
            <v>1</v>
          </cell>
          <cell r="U611">
            <v>1</v>
          </cell>
          <cell r="AB611">
            <v>0.4</v>
          </cell>
        </row>
        <row r="612">
          <cell r="E612" t="str">
            <v>988/PT689</v>
          </cell>
          <cell r="F612">
            <v>3170</v>
          </cell>
          <cell r="G612">
            <v>1.74</v>
          </cell>
          <cell r="I612">
            <v>0.25600000000000001</v>
          </cell>
          <cell r="J612">
            <v>2</v>
          </cell>
          <cell r="K612">
            <v>2</v>
          </cell>
          <cell r="L612">
            <v>2</v>
          </cell>
          <cell r="M612">
            <v>1</v>
          </cell>
          <cell r="N612">
            <v>1</v>
          </cell>
          <cell r="O612">
            <v>1</v>
          </cell>
          <cell r="Q612">
            <v>3</v>
          </cell>
          <cell r="R612">
            <v>395</v>
          </cell>
          <cell r="S612">
            <v>1</v>
          </cell>
          <cell r="V612">
            <v>0.01</v>
          </cell>
          <cell r="AB612">
            <v>0.4</v>
          </cell>
        </row>
        <row r="613">
          <cell r="E613" t="str">
            <v>699/PT631</v>
          </cell>
          <cell r="F613">
            <v>240</v>
          </cell>
          <cell r="G613">
            <v>0.91</v>
          </cell>
          <cell r="I613">
            <v>2.3E-2</v>
          </cell>
          <cell r="J613">
            <v>1</v>
          </cell>
          <cell r="K613">
            <v>2</v>
          </cell>
          <cell r="L613">
            <v>1</v>
          </cell>
          <cell r="M613">
            <v>2</v>
          </cell>
          <cell r="N613">
            <v>1</v>
          </cell>
          <cell r="O613">
            <v>1</v>
          </cell>
          <cell r="R613">
            <v>216</v>
          </cell>
          <cell r="S613">
            <v>1</v>
          </cell>
          <cell r="U613">
            <v>1</v>
          </cell>
          <cell r="AB613">
            <v>0.4</v>
          </cell>
          <cell r="AD613">
            <v>1</v>
          </cell>
        </row>
        <row r="614">
          <cell r="E614" t="str">
            <v>699/PT632</v>
          </cell>
          <cell r="F614">
            <v>360</v>
          </cell>
          <cell r="G614">
            <v>0.91</v>
          </cell>
          <cell r="I614">
            <v>2.3E-2</v>
          </cell>
          <cell r="J614">
            <v>1</v>
          </cell>
          <cell r="K614">
            <v>2</v>
          </cell>
          <cell r="L614">
            <v>1</v>
          </cell>
          <cell r="M614">
            <v>2</v>
          </cell>
          <cell r="N614">
            <v>1</v>
          </cell>
          <cell r="O614">
            <v>1</v>
          </cell>
          <cell r="R614">
            <v>216</v>
          </cell>
          <cell r="S614">
            <v>1</v>
          </cell>
          <cell r="U614">
            <v>1</v>
          </cell>
          <cell r="AB614">
            <v>0.4</v>
          </cell>
          <cell r="AD614">
            <v>1</v>
          </cell>
        </row>
        <row r="615">
          <cell r="E615" t="str">
            <v>732/PT667</v>
          </cell>
          <cell r="F615">
            <v>324</v>
          </cell>
          <cell r="G615">
            <v>1.03</v>
          </cell>
          <cell r="I615">
            <v>0.27400000000000002</v>
          </cell>
          <cell r="J615">
            <v>1</v>
          </cell>
          <cell r="K615">
            <v>2</v>
          </cell>
          <cell r="L615">
            <v>1</v>
          </cell>
          <cell r="M615">
            <v>2</v>
          </cell>
          <cell r="N615">
            <v>1</v>
          </cell>
          <cell r="O615">
            <v>1</v>
          </cell>
          <cell r="R615">
            <v>216</v>
          </cell>
          <cell r="S615">
            <v>1</v>
          </cell>
          <cell r="U615">
            <v>1</v>
          </cell>
          <cell r="AB615">
            <v>0.4</v>
          </cell>
        </row>
        <row r="616">
          <cell r="E616" t="str">
            <v>1075+849/PT594</v>
          </cell>
          <cell r="F616">
            <v>505</v>
          </cell>
          <cell r="G616">
            <v>4.2699999999999996</v>
          </cell>
          <cell r="H616">
            <v>1.65</v>
          </cell>
          <cell r="I616">
            <v>1.399</v>
          </cell>
          <cell r="J616">
            <v>2</v>
          </cell>
          <cell r="K616">
            <v>4</v>
          </cell>
          <cell r="M616">
            <v>2</v>
          </cell>
          <cell r="N616">
            <v>2</v>
          </cell>
          <cell r="O616">
            <v>1</v>
          </cell>
          <cell r="Q616">
            <v>7</v>
          </cell>
          <cell r="R616">
            <v>816</v>
          </cell>
          <cell r="S616">
            <v>2</v>
          </cell>
          <cell r="U616">
            <v>2</v>
          </cell>
          <cell r="Z616">
            <v>1</v>
          </cell>
          <cell r="AA616">
            <v>1</v>
          </cell>
          <cell r="AB616">
            <v>0.9</v>
          </cell>
        </row>
        <row r="617">
          <cell r="E617" t="str">
            <v>CX-032/A1-005</v>
          </cell>
          <cell r="F617">
            <v>7500</v>
          </cell>
          <cell r="J617">
            <v>1</v>
          </cell>
          <cell r="K617">
            <v>1</v>
          </cell>
          <cell r="M617">
            <v>1</v>
          </cell>
          <cell r="N617">
            <v>1</v>
          </cell>
          <cell r="Q617">
            <v>2</v>
          </cell>
          <cell r="S617">
            <v>1.0666666666666667</v>
          </cell>
          <cell r="V617">
            <v>6.7000000000000004E-2</v>
          </cell>
          <cell r="AG617">
            <v>0.53600000000000003</v>
          </cell>
        </row>
        <row r="618">
          <cell r="E618" t="str">
            <v>962/PT666</v>
          </cell>
          <cell r="F618">
            <v>8524</v>
          </cell>
          <cell r="G618">
            <v>1.69</v>
          </cell>
          <cell r="I618">
            <v>0.21</v>
          </cell>
          <cell r="J618">
            <v>2</v>
          </cell>
          <cell r="K618">
            <v>2</v>
          </cell>
          <cell r="L618">
            <v>1</v>
          </cell>
          <cell r="M618">
            <v>2</v>
          </cell>
          <cell r="N618">
            <v>1</v>
          </cell>
          <cell r="O618">
            <v>1</v>
          </cell>
          <cell r="Q618">
            <v>3</v>
          </cell>
          <cell r="R618">
            <v>395</v>
          </cell>
          <cell r="S618">
            <v>1</v>
          </cell>
          <cell r="U618">
            <v>1</v>
          </cell>
          <cell r="AB618">
            <v>0.4</v>
          </cell>
        </row>
        <row r="619">
          <cell r="E619" t="str">
            <v>988/PT682</v>
          </cell>
          <cell r="F619">
            <v>2988</v>
          </cell>
          <cell r="G619">
            <v>1.77</v>
          </cell>
          <cell r="I619">
            <v>0.247</v>
          </cell>
          <cell r="J619">
            <v>2</v>
          </cell>
          <cell r="K619">
            <v>2</v>
          </cell>
          <cell r="L619">
            <v>1</v>
          </cell>
          <cell r="M619">
            <v>2</v>
          </cell>
          <cell r="N619">
            <v>1</v>
          </cell>
          <cell r="O619">
            <v>1</v>
          </cell>
          <cell r="Q619">
            <v>3</v>
          </cell>
          <cell r="R619">
            <v>395</v>
          </cell>
          <cell r="S619">
            <v>1.7000000000000001E-2</v>
          </cell>
          <cell r="V619">
            <v>1.7000000000000001E-2</v>
          </cell>
          <cell r="AB619">
            <v>0.4</v>
          </cell>
        </row>
        <row r="620">
          <cell r="E620" t="str">
            <v>988/PT684</v>
          </cell>
          <cell r="F620">
            <v>2988</v>
          </cell>
          <cell r="G620">
            <v>1.77</v>
          </cell>
          <cell r="I620">
            <v>0.21</v>
          </cell>
          <cell r="J620">
            <v>2</v>
          </cell>
          <cell r="K620">
            <v>2</v>
          </cell>
          <cell r="L620">
            <v>1</v>
          </cell>
          <cell r="M620">
            <v>2</v>
          </cell>
          <cell r="N620">
            <v>1</v>
          </cell>
          <cell r="O620">
            <v>1</v>
          </cell>
          <cell r="Q620">
            <v>3</v>
          </cell>
          <cell r="R620">
            <v>395</v>
          </cell>
          <cell r="S620">
            <v>1.7000000000000001E-2</v>
          </cell>
          <cell r="V620">
            <v>1.7000000000000001E-2</v>
          </cell>
          <cell r="AB620">
            <v>0.4</v>
          </cell>
        </row>
        <row r="621">
          <cell r="E621" t="str">
            <v>988/PT688</v>
          </cell>
          <cell r="F621">
            <v>6830</v>
          </cell>
          <cell r="G621">
            <v>1.69</v>
          </cell>
          <cell r="I621">
            <v>0.21</v>
          </cell>
          <cell r="J621">
            <v>2</v>
          </cell>
          <cell r="K621">
            <v>2</v>
          </cell>
          <cell r="L621">
            <v>1</v>
          </cell>
          <cell r="M621">
            <v>2</v>
          </cell>
          <cell r="N621">
            <v>1</v>
          </cell>
          <cell r="O621">
            <v>1</v>
          </cell>
          <cell r="Q621">
            <v>3</v>
          </cell>
          <cell r="R621">
            <v>395</v>
          </cell>
          <cell r="S621">
            <v>1.7000000000000001E-2</v>
          </cell>
          <cell r="V621">
            <v>1.7000000000000001E-2</v>
          </cell>
          <cell r="AB621">
            <v>0.4</v>
          </cell>
        </row>
        <row r="622">
          <cell r="E622" t="str">
            <v>1198/PT691</v>
          </cell>
          <cell r="F622">
            <v>600</v>
          </cell>
          <cell r="G622">
            <v>2.2200000000000002</v>
          </cell>
          <cell r="H622">
            <v>1.98</v>
          </cell>
          <cell r="I622">
            <v>1.125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  <cell r="N622">
            <v>1</v>
          </cell>
          <cell r="Q622">
            <v>10</v>
          </cell>
          <cell r="R622">
            <v>426</v>
          </cell>
          <cell r="S622">
            <v>1</v>
          </cell>
          <cell r="V622">
            <v>2.5000000000000001E-2</v>
          </cell>
        </row>
        <row r="623">
          <cell r="E623" t="str">
            <v>1224/PT700</v>
          </cell>
          <cell r="F623">
            <v>2160</v>
          </cell>
          <cell r="G623">
            <v>1.3</v>
          </cell>
          <cell r="H623">
            <v>1.67</v>
          </cell>
          <cell r="I623">
            <v>1.381</v>
          </cell>
          <cell r="J623">
            <v>1</v>
          </cell>
          <cell r="K623">
            <v>1</v>
          </cell>
          <cell r="M623">
            <v>3</v>
          </cell>
          <cell r="N623">
            <v>1</v>
          </cell>
          <cell r="Q623">
            <v>4</v>
          </cell>
          <cell r="R623">
            <v>395</v>
          </cell>
          <cell r="S623">
            <v>1</v>
          </cell>
          <cell r="V623">
            <v>2.5000000000000001E-2</v>
          </cell>
          <cell r="Z623">
            <v>1</v>
          </cell>
          <cell r="AB623">
            <v>0.45</v>
          </cell>
        </row>
        <row r="624">
          <cell r="E624" t="str">
            <v>1198/PT690</v>
          </cell>
          <cell r="F624">
            <v>218</v>
          </cell>
          <cell r="G624">
            <v>2.2200000000000002</v>
          </cell>
          <cell r="H624">
            <v>1.98</v>
          </cell>
          <cell r="I624">
            <v>1.125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Q624">
            <v>10</v>
          </cell>
          <cell r="R624">
            <v>426</v>
          </cell>
          <cell r="S624">
            <v>1</v>
          </cell>
          <cell r="V624">
            <v>2.5000000000000001E-2</v>
          </cell>
          <cell r="AB624">
            <v>0.45</v>
          </cell>
        </row>
        <row r="625">
          <cell r="E625" t="str">
            <v>988/PT686</v>
          </cell>
          <cell r="F625">
            <v>6950</v>
          </cell>
          <cell r="G625">
            <v>1.69</v>
          </cell>
          <cell r="I625">
            <v>0.21</v>
          </cell>
          <cell r="J625">
            <v>2</v>
          </cell>
          <cell r="K625">
            <v>2</v>
          </cell>
          <cell r="L625">
            <v>1</v>
          </cell>
          <cell r="M625">
            <v>2</v>
          </cell>
          <cell r="N625">
            <v>1</v>
          </cell>
          <cell r="O625">
            <v>1</v>
          </cell>
          <cell r="Q625">
            <v>3</v>
          </cell>
          <cell r="R625">
            <v>395</v>
          </cell>
          <cell r="S625">
            <v>1.6666666666666666E-2</v>
          </cell>
          <cell r="V625">
            <v>1.7000000000000001E-2</v>
          </cell>
          <cell r="AB625">
            <v>0.4</v>
          </cell>
        </row>
        <row r="626">
          <cell r="E626" t="str">
            <v>958/PT690</v>
          </cell>
          <cell r="F626">
            <v>218</v>
          </cell>
          <cell r="G626">
            <v>2.1800000000000002</v>
          </cell>
          <cell r="I626">
            <v>0.28299999999999997</v>
          </cell>
          <cell r="J626">
            <v>1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R626">
            <v>396</v>
          </cell>
          <cell r="S626">
            <v>1</v>
          </cell>
          <cell r="V626">
            <v>1.2500000000000001E-2</v>
          </cell>
          <cell r="AA626">
            <v>1</v>
          </cell>
          <cell r="AB626">
            <v>0.45</v>
          </cell>
        </row>
        <row r="627">
          <cell r="E627" t="str">
            <v>958/PT691</v>
          </cell>
          <cell r="F627">
            <v>600</v>
          </cell>
          <cell r="G627">
            <v>0.97</v>
          </cell>
          <cell r="H627">
            <v>1.98</v>
          </cell>
          <cell r="I627">
            <v>2.0569999999999999</v>
          </cell>
          <cell r="J627">
            <v>1</v>
          </cell>
          <cell r="K627">
            <v>1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R627">
            <v>365</v>
          </cell>
          <cell r="S627">
            <v>1</v>
          </cell>
          <cell r="V627">
            <v>0.01</v>
          </cell>
        </row>
        <row r="628">
          <cell r="E628" t="str">
            <v>1039/PT711</v>
          </cell>
          <cell r="F628">
            <v>2600</v>
          </cell>
          <cell r="G628">
            <v>1.66</v>
          </cell>
          <cell r="I628">
            <v>0.20100000000000001</v>
          </cell>
          <cell r="J628">
            <v>1</v>
          </cell>
          <cell r="K628">
            <v>2</v>
          </cell>
          <cell r="L628">
            <v>1</v>
          </cell>
          <cell r="M628">
            <v>2</v>
          </cell>
          <cell r="N628">
            <v>1</v>
          </cell>
          <cell r="O628">
            <v>1</v>
          </cell>
          <cell r="R628">
            <v>395</v>
          </cell>
          <cell r="S628">
            <v>1.7000000000000001E-2</v>
          </cell>
          <cell r="V628">
            <v>1.7000000000000001E-2</v>
          </cell>
          <cell r="AB628">
            <v>0.4</v>
          </cell>
        </row>
        <row r="629">
          <cell r="E629" t="str">
            <v>714/PT670</v>
          </cell>
          <cell r="F629">
            <v>4014</v>
          </cell>
          <cell r="G629">
            <v>1.3</v>
          </cell>
          <cell r="I629">
            <v>7.4999999999999997E-2</v>
          </cell>
          <cell r="J629">
            <v>1</v>
          </cell>
          <cell r="K629">
            <v>1</v>
          </cell>
          <cell r="M629">
            <v>3</v>
          </cell>
          <cell r="N629">
            <v>1</v>
          </cell>
          <cell r="O629">
            <v>1</v>
          </cell>
          <cell r="R629">
            <v>395</v>
          </cell>
          <cell r="S629">
            <v>1</v>
          </cell>
          <cell r="V629">
            <v>1.2500000000000001E-2</v>
          </cell>
          <cell r="AB629">
            <v>0.4</v>
          </cell>
        </row>
        <row r="630">
          <cell r="E630" t="str">
            <v>722/PT691</v>
          </cell>
          <cell r="F630">
            <v>600</v>
          </cell>
          <cell r="G630">
            <v>2.1800000000000002</v>
          </cell>
          <cell r="I630">
            <v>0.28299999999999997</v>
          </cell>
          <cell r="J630">
            <v>1</v>
          </cell>
          <cell r="K630">
            <v>1</v>
          </cell>
          <cell r="L630">
            <v>1</v>
          </cell>
          <cell r="N630">
            <v>1</v>
          </cell>
          <cell r="O630">
            <v>1</v>
          </cell>
          <cell r="R630">
            <v>396</v>
          </cell>
          <cell r="S630">
            <v>1</v>
          </cell>
          <cell r="V630">
            <v>1.2500000000000001E-2</v>
          </cell>
          <cell r="AA630">
            <v>1</v>
          </cell>
          <cell r="AB630">
            <v>0.45</v>
          </cell>
        </row>
        <row r="631">
          <cell r="E631" t="str">
            <v>722/PT690</v>
          </cell>
          <cell r="F631">
            <v>218</v>
          </cell>
          <cell r="G631">
            <v>0.97</v>
          </cell>
          <cell r="H631">
            <v>1.98</v>
          </cell>
          <cell r="I631">
            <v>2.0569999999999999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R631">
            <v>365</v>
          </cell>
          <cell r="S631">
            <v>1</v>
          </cell>
          <cell r="V631">
            <v>0.01</v>
          </cell>
          <cell r="AB631">
            <v>0.45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01"/>
      <sheetName val=" 01 (2)"/>
      <sheetName val="mau 08 (2)"/>
      <sheetName val="mau 08"/>
      <sheetName val="Export (2)"/>
      <sheetName val="Export"/>
      <sheetName val="Import"/>
      <sheetName val="bangcandoi"/>
      <sheetName val="dm"/>
      <sheetName val="Export _2_"/>
    </sheetNames>
    <sheetDataSet>
      <sheetData sheetId="0"/>
      <sheetData sheetId="1"/>
      <sheetData sheetId="2"/>
      <sheetData sheetId="3"/>
      <sheetData sheetId="4" refreshError="1">
        <row r="5">
          <cell r="A5">
            <v>1</v>
          </cell>
          <cell r="B5">
            <v>67</v>
          </cell>
          <cell r="C5">
            <v>402</v>
          </cell>
          <cell r="D5">
            <v>37441</v>
          </cell>
          <cell r="E5" t="str">
            <v>¸O JACKET</v>
          </cell>
          <cell r="F5" t="str">
            <v>1219/PT677</v>
          </cell>
          <cell r="G5">
            <v>1158</v>
          </cell>
          <cell r="H5">
            <v>2.1800000000000002</v>
          </cell>
          <cell r="I5">
            <v>1.52</v>
          </cell>
          <cell r="J5">
            <v>1.1060000000000001</v>
          </cell>
          <cell r="K5">
            <v>1</v>
          </cell>
          <cell r="L5">
            <v>1</v>
          </cell>
          <cell r="M5">
            <v>1</v>
          </cell>
          <cell r="O5">
            <v>1</v>
          </cell>
          <cell r="P5">
            <v>0.45</v>
          </cell>
          <cell r="Q5">
            <v>2</v>
          </cell>
          <cell r="R5">
            <v>418</v>
          </cell>
          <cell r="V5">
            <v>1</v>
          </cell>
          <cell r="W5">
            <v>2.5000000000000001E-2</v>
          </cell>
          <cell r="Y5">
            <v>1</v>
          </cell>
        </row>
        <row r="6">
          <cell r="A6">
            <v>2</v>
          </cell>
          <cell r="E6" t="str">
            <v>¸O JACKET</v>
          </cell>
          <cell r="F6" t="str">
            <v>1200/PT671</v>
          </cell>
          <cell r="G6">
            <v>996</v>
          </cell>
          <cell r="H6">
            <v>2.9460000000000002</v>
          </cell>
          <cell r="I6">
            <v>1.621</v>
          </cell>
          <cell r="J6">
            <v>0.82299999999999995</v>
          </cell>
          <cell r="K6">
            <v>1</v>
          </cell>
          <cell r="L6">
            <v>1</v>
          </cell>
          <cell r="M6">
            <v>2</v>
          </cell>
          <cell r="N6">
            <v>1</v>
          </cell>
          <cell r="O6">
            <v>1</v>
          </cell>
          <cell r="Q6">
            <v>9</v>
          </cell>
          <cell r="R6">
            <v>437</v>
          </cell>
          <cell r="V6">
            <v>1</v>
          </cell>
          <cell r="W6">
            <v>0.01</v>
          </cell>
        </row>
        <row r="7">
          <cell r="A7">
            <v>3</v>
          </cell>
          <cell r="E7" t="str">
            <v>V¸Y N÷</v>
          </cell>
          <cell r="F7" t="str">
            <v>737/PT677</v>
          </cell>
          <cell r="G7">
            <v>1158</v>
          </cell>
          <cell r="H7">
            <v>0.97</v>
          </cell>
          <cell r="J7">
            <v>0.192</v>
          </cell>
          <cell r="K7">
            <v>1</v>
          </cell>
          <cell r="L7">
            <v>1</v>
          </cell>
          <cell r="M7">
            <v>1</v>
          </cell>
          <cell r="O7">
            <v>1</v>
          </cell>
          <cell r="P7">
            <v>0.45</v>
          </cell>
          <cell r="R7">
            <v>355</v>
          </cell>
          <cell r="S7">
            <v>1</v>
          </cell>
          <cell r="V7">
            <v>0.01</v>
          </cell>
          <cell r="W7">
            <v>0.01</v>
          </cell>
        </row>
        <row r="8">
          <cell r="A8">
            <v>4</v>
          </cell>
          <cell r="E8" t="str">
            <v>QUÇN N÷</v>
          </cell>
          <cell r="F8" t="str">
            <v>994/PT677</v>
          </cell>
          <cell r="G8">
            <v>1158</v>
          </cell>
          <cell r="H8">
            <v>2.15</v>
          </cell>
          <cell r="J8">
            <v>0.25600000000000001</v>
          </cell>
          <cell r="K8">
            <v>1</v>
          </cell>
          <cell r="L8">
            <v>1</v>
          </cell>
          <cell r="M8">
            <v>1</v>
          </cell>
          <cell r="O8">
            <v>1</v>
          </cell>
          <cell r="P8">
            <v>0.45</v>
          </cell>
          <cell r="Q8">
            <v>2</v>
          </cell>
          <cell r="R8">
            <v>385</v>
          </cell>
          <cell r="S8">
            <v>1</v>
          </cell>
          <cell r="T8">
            <v>1</v>
          </cell>
          <cell r="V8">
            <v>1</v>
          </cell>
          <cell r="W8">
            <v>1.2500000000000001E-2</v>
          </cell>
        </row>
        <row r="9">
          <cell r="A9">
            <v>5</v>
          </cell>
          <cell r="E9" t="str">
            <v>QUÇN N÷</v>
          </cell>
          <cell r="F9" t="str">
            <v>321/PT703</v>
          </cell>
          <cell r="G9">
            <v>2320</v>
          </cell>
          <cell r="H9">
            <v>1.77</v>
          </cell>
          <cell r="J9">
            <v>0.21</v>
          </cell>
          <cell r="K9">
            <v>2</v>
          </cell>
          <cell r="L9">
            <v>2</v>
          </cell>
          <cell r="M9">
            <v>2</v>
          </cell>
          <cell r="N9">
            <v>1</v>
          </cell>
          <cell r="O9">
            <v>1</v>
          </cell>
          <cell r="P9">
            <v>0.4</v>
          </cell>
          <cell r="Q9">
            <v>3</v>
          </cell>
          <cell r="R9">
            <v>395</v>
          </cell>
          <cell r="S9">
            <v>1</v>
          </cell>
          <cell r="V9">
            <v>1.6666666666666666E-2</v>
          </cell>
          <cell r="W9">
            <v>0.02</v>
          </cell>
        </row>
        <row r="10">
          <cell r="A10">
            <v>6</v>
          </cell>
          <cell r="E10" t="str">
            <v>QUÇN N÷</v>
          </cell>
          <cell r="F10" t="str">
            <v>321/PT704</v>
          </cell>
          <cell r="G10">
            <v>1680</v>
          </cell>
          <cell r="H10">
            <v>1.77</v>
          </cell>
          <cell r="J10">
            <v>0.21</v>
          </cell>
          <cell r="K10">
            <v>2</v>
          </cell>
          <cell r="L10">
            <v>2</v>
          </cell>
          <cell r="M10">
            <v>2</v>
          </cell>
          <cell r="N10">
            <v>1</v>
          </cell>
          <cell r="O10">
            <v>1</v>
          </cell>
          <cell r="P10">
            <v>0.4</v>
          </cell>
          <cell r="Q10">
            <v>3</v>
          </cell>
          <cell r="R10">
            <v>395</v>
          </cell>
          <cell r="S10">
            <v>1</v>
          </cell>
          <cell r="V10">
            <v>1.6666666666666666E-2</v>
          </cell>
          <cell r="W10">
            <v>0.02</v>
          </cell>
        </row>
        <row r="11">
          <cell r="A11">
            <v>7</v>
          </cell>
          <cell r="E11" t="str">
            <v>¸O N÷</v>
          </cell>
          <cell r="F11" t="str">
            <v>1882/PT676</v>
          </cell>
          <cell r="G11">
            <v>300</v>
          </cell>
          <cell r="H11">
            <v>2.15</v>
          </cell>
          <cell r="J11">
            <v>0.45700000000000002</v>
          </cell>
          <cell r="K11">
            <v>1</v>
          </cell>
          <cell r="L11">
            <v>1</v>
          </cell>
          <cell r="M11">
            <v>1</v>
          </cell>
          <cell r="O11">
            <v>1</v>
          </cell>
          <cell r="Q11">
            <v>3</v>
          </cell>
          <cell r="R11">
            <v>395</v>
          </cell>
          <cell r="V11">
            <v>0.02</v>
          </cell>
          <cell r="W11">
            <v>0.02</v>
          </cell>
          <cell r="Y11">
            <v>1</v>
          </cell>
        </row>
        <row r="12">
          <cell r="A12">
            <v>8</v>
          </cell>
          <cell r="B12">
            <v>68</v>
          </cell>
          <cell r="C12">
            <v>403</v>
          </cell>
          <cell r="D12">
            <v>37441</v>
          </cell>
          <cell r="E12" t="str">
            <v>¸O JACKET</v>
          </cell>
          <cell r="F12" t="str">
            <v>1076/PT639</v>
          </cell>
          <cell r="G12">
            <v>600</v>
          </cell>
          <cell r="H12">
            <v>2.6520000000000001</v>
          </cell>
          <cell r="I12">
            <v>1.5</v>
          </cell>
          <cell r="J12">
            <v>1.325</v>
          </cell>
          <cell r="K12">
            <v>1</v>
          </cell>
          <cell r="L12">
            <v>2</v>
          </cell>
          <cell r="M12">
            <v>2</v>
          </cell>
          <cell r="N12">
            <v>1</v>
          </cell>
          <cell r="O12">
            <v>1</v>
          </cell>
          <cell r="Q12">
            <v>9</v>
          </cell>
          <cell r="R12">
            <v>437</v>
          </cell>
          <cell r="U12">
            <v>1</v>
          </cell>
          <cell r="V12">
            <v>1</v>
          </cell>
        </row>
        <row r="13">
          <cell r="A13">
            <v>9</v>
          </cell>
          <cell r="E13" t="str">
            <v>¸O JACKET</v>
          </cell>
          <cell r="F13" t="str">
            <v>1182/PT598</v>
          </cell>
          <cell r="G13">
            <v>298</v>
          </cell>
          <cell r="H13">
            <v>2.8730000000000002</v>
          </cell>
          <cell r="I13">
            <v>1.621</v>
          </cell>
          <cell r="J13">
            <v>1.097</v>
          </cell>
          <cell r="K13">
            <v>1</v>
          </cell>
          <cell r="L13">
            <v>2</v>
          </cell>
          <cell r="M13">
            <v>2</v>
          </cell>
          <cell r="N13">
            <v>1</v>
          </cell>
          <cell r="O13">
            <v>1</v>
          </cell>
          <cell r="Q13">
            <v>9</v>
          </cell>
          <cell r="R13">
            <v>437</v>
          </cell>
          <cell r="U13">
            <v>1</v>
          </cell>
          <cell r="V13">
            <v>1</v>
          </cell>
        </row>
        <row r="14">
          <cell r="A14">
            <v>10</v>
          </cell>
          <cell r="E14" t="str">
            <v>¸O JACKET</v>
          </cell>
          <cell r="F14" t="str">
            <v>1200/PT732</v>
          </cell>
          <cell r="G14">
            <v>400</v>
          </cell>
          <cell r="H14">
            <v>2.431</v>
          </cell>
          <cell r="I14">
            <v>1.6659999999999999</v>
          </cell>
          <cell r="J14">
            <v>1.49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Q14">
            <v>9</v>
          </cell>
          <cell r="R14">
            <v>437</v>
          </cell>
          <cell r="U14">
            <v>1</v>
          </cell>
          <cell r="V14">
            <v>1</v>
          </cell>
        </row>
        <row r="15">
          <cell r="A15">
            <v>11</v>
          </cell>
          <cell r="E15" t="str">
            <v>¸O JACKET</v>
          </cell>
          <cell r="F15" t="str">
            <v>1200/PT727</v>
          </cell>
          <cell r="G15">
            <v>500</v>
          </cell>
          <cell r="H15">
            <v>2.504</v>
          </cell>
          <cell r="I15">
            <v>1.621</v>
          </cell>
          <cell r="J15">
            <v>1.4990000000000001</v>
          </cell>
          <cell r="K15">
            <v>1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Q15">
            <v>9</v>
          </cell>
          <cell r="R15">
            <v>437</v>
          </cell>
          <cell r="U15">
            <v>1</v>
          </cell>
          <cell r="V15">
            <v>1</v>
          </cell>
        </row>
        <row r="16">
          <cell r="A16">
            <v>12</v>
          </cell>
          <cell r="E16" t="str">
            <v>¸O JACKET</v>
          </cell>
          <cell r="F16" t="str">
            <v>1215/PT643</v>
          </cell>
          <cell r="G16">
            <v>1886</v>
          </cell>
          <cell r="H16">
            <v>2.4279999999999999</v>
          </cell>
          <cell r="I16">
            <v>1.587</v>
          </cell>
          <cell r="J16">
            <v>0.27400000000000002</v>
          </cell>
          <cell r="K16">
            <v>1</v>
          </cell>
          <cell r="L16">
            <v>2</v>
          </cell>
          <cell r="M16">
            <v>0</v>
          </cell>
          <cell r="N16">
            <v>1</v>
          </cell>
          <cell r="O16">
            <v>1</v>
          </cell>
          <cell r="Q16">
            <v>9</v>
          </cell>
          <cell r="R16">
            <v>437</v>
          </cell>
          <cell r="U16">
            <v>1</v>
          </cell>
          <cell r="V16">
            <v>1</v>
          </cell>
        </row>
        <row r="17">
          <cell r="A17">
            <v>13</v>
          </cell>
          <cell r="E17" t="str">
            <v>V¸Y N÷</v>
          </cell>
          <cell r="F17" t="str">
            <v>539/PT598</v>
          </cell>
          <cell r="G17">
            <v>298</v>
          </cell>
          <cell r="H17">
            <v>1.33</v>
          </cell>
          <cell r="I17">
            <v>0.95799999999999996</v>
          </cell>
          <cell r="J17">
            <v>0.183</v>
          </cell>
          <cell r="K17">
            <v>1</v>
          </cell>
          <cell r="L17">
            <v>2</v>
          </cell>
          <cell r="M17">
            <v>2</v>
          </cell>
          <cell r="N17">
            <v>1</v>
          </cell>
          <cell r="O17">
            <v>1</v>
          </cell>
          <cell r="P17">
            <v>0.4</v>
          </cell>
          <cell r="R17">
            <v>216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</row>
        <row r="18">
          <cell r="A18">
            <v>14</v>
          </cell>
          <cell r="E18" t="str">
            <v>QUÇN N÷</v>
          </cell>
          <cell r="F18" t="str">
            <v>791/PT639</v>
          </cell>
          <cell r="G18">
            <v>600</v>
          </cell>
          <cell r="H18">
            <v>1.65</v>
          </cell>
          <cell r="J18">
            <v>0.23</v>
          </cell>
          <cell r="K18">
            <v>1</v>
          </cell>
          <cell r="L18">
            <v>1</v>
          </cell>
          <cell r="M18">
            <v>2</v>
          </cell>
          <cell r="N18">
            <v>1</v>
          </cell>
          <cell r="O18">
            <v>1</v>
          </cell>
          <cell r="P18">
            <v>0.4</v>
          </cell>
          <cell r="R18">
            <v>350</v>
          </cell>
          <cell r="S18">
            <v>1</v>
          </cell>
          <cell r="T18">
            <v>2</v>
          </cell>
          <cell r="U18">
            <v>1</v>
          </cell>
          <cell r="V18">
            <v>1</v>
          </cell>
        </row>
        <row r="19">
          <cell r="A19">
            <v>15</v>
          </cell>
          <cell r="E19" t="str">
            <v>QUÇN N÷</v>
          </cell>
          <cell r="F19" t="str">
            <v>812/PT638</v>
          </cell>
          <cell r="G19">
            <v>1500</v>
          </cell>
          <cell r="H19">
            <v>2.73</v>
          </cell>
          <cell r="J19">
            <v>0.23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0.4</v>
          </cell>
          <cell r="R19">
            <v>395</v>
          </cell>
          <cell r="S19">
            <v>1</v>
          </cell>
          <cell r="T19">
            <v>2</v>
          </cell>
          <cell r="U19">
            <v>1</v>
          </cell>
          <cell r="V19">
            <v>1</v>
          </cell>
        </row>
        <row r="20">
          <cell r="A20">
            <v>16</v>
          </cell>
          <cell r="E20" t="str">
            <v>QUÇN N÷</v>
          </cell>
          <cell r="F20" t="str">
            <v>1039/PT711</v>
          </cell>
          <cell r="G20">
            <v>900</v>
          </cell>
          <cell r="H20">
            <v>1.72</v>
          </cell>
          <cell r="J20">
            <v>0.22</v>
          </cell>
          <cell r="K20">
            <v>1</v>
          </cell>
          <cell r="L20">
            <v>2</v>
          </cell>
          <cell r="M20">
            <v>2</v>
          </cell>
          <cell r="N20">
            <v>1</v>
          </cell>
          <cell r="O20">
            <v>1</v>
          </cell>
          <cell r="P20">
            <v>0.4</v>
          </cell>
          <cell r="R20">
            <v>395</v>
          </cell>
          <cell r="U20">
            <v>1</v>
          </cell>
          <cell r="V20">
            <v>1</v>
          </cell>
        </row>
        <row r="21">
          <cell r="A21">
            <v>17</v>
          </cell>
          <cell r="B21">
            <v>69</v>
          </cell>
          <cell r="C21">
            <v>404</v>
          </cell>
          <cell r="D21">
            <v>37441</v>
          </cell>
          <cell r="E21" t="str">
            <v>¸O JACKET</v>
          </cell>
          <cell r="F21" t="str">
            <v>1224/PT700</v>
          </cell>
          <cell r="G21">
            <v>1800</v>
          </cell>
          <cell r="H21">
            <v>2.3570000000000002</v>
          </cell>
          <cell r="I21">
            <v>1.587</v>
          </cell>
          <cell r="J21">
            <v>1.2709999999999999</v>
          </cell>
          <cell r="K21">
            <v>1</v>
          </cell>
          <cell r="L21">
            <v>2</v>
          </cell>
          <cell r="M21">
            <v>2</v>
          </cell>
          <cell r="N21">
            <v>1</v>
          </cell>
          <cell r="O21">
            <v>1</v>
          </cell>
          <cell r="Q21">
            <v>9</v>
          </cell>
          <cell r="R21">
            <v>437</v>
          </cell>
          <cell r="V21">
            <v>0.01</v>
          </cell>
          <cell r="W21">
            <v>0.01</v>
          </cell>
        </row>
        <row r="22">
          <cell r="A22">
            <v>18</v>
          </cell>
          <cell r="E22" t="str">
            <v>¸O JACKET</v>
          </cell>
          <cell r="F22" t="str">
            <v>1215/PT642</v>
          </cell>
          <cell r="G22">
            <v>1764</v>
          </cell>
          <cell r="H22">
            <v>2.4279999999999999</v>
          </cell>
          <cell r="I22">
            <v>1.587</v>
          </cell>
          <cell r="J22">
            <v>1.2709999999999999</v>
          </cell>
          <cell r="K22">
            <v>1</v>
          </cell>
          <cell r="L22">
            <v>2</v>
          </cell>
          <cell r="M22">
            <v>2</v>
          </cell>
          <cell r="N22">
            <v>1</v>
          </cell>
          <cell r="O22">
            <v>1</v>
          </cell>
          <cell r="Q22">
            <v>9</v>
          </cell>
          <cell r="R22">
            <v>437</v>
          </cell>
          <cell r="V22">
            <v>0.01</v>
          </cell>
          <cell r="W22">
            <v>0.01</v>
          </cell>
        </row>
        <row r="23">
          <cell r="A23">
            <v>19</v>
          </cell>
          <cell r="E23" t="str">
            <v>V¸Y N÷</v>
          </cell>
          <cell r="F23" t="str">
            <v>732/PT668</v>
          </cell>
          <cell r="G23">
            <v>112</v>
          </cell>
          <cell r="H23">
            <v>1.44</v>
          </cell>
          <cell r="J23">
            <v>0.183</v>
          </cell>
          <cell r="K23">
            <v>1</v>
          </cell>
          <cell r="L23">
            <v>2</v>
          </cell>
          <cell r="M23">
            <v>2</v>
          </cell>
          <cell r="N23">
            <v>1</v>
          </cell>
          <cell r="O23">
            <v>1</v>
          </cell>
          <cell r="P23">
            <v>0.4</v>
          </cell>
          <cell r="R23">
            <v>216</v>
          </cell>
          <cell r="S23">
            <v>1</v>
          </cell>
          <cell r="T23">
            <v>1</v>
          </cell>
          <cell r="V23">
            <v>0.01</v>
          </cell>
          <cell r="W23">
            <v>0.01</v>
          </cell>
        </row>
        <row r="24">
          <cell r="A24">
            <v>20</v>
          </cell>
          <cell r="E24" t="str">
            <v>QUÇN N÷</v>
          </cell>
          <cell r="F24" t="str">
            <v>962/PT665</v>
          </cell>
          <cell r="G24">
            <v>5958</v>
          </cell>
          <cell r="H24">
            <v>1.71</v>
          </cell>
          <cell r="J24">
            <v>0.22</v>
          </cell>
          <cell r="K24">
            <v>1</v>
          </cell>
          <cell r="L24">
            <v>2</v>
          </cell>
          <cell r="M24">
            <v>2</v>
          </cell>
          <cell r="N24">
            <v>1</v>
          </cell>
          <cell r="O24">
            <v>1</v>
          </cell>
          <cell r="P24">
            <v>0.4</v>
          </cell>
          <cell r="R24">
            <v>395</v>
          </cell>
          <cell r="S24">
            <v>1</v>
          </cell>
          <cell r="T24">
            <v>2</v>
          </cell>
          <cell r="V24">
            <v>0.01</v>
          </cell>
          <cell r="W24">
            <v>0.01</v>
          </cell>
        </row>
        <row r="25">
          <cell r="A25">
            <v>21</v>
          </cell>
          <cell r="E25" t="str">
            <v>QUÇN N÷</v>
          </cell>
          <cell r="F25" t="str">
            <v>962/PT666</v>
          </cell>
          <cell r="G25">
            <v>425</v>
          </cell>
          <cell r="H25">
            <v>1.72</v>
          </cell>
          <cell r="J25">
            <v>0.22</v>
          </cell>
          <cell r="K25">
            <v>1</v>
          </cell>
          <cell r="L25">
            <v>2</v>
          </cell>
          <cell r="M25">
            <v>2</v>
          </cell>
          <cell r="N25">
            <v>1</v>
          </cell>
          <cell r="O25">
            <v>1</v>
          </cell>
          <cell r="P25">
            <v>0.4</v>
          </cell>
          <cell r="R25">
            <v>395</v>
          </cell>
          <cell r="S25">
            <v>1</v>
          </cell>
          <cell r="T25">
            <v>2</v>
          </cell>
          <cell r="V25">
            <v>0.01</v>
          </cell>
          <cell r="W25">
            <v>0.01</v>
          </cell>
        </row>
        <row r="26">
          <cell r="A26">
            <v>22</v>
          </cell>
          <cell r="B26">
            <v>70</v>
          </cell>
          <cell r="C26">
            <v>405</v>
          </cell>
          <cell r="D26">
            <v>37442</v>
          </cell>
          <cell r="E26" t="str">
            <v>QUÇN N÷</v>
          </cell>
          <cell r="F26" t="str">
            <v>953/PT647</v>
          </cell>
          <cell r="G26">
            <v>1540</v>
          </cell>
          <cell r="H26">
            <v>1.87</v>
          </cell>
          <cell r="J26">
            <v>0.22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0.4</v>
          </cell>
          <cell r="R26">
            <v>395</v>
          </cell>
          <cell r="S26">
            <v>1</v>
          </cell>
          <cell r="T26">
            <v>2</v>
          </cell>
          <cell r="U26">
            <v>1</v>
          </cell>
          <cell r="V26">
            <v>1</v>
          </cell>
        </row>
        <row r="27">
          <cell r="A27">
            <v>23</v>
          </cell>
          <cell r="E27" t="str">
            <v>¸O REN</v>
          </cell>
          <cell r="F27" t="str">
            <v>CX-033-P/A1-006</v>
          </cell>
          <cell r="G27">
            <v>6300</v>
          </cell>
          <cell r="K27">
            <v>1</v>
          </cell>
          <cell r="L27">
            <v>1</v>
          </cell>
          <cell r="M27">
            <v>2</v>
          </cell>
          <cell r="O27">
            <v>1</v>
          </cell>
          <cell r="U27">
            <v>1</v>
          </cell>
          <cell r="V27">
            <v>1</v>
          </cell>
          <cell r="W27">
            <v>6.6666666666666666E-2</v>
          </cell>
        </row>
        <row r="28">
          <cell r="A28">
            <v>24</v>
          </cell>
          <cell r="B28">
            <v>71</v>
          </cell>
          <cell r="C28">
            <v>410</v>
          </cell>
          <cell r="D28">
            <v>37445</v>
          </cell>
          <cell r="E28" t="str">
            <v>¸O JACKET</v>
          </cell>
          <cell r="F28" t="str">
            <v>1224/PT700</v>
          </cell>
          <cell r="G28">
            <v>2044</v>
          </cell>
          <cell r="H28">
            <v>2.3570000000000002</v>
          </cell>
          <cell r="I28">
            <v>1.587</v>
          </cell>
          <cell r="J28">
            <v>1.2709999999999999</v>
          </cell>
          <cell r="K28">
            <v>1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Q28">
            <v>9</v>
          </cell>
          <cell r="R28">
            <v>437</v>
          </cell>
          <cell r="V28">
            <v>1.4285714285714285E-2</v>
          </cell>
          <cell r="W28">
            <v>0.01</v>
          </cell>
          <cell r="AG28">
            <v>1</v>
          </cell>
        </row>
        <row r="29">
          <cell r="A29">
            <v>25</v>
          </cell>
          <cell r="E29" t="str">
            <v>¸O JACKET</v>
          </cell>
          <cell r="F29" t="str">
            <v>1133/PT718</v>
          </cell>
          <cell r="G29">
            <v>712</v>
          </cell>
          <cell r="H29">
            <v>3.2559999999999998</v>
          </cell>
          <cell r="I29">
            <v>1.9890000000000001</v>
          </cell>
          <cell r="J29">
            <v>2.0209999999999999</v>
          </cell>
          <cell r="K29">
            <v>1</v>
          </cell>
          <cell r="L29">
            <v>2</v>
          </cell>
          <cell r="M29">
            <v>2</v>
          </cell>
          <cell r="N29">
            <v>1</v>
          </cell>
          <cell r="O29">
            <v>1</v>
          </cell>
          <cell r="Q29">
            <v>9</v>
          </cell>
          <cell r="R29">
            <v>437</v>
          </cell>
          <cell r="V29">
            <v>1.4285714285714285E-2</v>
          </cell>
          <cell r="W29">
            <v>0.01</v>
          </cell>
        </row>
        <row r="30">
          <cell r="A30">
            <v>26</v>
          </cell>
          <cell r="E30" t="str">
            <v>QUÇN N÷</v>
          </cell>
          <cell r="F30" t="str">
            <v>1040/PT723</v>
          </cell>
          <cell r="G30">
            <v>2400</v>
          </cell>
          <cell r="H30">
            <v>1.55</v>
          </cell>
          <cell r="I30">
            <v>1.4</v>
          </cell>
          <cell r="J30">
            <v>0.23</v>
          </cell>
          <cell r="K30">
            <v>1</v>
          </cell>
          <cell r="L30">
            <v>1</v>
          </cell>
          <cell r="M30">
            <v>2</v>
          </cell>
          <cell r="N30">
            <v>1</v>
          </cell>
          <cell r="O30">
            <v>1</v>
          </cell>
          <cell r="P30">
            <v>0.4</v>
          </cell>
          <cell r="R30">
            <v>362</v>
          </cell>
          <cell r="S30">
            <v>1</v>
          </cell>
          <cell r="T30">
            <v>2</v>
          </cell>
          <cell r="V30">
            <v>1.3333333333333334E-2</v>
          </cell>
          <cell r="W30">
            <v>0.01</v>
          </cell>
        </row>
        <row r="31">
          <cell r="A31">
            <v>27</v>
          </cell>
          <cell r="E31" t="str">
            <v>QUÇN N÷</v>
          </cell>
          <cell r="F31" t="str">
            <v>906/PT717</v>
          </cell>
          <cell r="G31">
            <v>1184</v>
          </cell>
          <cell r="H31">
            <v>2.21</v>
          </cell>
          <cell r="J31">
            <v>0.23</v>
          </cell>
          <cell r="K31">
            <v>1</v>
          </cell>
          <cell r="L31">
            <v>1</v>
          </cell>
          <cell r="M31">
            <v>2</v>
          </cell>
          <cell r="N31">
            <v>1</v>
          </cell>
          <cell r="O31">
            <v>1</v>
          </cell>
          <cell r="P31">
            <v>0.4</v>
          </cell>
          <cell r="R31">
            <v>350</v>
          </cell>
          <cell r="S31">
            <v>1</v>
          </cell>
          <cell r="T31">
            <v>2</v>
          </cell>
          <cell r="V31">
            <v>1.3333333333333334E-2</v>
          </cell>
          <cell r="W31">
            <v>0.01</v>
          </cell>
        </row>
        <row r="32">
          <cell r="A32">
            <v>28</v>
          </cell>
          <cell r="E32" t="str">
            <v>QUÇN N÷</v>
          </cell>
          <cell r="F32" t="str">
            <v>328/PT650</v>
          </cell>
          <cell r="G32">
            <v>400</v>
          </cell>
          <cell r="H32">
            <v>1.72</v>
          </cell>
          <cell r="J32">
            <v>0.23</v>
          </cell>
          <cell r="K32">
            <v>1</v>
          </cell>
          <cell r="L32">
            <v>1</v>
          </cell>
          <cell r="M32">
            <v>2</v>
          </cell>
          <cell r="N32">
            <v>1</v>
          </cell>
          <cell r="O32">
            <v>1</v>
          </cell>
          <cell r="P32">
            <v>0.4</v>
          </cell>
          <cell r="Q32">
            <v>1</v>
          </cell>
          <cell r="R32">
            <v>350</v>
          </cell>
          <cell r="S32">
            <v>1</v>
          </cell>
          <cell r="V32">
            <v>1.3333333333333334E-2</v>
          </cell>
          <cell r="W32">
            <v>0.01</v>
          </cell>
        </row>
        <row r="33">
          <cell r="A33">
            <v>29</v>
          </cell>
          <cell r="E33" t="str">
            <v>QUÇN N÷</v>
          </cell>
          <cell r="F33" t="str">
            <v>328/PT651</v>
          </cell>
          <cell r="G33">
            <v>600</v>
          </cell>
          <cell r="H33">
            <v>1.72</v>
          </cell>
          <cell r="J33">
            <v>0.23</v>
          </cell>
          <cell r="K33">
            <v>1</v>
          </cell>
          <cell r="L33">
            <v>1</v>
          </cell>
          <cell r="M33">
            <v>2</v>
          </cell>
          <cell r="N33">
            <v>1</v>
          </cell>
          <cell r="O33">
            <v>1</v>
          </cell>
          <cell r="P33">
            <v>0.4</v>
          </cell>
          <cell r="Q33">
            <v>1</v>
          </cell>
          <cell r="R33">
            <v>350</v>
          </cell>
          <cell r="V33">
            <v>1.3333333333333334E-2</v>
          </cell>
          <cell r="W33">
            <v>0.01</v>
          </cell>
        </row>
        <row r="34">
          <cell r="A34">
            <v>30</v>
          </cell>
          <cell r="B34">
            <v>72</v>
          </cell>
          <cell r="C34">
            <v>416</v>
          </cell>
          <cell r="D34">
            <v>37448</v>
          </cell>
          <cell r="E34" t="str">
            <v>¸O JACKET</v>
          </cell>
          <cell r="F34" t="str">
            <v>1247/PT710</v>
          </cell>
          <cell r="G34">
            <v>2400</v>
          </cell>
          <cell r="H34">
            <v>2.1659999999999999</v>
          </cell>
          <cell r="I34">
            <v>1.51</v>
          </cell>
          <cell r="J34">
            <v>1.097</v>
          </cell>
          <cell r="K34">
            <v>1</v>
          </cell>
          <cell r="L34">
            <v>2</v>
          </cell>
          <cell r="M34">
            <v>2</v>
          </cell>
          <cell r="N34">
            <v>1</v>
          </cell>
          <cell r="O34">
            <v>1</v>
          </cell>
          <cell r="Q34">
            <v>4</v>
          </cell>
          <cell r="R34">
            <v>437</v>
          </cell>
          <cell r="V34">
            <v>1.3333333333333334E-2</v>
          </cell>
          <cell r="W34">
            <v>0.01</v>
          </cell>
        </row>
        <row r="35">
          <cell r="A35">
            <v>31</v>
          </cell>
          <cell r="E35" t="str">
            <v>QUÇN N÷</v>
          </cell>
          <cell r="F35" t="str">
            <v>973/PT692</v>
          </cell>
          <cell r="G35">
            <v>8264</v>
          </cell>
          <cell r="H35">
            <v>1.8</v>
          </cell>
          <cell r="J35">
            <v>0.23</v>
          </cell>
          <cell r="K35">
            <v>1</v>
          </cell>
          <cell r="L35">
            <v>1</v>
          </cell>
          <cell r="M35">
            <v>2</v>
          </cell>
          <cell r="N35">
            <v>1</v>
          </cell>
          <cell r="O35">
            <v>1</v>
          </cell>
          <cell r="P35">
            <v>0.4</v>
          </cell>
          <cell r="R35">
            <v>350</v>
          </cell>
          <cell r="S35">
            <v>1</v>
          </cell>
          <cell r="T35">
            <v>2</v>
          </cell>
          <cell r="V35">
            <v>1.3333333333333334E-2</v>
          </cell>
          <cell r="W35">
            <v>0.01</v>
          </cell>
        </row>
        <row r="36">
          <cell r="A36">
            <v>32</v>
          </cell>
          <cell r="B36">
            <v>73</v>
          </cell>
          <cell r="C36">
            <v>417</v>
          </cell>
          <cell r="D36">
            <v>37448</v>
          </cell>
          <cell r="E36" t="str">
            <v>¸O JACKET</v>
          </cell>
          <cell r="F36" t="str">
            <v>1074/PT659</v>
          </cell>
          <cell r="G36">
            <v>1500</v>
          </cell>
          <cell r="H36">
            <v>3.0939999999999999</v>
          </cell>
          <cell r="I36">
            <v>1.9930000000000001</v>
          </cell>
          <cell r="J36">
            <v>1.8560000000000001</v>
          </cell>
          <cell r="K36">
            <v>1</v>
          </cell>
          <cell r="L36">
            <v>2</v>
          </cell>
          <cell r="M36">
            <v>2</v>
          </cell>
          <cell r="N36">
            <v>1</v>
          </cell>
          <cell r="O36">
            <v>1</v>
          </cell>
          <cell r="Q36">
            <v>9</v>
          </cell>
          <cell r="R36">
            <v>437</v>
          </cell>
          <cell r="U36">
            <v>1</v>
          </cell>
          <cell r="V36">
            <v>1</v>
          </cell>
        </row>
        <row r="37">
          <cell r="A37">
            <v>33</v>
          </cell>
          <cell r="E37" t="str">
            <v>¸O JACKET</v>
          </cell>
          <cell r="F37" t="str">
            <v>1247/PT710</v>
          </cell>
          <cell r="G37">
            <v>600</v>
          </cell>
          <cell r="H37">
            <v>2.1659999999999999</v>
          </cell>
          <cell r="I37">
            <v>1.51</v>
          </cell>
          <cell r="J37">
            <v>1.097</v>
          </cell>
          <cell r="K37">
            <v>1</v>
          </cell>
          <cell r="L37">
            <v>2</v>
          </cell>
          <cell r="M37">
            <v>2</v>
          </cell>
          <cell r="N37">
            <v>1</v>
          </cell>
          <cell r="O37">
            <v>1</v>
          </cell>
          <cell r="Q37">
            <v>4</v>
          </cell>
          <cell r="R37">
            <v>437</v>
          </cell>
          <cell r="V37">
            <v>0.01</v>
          </cell>
          <cell r="W37">
            <v>0.01</v>
          </cell>
        </row>
        <row r="38">
          <cell r="A38">
            <v>34</v>
          </cell>
          <cell r="E38" t="str">
            <v>V¸Y N÷</v>
          </cell>
          <cell r="F38" t="str">
            <v>759/PT735</v>
          </cell>
          <cell r="G38">
            <v>2020</v>
          </cell>
          <cell r="H38">
            <v>1.3</v>
          </cell>
          <cell r="J38">
            <v>7.2999999999999995E-2</v>
          </cell>
          <cell r="K38">
            <v>1</v>
          </cell>
          <cell r="L38">
            <v>2</v>
          </cell>
          <cell r="M38">
            <v>2</v>
          </cell>
          <cell r="N38">
            <v>1</v>
          </cell>
          <cell r="O38">
            <v>1</v>
          </cell>
          <cell r="P38">
            <v>0.4</v>
          </cell>
          <cell r="R38">
            <v>216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</row>
        <row r="39">
          <cell r="A39">
            <v>35</v>
          </cell>
          <cell r="E39" t="str">
            <v>QUÇN N÷</v>
          </cell>
          <cell r="F39" t="str">
            <v>828/PT659</v>
          </cell>
          <cell r="G39">
            <v>1500</v>
          </cell>
          <cell r="H39">
            <v>1.77</v>
          </cell>
          <cell r="J39">
            <v>0.23</v>
          </cell>
          <cell r="K39">
            <v>1</v>
          </cell>
          <cell r="L39">
            <v>1</v>
          </cell>
          <cell r="M39">
            <v>2</v>
          </cell>
          <cell r="N39">
            <v>1</v>
          </cell>
          <cell r="O39">
            <v>1</v>
          </cell>
          <cell r="P39">
            <v>0.4</v>
          </cell>
          <cell r="R39">
            <v>350</v>
          </cell>
          <cell r="S39">
            <v>1</v>
          </cell>
          <cell r="T39">
            <v>2</v>
          </cell>
          <cell r="U39">
            <v>1</v>
          </cell>
          <cell r="V39">
            <v>1</v>
          </cell>
        </row>
        <row r="40">
          <cell r="A40">
            <v>36</v>
          </cell>
          <cell r="E40" t="str">
            <v>QUÇN N÷</v>
          </cell>
          <cell r="F40" t="str">
            <v>953/PT675</v>
          </cell>
          <cell r="G40">
            <v>791</v>
          </cell>
          <cell r="H40">
            <v>1.89</v>
          </cell>
          <cell r="J40">
            <v>0.23</v>
          </cell>
          <cell r="K40">
            <v>1</v>
          </cell>
          <cell r="L40">
            <v>1</v>
          </cell>
          <cell r="M40">
            <v>2</v>
          </cell>
          <cell r="N40">
            <v>1</v>
          </cell>
          <cell r="O40">
            <v>1</v>
          </cell>
          <cell r="P40">
            <v>0.4</v>
          </cell>
          <cell r="Q40">
            <v>3</v>
          </cell>
          <cell r="R40">
            <v>350</v>
          </cell>
          <cell r="S40">
            <v>1</v>
          </cell>
          <cell r="U40">
            <v>1</v>
          </cell>
          <cell r="V40">
            <v>1</v>
          </cell>
        </row>
        <row r="41">
          <cell r="A41">
            <v>37</v>
          </cell>
          <cell r="E41" t="str">
            <v>QUÇN N÷</v>
          </cell>
          <cell r="F41" t="str">
            <v>1003/PT673</v>
          </cell>
          <cell r="G41">
            <v>1440</v>
          </cell>
          <cell r="H41">
            <v>1.93</v>
          </cell>
          <cell r="I41">
            <v>0.125</v>
          </cell>
          <cell r="J41">
            <v>0.23</v>
          </cell>
          <cell r="K41">
            <v>1</v>
          </cell>
          <cell r="L41">
            <v>1</v>
          </cell>
          <cell r="M41">
            <v>2</v>
          </cell>
          <cell r="N41">
            <v>1</v>
          </cell>
          <cell r="O41">
            <v>1</v>
          </cell>
          <cell r="P41">
            <v>0.4</v>
          </cell>
          <cell r="Q41">
            <v>1</v>
          </cell>
          <cell r="R41">
            <v>350</v>
          </cell>
          <cell r="U41">
            <v>1</v>
          </cell>
          <cell r="V41">
            <v>1</v>
          </cell>
        </row>
        <row r="42">
          <cell r="A42">
            <v>38</v>
          </cell>
          <cell r="E42" t="str">
            <v>QUÇN N÷</v>
          </cell>
          <cell r="F42" t="str">
            <v>1040/PT723</v>
          </cell>
          <cell r="G42">
            <v>600</v>
          </cell>
          <cell r="H42">
            <v>1.55</v>
          </cell>
          <cell r="I42">
            <v>1.4</v>
          </cell>
          <cell r="J42">
            <v>0.23</v>
          </cell>
          <cell r="K42">
            <v>1</v>
          </cell>
          <cell r="L42">
            <v>1</v>
          </cell>
          <cell r="M42">
            <v>2</v>
          </cell>
          <cell r="N42">
            <v>1</v>
          </cell>
          <cell r="O42">
            <v>1</v>
          </cell>
          <cell r="P42">
            <v>0.4</v>
          </cell>
          <cell r="R42">
            <v>362</v>
          </cell>
          <cell r="S42">
            <v>1</v>
          </cell>
          <cell r="T42">
            <v>2</v>
          </cell>
          <cell r="V42">
            <v>0.01</v>
          </cell>
          <cell r="W42">
            <v>0.01</v>
          </cell>
        </row>
        <row r="43">
          <cell r="A43">
            <v>39</v>
          </cell>
          <cell r="B43">
            <v>74</v>
          </cell>
          <cell r="C43">
            <v>421</v>
          </cell>
          <cell r="D43">
            <v>37449</v>
          </cell>
          <cell r="E43" t="str">
            <v>QUÇN N÷</v>
          </cell>
          <cell r="F43" t="str">
            <v>1003/PT673</v>
          </cell>
          <cell r="G43">
            <v>8568</v>
          </cell>
          <cell r="H43">
            <v>1.93</v>
          </cell>
          <cell r="I43">
            <v>0.125</v>
          </cell>
          <cell r="J43">
            <v>0.23</v>
          </cell>
          <cell r="K43">
            <v>1</v>
          </cell>
          <cell r="L43">
            <v>1</v>
          </cell>
          <cell r="M43">
            <v>2</v>
          </cell>
          <cell r="N43">
            <v>1</v>
          </cell>
          <cell r="O43">
            <v>1</v>
          </cell>
          <cell r="P43">
            <v>0.4</v>
          </cell>
          <cell r="Q43">
            <v>1</v>
          </cell>
          <cell r="R43">
            <v>350</v>
          </cell>
          <cell r="U43">
            <v>1</v>
          </cell>
          <cell r="V43">
            <v>1</v>
          </cell>
        </row>
        <row r="44">
          <cell r="A44">
            <v>40</v>
          </cell>
          <cell r="B44">
            <v>75</v>
          </cell>
          <cell r="C44">
            <v>425</v>
          </cell>
          <cell r="D44">
            <v>37452</v>
          </cell>
          <cell r="E44" t="str">
            <v>QUÇN N÷</v>
          </cell>
          <cell r="F44" t="str">
            <v>997/PT712</v>
          </cell>
          <cell r="G44">
            <v>8002</v>
          </cell>
          <cell r="H44">
            <v>1.84</v>
          </cell>
          <cell r="J44">
            <v>0.23</v>
          </cell>
          <cell r="K44">
            <v>1</v>
          </cell>
          <cell r="L44">
            <v>1</v>
          </cell>
          <cell r="M44">
            <v>2</v>
          </cell>
          <cell r="N44">
            <v>1</v>
          </cell>
          <cell r="O44">
            <v>1</v>
          </cell>
          <cell r="P44">
            <v>0.4</v>
          </cell>
          <cell r="Q44">
            <v>2</v>
          </cell>
          <cell r="R44">
            <v>350</v>
          </cell>
          <cell r="V44">
            <v>0.01</v>
          </cell>
          <cell r="W44">
            <v>0.01</v>
          </cell>
        </row>
        <row r="45">
          <cell r="A45">
            <v>41</v>
          </cell>
          <cell r="B45">
            <v>76</v>
          </cell>
          <cell r="C45">
            <v>428</v>
          </cell>
          <cell r="D45">
            <v>37454</v>
          </cell>
          <cell r="E45" t="str">
            <v>¸O JACKET</v>
          </cell>
          <cell r="F45" t="str">
            <v>1219/PT730</v>
          </cell>
          <cell r="G45">
            <v>698</v>
          </cell>
          <cell r="H45">
            <v>2.1659999999999999</v>
          </cell>
          <cell r="I45">
            <v>0.78100000000000003</v>
          </cell>
          <cell r="J45">
            <v>0.45700000000000002</v>
          </cell>
          <cell r="K45">
            <v>1</v>
          </cell>
          <cell r="L45">
            <v>2</v>
          </cell>
          <cell r="M45">
            <v>2</v>
          </cell>
          <cell r="N45">
            <v>1</v>
          </cell>
          <cell r="O45">
            <v>1</v>
          </cell>
          <cell r="Q45">
            <v>4</v>
          </cell>
          <cell r="R45">
            <v>437</v>
          </cell>
          <cell r="U45">
            <v>1</v>
          </cell>
          <cell r="V45">
            <v>1</v>
          </cell>
        </row>
        <row r="46">
          <cell r="A46">
            <v>42</v>
          </cell>
          <cell r="E46" t="str">
            <v>¸O JACKET</v>
          </cell>
          <cell r="F46" t="str">
            <v>1200/PT732</v>
          </cell>
          <cell r="G46">
            <v>400</v>
          </cell>
          <cell r="H46">
            <v>2.431</v>
          </cell>
          <cell r="I46">
            <v>1.6659999999999999</v>
          </cell>
          <cell r="J46">
            <v>1.49</v>
          </cell>
          <cell r="K46">
            <v>1</v>
          </cell>
          <cell r="L46">
            <v>2</v>
          </cell>
          <cell r="M46">
            <v>2</v>
          </cell>
          <cell r="N46">
            <v>1</v>
          </cell>
          <cell r="O46">
            <v>1</v>
          </cell>
          <cell r="Q46">
            <v>9</v>
          </cell>
          <cell r="R46">
            <v>437</v>
          </cell>
          <cell r="U46">
            <v>1</v>
          </cell>
          <cell r="V46">
            <v>1</v>
          </cell>
        </row>
        <row r="47">
          <cell r="A47">
            <v>43</v>
          </cell>
          <cell r="E47" t="str">
            <v>V¸Y N÷</v>
          </cell>
          <cell r="F47" t="str">
            <v>737/PT730</v>
          </cell>
          <cell r="G47">
            <v>698</v>
          </cell>
          <cell r="H47">
            <v>1.18</v>
          </cell>
          <cell r="J47">
            <v>0.14599999999999999</v>
          </cell>
          <cell r="K47">
            <v>1</v>
          </cell>
          <cell r="L47">
            <v>2</v>
          </cell>
          <cell r="M47">
            <v>2</v>
          </cell>
          <cell r="N47">
            <v>1</v>
          </cell>
          <cell r="O47">
            <v>1</v>
          </cell>
          <cell r="P47">
            <v>0.4</v>
          </cell>
          <cell r="R47">
            <v>216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</row>
        <row r="48">
          <cell r="A48">
            <v>44</v>
          </cell>
          <cell r="E48" t="str">
            <v>QUÇN N÷</v>
          </cell>
          <cell r="F48" t="str">
            <v>994/PT730</v>
          </cell>
          <cell r="G48">
            <v>698</v>
          </cell>
          <cell r="H48">
            <v>1.55</v>
          </cell>
          <cell r="J48">
            <v>0.23</v>
          </cell>
          <cell r="K48">
            <v>1</v>
          </cell>
          <cell r="L48">
            <v>1</v>
          </cell>
          <cell r="M48">
            <v>2</v>
          </cell>
          <cell r="N48">
            <v>1</v>
          </cell>
          <cell r="O48">
            <v>1</v>
          </cell>
          <cell r="P48">
            <v>0.4</v>
          </cell>
          <cell r="R48">
            <v>362</v>
          </cell>
          <cell r="S48">
            <v>1</v>
          </cell>
          <cell r="T48">
            <v>2</v>
          </cell>
          <cell r="U48">
            <v>1</v>
          </cell>
          <cell r="V48">
            <v>1</v>
          </cell>
        </row>
        <row r="49">
          <cell r="A49">
            <v>45</v>
          </cell>
          <cell r="E49" t="str">
            <v>QUÇN N÷</v>
          </cell>
          <cell r="F49" t="str">
            <v>979/PT749</v>
          </cell>
          <cell r="G49">
            <v>4002</v>
          </cell>
        </row>
        <row r="50">
          <cell r="A50">
            <v>46</v>
          </cell>
          <cell r="B50">
            <v>77</v>
          </cell>
          <cell r="C50">
            <v>434</v>
          </cell>
          <cell r="D50">
            <v>37456</v>
          </cell>
          <cell r="E50" t="str">
            <v>¸O JACKET</v>
          </cell>
          <cell r="F50" t="str">
            <v>1243/PT709</v>
          </cell>
          <cell r="G50">
            <v>3000</v>
          </cell>
          <cell r="H50">
            <v>2.36</v>
          </cell>
          <cell r="J50">
            <v>0.91400000000000003</v>
          </cell>
          <cell r="K50">
            <v>1</v>
          </cell>
          <cell r="L50">
            <v>1</v>
          </cell>
          <cell r="M50">
            <v>2</v>
          </cell>
          <cell r="O50">
            <v>1</v>
          </cell>
          <cell r="Q50">
            <v>15</v>
          </cell>
          <cell r="R50">
            <v>437</v>
          </cell>
          <cell r="V50">
            <v>1</v>
          </cell>
          <cell r="W50">
            <v>1</v>
          </cell>
        </row>
        <row r="51">
          <cell r="A51">
            <v>47</v>
          </cell>
          <cell r="E51" t="str">
            <v>QUÇN N÷</v>
          </cell>
          <cell r="F51" t="str">
            <v>997/PT713</v>
          </cell>
          <cell r="G51">
            <v>12010</v>
          </cell>
          <cell r="H51">
            <v>1.84</v>
          </cell>
          <cell r="J51">
            <v>0.23</v>
          </cell>
          <cell r="K51">
            <v>1</v>
          </cell>
          <cell r="L51">
            <v>1</v>
          </cell>
          <cell r="M51">
            <v>2</v>
          </cell>
          <cell r="N51">
            <v>1</v>
          </cell>
          <cell r="O51">
            <v>1</v>
          </cell>
          <cell r="P51">
            <v>0.4</v>
          </cell>
          <cell r="R51">
            <v>362</v>
          </cell>
          <cell r="S51">
            <v>1</v>
          </cell>
          <cell r="T51">
            <v>2</v>
          </cell>
          <cell r="U51">
            <v>1</v>
          </cell>
          <cell r="V51">
            <v>1</v>
          </cell>
        </row>
        <row r="52">
          <cell r="A52">
            <v>48</v>
          </cell>
          <cell r="E52" t="str">
            <v>QUÇN N÷</v>
          </cell>
          <cell r="F52" t="str">
            <v>343/PT716</v>
          </cell>
          <cell r="G52">
            <v>1000</v>
          </cell>
          <cell r="H52">
            <v>1.77</v>
          </cell>
          <cell r="J52">
            <v>1.335</v>
          </cell>
          <cell r="K52">
            <v>1</v>
          </cell>
          <cell r="L52">
            <v>3</v>
          </cell>
          <cell r="M52">
            <v>2</v>
          </cell>
          <cell r="N52">
            <v>1</v>
          </cell>
          <cell r="O52">
            <v>1</v>
          </cell>
          <cell r="P52">
            <v>0.4</v>
          </cell>
          <cell r="Q52">
            <v>2</v>
          </cell>
          <cell r="R52">
            <v>395</v>
          </cell>
          <cell r="S52">
            <v>1</v>
          </cell>
          <cell r="V52">
            <v>1</v>
          </cell>
          <cell r="W52">
            <v>1</v>
          </cell>
        </row>
        <row r="53">
          <cell r="A53">
            <v>49</v>
          </cell>
          <cell r="B53">
            <v>79</v>
          </cell>
          <cell r="C53">
            <v>443</v>
          </cell>
          <cell r="D53">
            <v>37459</v>
          </cell>
          <cell r="E53" t="str">
            <v>¸O JACKET</v>
          </cell>
          <cell r="F53" t="str">
            <v>1199/PT734</v>
          </cell>
          <cell r="G53">
            <v>310</v>
          </cell>
          <cell r="H53">
            <v>2.21</v>
          </cell>
          <cell r="I53">
            <v>1.768</v>
          </cell>
          <cell r="J53">
            <v>0.82299999999999995</v>
          </cell>
          <cell r="K53">
            <v>1</v>
          </cell>
          <cell r="L53">
            <v>2</v>
          </cell>
          <cell r="M53">
            <v>2</v>
          </cell>
          <cell r="N53">
            <v>1</v>
          </cell>
          <cell r="O53">
            <v>1</v>
          </cell>
          <cell r="Q53">
            <v>7</v>
          </cell>
          <cell r="R53">
            <v>437</v>
          </cell>
          <cell r="V53">
            <v>1</v>
          </cell>
          <cell r="W53">
            <v>1</v>
          </cell>
        </row>
        <row r="54">
          <cell r="A54">
            <v>50</v>
          </cell>
          <cell r="E54" t="str">
            <v>¸O JACKET</v>
          </cell>
          <cell r="F54" t="str">
            <v>1166/PT644</v>
          </cell>
          <cell r="G54">
            <v>3600</v>
          </cell>
          <cell r="H54">
            <v>3.2559999999999998</v>
          </cell>
          <cell r="I54">
            <v>2.0009999999999999</v>
          </cell>
          <cell r="J54">
            <v>0.82299999999999995</v>
          </cell>
          <cell r="K54">
            <v>1</v>
          </cell>
          <cell r="L54">
            <v>2</v>
          </cell>
          <cell r="M54">
            <v>2</v>
          </cell>
          <cell r="N54">
            <v>1</v>
          </cell>
          <cell r="O54">
            <v>1</v>
          </cell>
          <cell r="Q54">
            <v>10</v>
          </cell>
          <cell r="R54">
            <v>437</v>
          </cell>
          <cell r="V54">
            <v>1</v>
          </cell>
          <cell r="W54">
            <v>1</v>
          </cell>
        </row>
        <row r="55">
          <cell r="A55">
            <v>51</v>
          </cell>
          <cell r="E55" t="str">
            <v>QUÇN N÷</v>
          </cell>
          <cell r="F55" t="str">
            <v>959/PT734</v>
          </cell>
          <cell r="G55">
            <v>310</v>
          </cell>
          <cell r="H55">
            <v>1.84</v>
          </cell>
          <cell r="J55">
            <v>0.23</v>
          </cell>
          <cell r="K55">
            <v>1</v>
          </cell>
          <cell r="L55">
            <v>1</v>
          </cell>
          <cell r="M55">
            <v>2</v>
          </cell>
          <cell r="N55">
            <v>1</v>
          </cell>
          <cell r="O55">
            <v>1</v>
          </cell>
          <cell r="P55">
            <v>0.4</v>
          </cell>
          <cell r="R55">
            <v>362</v>
          </cell>
          <cell r="S55">
            <v>1</v>
          </cell>
          <cell r="T55">
            <v>2</v>
          </cell>
          <cell r="V55">
            <v>1</v>
          </cell>
          <cell r="W55">
            <v>1</v>
          </cell>
        </row>
        <row r="56">
          <cell r="A56">
            <v>52</v>
          </cell>
          <cell r="E56" t="str">
            <v>QUÇN N÷</v>
          </cell>
          <cell r="F56" t="str">
            <v>1016/PT750</v>
          </cell>
          <cell r="G56">
            <v>2998</v>
          </cell>
          <cell r="H56">
            <v>1.77</v>
          </cell>
          <cell r="J56">
            <v>0.23</v>
          </cell>
          <cell r="K56">
            <v>1</v>
          </cell>
          <cell r="L56">
            <v>1</v>
          </cell>
          <cell r="M56">
            <v>2</v>
          </cell>
          <cell r="N56">
            <v>1</v>
          </cell>
          <cell r="O56">
            <v>1</v>
          </cell>
          <cell r="P56">
            <v>0.4</v>
          </cell>
          <cell r="R56">
            <v>362</v>
          </cell>
          <cell r="S56">
            <v>1</v>
          </cell>
          <cell r="T56">
            <v>2</v>
          </cell>
          <cell r="V56">
            <v>1</v>
          </cell>
          <cell r="W56">
            <v>1</v>
          </cell>
        </row>
        <row r="57">
          <cell r="A57">
            <v>53</v>
          </cell>
          <cell r="E57" t="str">
            <v>V¸Y N÷</v>
          </cell>
          <cell r="F57" t="str">
            <v>723/PT734</v>
          </cell>
          <cell r="G57">
            <v>310</v>
          </cell>
          <cell r="H57">
            <v>1.18</v>
          </cell>
          <cell r="J57">
            <v>0.14599999999999999</v>
          </cell>
          <cell r="K57">
            <v>1</v>
          </cell>
          <cell r="L57">
            <v>2</v>
          </cell>
          <cell r="M57">
            <v>2</v>
          </cell>
          <cell r="N57">
            <v>1</v>
          </cell>
          <cell r="O57">
            <v>1</v>
          </cell>
          <cell r="P57">
            <v>0.4</v>
          </cell>
          <cell r="R57">
            <v>216</v>
          </cell>
          <cell r="S57">
            <v>1</v>
          </cell>
          <cell r="T57">
            <v>1</v>
          </cell>
          <cell r="V57">
            <v>1</v>
          </cell>
          <cell r="W57">
            <v>1</v>
          </cell>
        </row>
        <row r="58">
          <cell r="A58">
            <v>54</v>
          </cell>
          <cell r="B58">
            <v>80</v>
          </cell>
          <cell r="C58">
            <v>444</v>
          </cell>
          <cell r="D58">
            <v>37459</v>
          </cell>
          <cell r="E58" t="str">
            <v>¸O REN</v>
          </cell>
          <cell r="F58" t="str">
            <v>CX-032-C/A1-005</v>
          </cell>
          <cell r="G58">
            <v>3300</v>
          </cell>
          <cell r="K58">
            <v>1</v>
          </cell>
          <cell r="L58">
            <v>1</v>
          </cell>
          <cell r="M58">
            <v>2</v>
          </cell>
          <cell r="O58">
            <v>1</v>
          </cell>
          <cell r="Q58">
            <v>2</v>
          </cell>
          <cell r="U58">
            <v>1</v>
          </cell>
          <cell r="W58">
            <v>7.0000000000000007E-2</v>
          </cell>
          <cell r="AA58">
            <v>0.53600000000000003</v>
          </cell>
        </row>
        <row r="59">
          <cell r="A59">
            <v>55</v>
          </cell>
          <cell r="B59">
            <v>81</v>
          </cell>
          <cell r="C59">
            <v>449</v>
          </cell>
          <cell r="D59">
            <v>37461</v>
          </cell>
          <cell r="E59" t="str">
            <v>QUÇN N÷</v>
          </cell>
          <cell r="F59" t="str">
            <v>1016/PT750</v>
          </cell>
          <cell r="G59">
            <v>3019</v>
          </cell>
          <cell r="H59">
            <v>1.77</v>
          </cell>
          <cell r="J59">
            <v>0.23</v>
          </cell>
          <cell r="K59">
            <v>1</v>
          </cell>
          <cell r="L59">
            <v>1</v>
          </cell>
          <cell r="M59">
            <v>2</v>
          </cell>
          <cell r="N59">
            <v>1</v>
          </cell>
          <cell r="O59">
            <v>1</v>
          </cell>
          <cell r="P59">
            <v>0.4</v>
          </cell>
          <cell r="R59">
            <v>362</v>
          </cell>
          <cell r="S59">
            <v>1</v>
          </cell>
          <cell r="T59">
            <v>2</v>
          </cell>
          <cell r="V59">
            <v>1</v>
          </cell>
          <cell r="W59">
            <v>1</v>
          </cell>
        </row>
        <row r="60">
          <cell r="A60">
            <v>56</v>
          </cell>
          <cell r="E60" t="str">
            <v>QUÇN N÷</v>
          </cell>
          <cell r="F60" t="str">
            <v>321/PT764</v>
          </cell>
          <cell r="G60">
            <v>1680</v>
          </cell>
          <cell r="H60">
            <v>1.86</v>
          </cell>
          <cell r="J60">
            <v>0.23</v>
          </cell>
          <cell r="K60">
            <v>1</v>
          </cell>
          <cell r="L60">
            <v>1</v>
          </cell>
          <cell r="M60">
            <v>2</v>
          </cell>
          <cell r="N60">
            <v>1</v>
          </cell>
          <cell r="O60">
            <v>1</v>
          </cell>
          <cell r="P60">
            <v>0.4</v>
          </cell>
          <cell r="R60">
            <v>362</v>
          </cell>
          <cell r="S60">
            <v>1</v>
          </cell>
          <cell r="T60">
            <v>2</v>
          </cell>
          <cell r="V60">
            <v>1</v>
          </cell>
          <cell r="W60">
            <v>1</v>
          </cell>
        </row>
        <row r="61">
          <cell r="A61">
            <v>57</v>
          </cell>
          <cell r="B61">
            <v>82</v>
          </cell>
          <cell r="C61">
            <v>464</v>
          </cell>
          <cell r="D61">
            <v>37467</v>
          </cell>
          <cell r="E61" t="str">
            <v>¸O JACKET</v>
          </cell>
          <cell r="F61" t="str">
            <v>1202/PT600</v>
          </cell>
          <cell r="G61">
            <v>3204</v>
          </cell>
          <cell r="H61">
            <v>2.2829999999999999</v>
          </cell>
          <cell r="I61">
            <v>1.5029999999999999</v>
          </cell>
          <cell r="J61">
            <v>1.1890000000000001</v>
          </cell>
          <cell r="K61">
            <v>1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Q61">
            <v>3</v>
          </cell>
          <cell r="R61">
            <v>437</v>
          </cell>
          <cell r="V61">
            <v>0.01</v>
          </cell>
          <cell r="W61">
            <v>0.01</v>
          </cell>
        </row>
        <row r="62">
          <cell r="A62">
            <v>58</v>
          </cell>
          <cell r="E62" t="str">
            <v>QUÇN N÷</v>
          </cell>
          <cell r="F62" t="str">
            <v>979/749</v>
          </cell>
          <cell r="G62">
            <v>5286</v>
          </cell>
          <cell r="H62">
            <v>1.84</v>
          </cell>
          <cell r="J62">
            <v>0.23</v>
          </cell>
          <cell r="K62">
            <v>1</v>
          </cell>
          <cell r="L62">
            <v>1</v>
          </cell>
          <cell r="M62">
            <v>2</v>
          </cell>
          <cell r="N62">
            <v>1</v>
          </cell>
          <cell r="O62">
            <v>1</v>
          </cell>
          <cell r="P62">
            <v>0.4</v>
          </cell>
          <cell r="Q62">
            <v>2</v>
          </cell>
          <cell r="R62">
            <v>350</v>
          </cell>
          <cell r="S62">
            <v>1</v>
          </cell>
          <cell r="U62">
            <v>1</v>
          </cell>
          <cell r="V62">
            <v>1</v>
          </cell>
        </row>
        <row r="63">
          <cell r="A63">
            <v>59</v>
          </cell>
          <cell r="E63" t="str">
            <v>QUÇN N÷</v>
          </cell>
          <cell r="F63" t="str">
            <v>1016/PT751</v>
          </cell>
          <cell r="G63">
            <v>2002</v>
          </cell>
          <cell r="H63">
            <v>1.77</v>
          </cell>
          <cell r="J63">
            <v>0.23</v>
          </cell>
          <cell r="K63">
            <v>1</v>
          </cell>
          <cell r="L63">
            <v>1</v>
          </cell>
          <cell r="M63">
            <v>2</v>
          </cell>
          <cell r="N63">
            <v>1</v>
          </cell>
          <cell r="O63">
            <v>1</v>
          </cell>
          <cell r="P63">
            <v>0.4</v>
          </cell>
          <cell r="R63">
            <v>362</v>
          </cell>
          <cell r="S63">
            <v>1</v>
          </cell>
          <cell r="T63">
            <v>2</v>
          </cell>
          <cell r="V63">
            <v>0.01</v>
          </cell>
          <cell r="W63">
            <v>0.01</v>
          </cell>
        </row>
        <row r="64">
          <cell r="A64">
            <v>60</v>
          </cell>
          <cell r="B64">
            <v>83</v>
          </cell>
          <cell r="C64">
            <v>457</v>
          </cell>
          <cell r="D64">
            <v>37466</v>
          </cell>
          <cell r="E64" t="str">
            <v>¸O JACKET</v>
          </cell>
          <cell r="F64" t="str">
            <v>1198/PT733</v>
          </cell>
          <cell r="G64">
            <v>2106</v>
          </cell>
          <cell r="H64">
            <v>2.21</v>
          </cell>
          <cell r="I64">
            <v>1.621</v>
          </cell>
          <cell r="J64">
            <v>1.1890000000000001</v>
          </cell>
          <cell r="K64">
            <v>1</v>
          </cell>
          <cell r="L64">
            <v>2</v>
          </cell>
          <cell r="M64">
            <v>2</v>
          </cell>
          <cell r="N64">
            <v>1</v>
          </cell>
          <cell r="O64">
            <v>1</v>
          </cell>
          <cell r="Q64">
            <v>7</v>
          </cell>
          <cell r="R64">
            <v>437</v>
          </cell>
          <cell r="V64">
            <v>0.01</v>
          </cell>
          <cell r="W64">
            <v>0.01</v>
          </cell>
        </row>
        <row r="65">
          <cell r="A65">
            <v>61</v>
          </cell>
          <cell r="E65" t="str">
            <v>V¸Y N÷</v>
          </cell>
          <cell r="F65" t="str">
            <v>722/PT733</v>
          </cell>
          <cell r="G65">
            <v>2106</v>
          </cell>
          <cell r="H65">
            <v>1.4</v>
          </cell>
          <cell r="J65">
            <v>0.14599999999999999</v>
          </cell>
          <cell r="K65">
            <v>1</v>
          </cell>
          <cell r="L65">
            <v>2</v>
          </cell>
          <cell r="M65">
            <v>2</v>
          </cell>
          <cell r="N65">
            <v>1</v>
          </cell>
          <cell r="O65">
            <v>1</v>
          </cell>
          <cell r="P65">
            <v>0.4</v>
          </cell>
          <cell r="R65">
            <v>216</v>
          </cell>
          <cell r="S65">
            <v>1</v>
          </cell>
          <cell r="T65">
            <v>1</v>
          </cell>
          <cell r="V65">
            <v>0.01</v>
          </cell>
          <cell r="W65">
            <v>0.01</v>
          </cell>
        </row>
        <row r="66">
          <cell r="A66">
            <v>62</v>
          </cell>
          <cell r="E66" t="str">
            <v>¸O N÷</v>
          </cell>
          <cell r="F66" t="str">
            <v>1900/725</v>
          </cell>
          <cell r="G66">
            <v>2590</v>
          </cell>
          <cell r="H66">
            <v>1.43</v>
          </cell>
          <cell r="J66">
            <v>0.23899999999999999</v>
          </cell>
          <cell r="K66">
            <v>1</v>
          </cell>
          <cell r="L66">
            <v>1</v>
          </cell>
          <cell r="M66">
            <v>2</v>
          </cell>
          <cell r="N66">
            <v>1</v>
          </cell>
          <cell r="O66">
            <v>1</v>
          </cell>
          <cell r="P66">
            <v>0.4</v>
          </cell>
          <cell r="Q66">
            <v>9</v>
          </cell>
          <cell r="R66">
            <v>385</v>
          </cell>
          <cell r="V66">
            <v>0.01</v>
          </cell>
          <cell r="W66">
            <v>0.01</v>
          </cell>
        </row>
        <row r="67">
          <cell r="A67">
            <v>63</v>
          </cell>
          <cell r="E67" t="str">
            <v>QUÇN N÷</v>
          </cell>
          <cell r="F67" t="str">
            <v>958/PT733</v>
          </cell>
          <cell r="G67">
            <v>2106</v>
          </cell>
          <cell r="H67">
            <v>1.77</v>
          </cell>
          <cell r="J67">
            <v>0.23</v>
          </cell>
          <cell r="K67">
            <v>1</v>
          </cell>
          <cell r="L67">
            <v>1</v>
          </cell>
          <cell r="M67">
            <v>2</v>
          </cell>
          <cell r="N67">
            <v>1</v>
          </cell>
          <cell r="O67">
            <v>1</v>
          </cell>
          <cell r="P67">
            <v>0.4</v>
          </cell>
          <cell r="R67">
            <v>362</v>
          </cell>
          <cell r="S67">
            <v>1</v>
          </cell>
          <cell r="T67">
            <v>2</v>
          </cell>
          <cell r="V67">
            <v>0.01</v>
          </cell>
          <cell r="W67">
            <v>0.01</v>
          </cell>
        </row>
        <row r="68">
          <cell r="A68">
            <v>64</v>
          </cell>
          <cell r="E68" t="str">
            <v>QUÇN N÷</v>
          </cell>
          <cell r="F68" t="str">
            <v>011/PT721</v>
          </cell>
          <cell r="G68">
            <v>600</v>
          </cell>
          <cell r="H68">
            <v>1.77</v>
          </cell>
          <cell r="J68">
            <v>0.23</v>
          </cell>
          <cell r="K68">
            <v>1</v>
          </cell>
          <cell r="L68">
            <v>1</v>
          </cell>
          <cell r="M68">
            <v>2</v>
          </cell>
          <cell r="N68">
            <v>1</v>
          </cell>
          <cell r="O68">
            <v>1</v>
          </cell>
          <cell r="P68">
            <v>0.4</v>
          </cell>
          <cell r="Q68">
            <v>1</v>
          </cell>
          <cell r="R68">
            <v>362</v>
          </cell>
          <cell r="S68">
            <v>1</v>
          </cell>
          <cell r="V68">
            <v>0.01</v>
          </cell>
          <cell r="W68">
            <v>0.01</v>
          </cell>
        </row>
        <row r="69">
          <cell r="A69">
            <v>65</v>
          </cell>
          <cell r="E69" t="str">
            <v>QUÇN N÷</v>
          </cell>
          <cell r="F69" t="str">
            <v>991/PT726</v>
          </cell>
          <cell r="G69">
            <v>2590</v>
          </cell>
          <cell r="H69">
            <v>1.87</v>
          </cell>
          <cell r="J69">
            <v>0.23</v>
          </cell>
          <cell r="K69">
            <v>1</v>
          </cell>
          <cell r="L69">
            <v>1</v>
          </cell>
          <cell r="M69">
            <v>2</v>
          </cell>
          <cell r="N69">
            <v>1</v>
          </cell>
          <cell r="O69">
            <v>1</v>
          </cell>
          <cell r="P69">
            <v>0.4</v>
          </cell>
          <cell r="Q69">
            <v>1</v>
          </cell>
          <cell r="R69">
            <v>362</v>
          </cell>
          <cell r="S69">
            <v>1</v>
          </cell>
          <cell r="V69">
            <v>0.01</v>
          </cell>
          <cell r="W69">
            <v>0.01</v>
          </cell>
        </row>
        <row r="70">
          <cell r="A70">
            <v>66</v>
          </cell>
          <cell r="B70">
            <v>84</v>
          </cell>
          <cell r="C70">
            <v>475</v>
          </cell>
          <cell r="D70">
            <v>37470</v>
          </cell>
          <cell r="E70" t="str">
            <v>QUÇN N÷</v>
          </cell>
          <cell r="F70" t="str">
            <v>312/763</v>
          </cell>
          <cell r="G70">
            <v>2320</v>
          </cell>
          <cell r="H70">
            <v>1.65</v>
          </cell>
          <cell r="J70">
            <v>0.19800000000000001</v>
          </cell>
          <cell r="K70">
            <v>1</v>
          </cell>
          <cell r="L70">
            <v>1</v>
          </cell>
          <cell r="M70">
            <v>3</v>
          </cell>
          <cell r="N70">
            <v>1</v>
          </cell>
          <cell r="O70">
            <v>1</v>
          </cell>
          <cell r="P70">
            <v>0.4</v>
          </cell>
          <cell r="Q70">
            <v>1</v>
          </cell>
          <cell r="R70">
            <v>395</v>
          </cell>
          <cell r="S70">
            <v>1</v>
          </cell>
          <cell r="V70">
            <v>1</v>
          </cell>
          <cell r="W70">
            <v>0.01</v>
          </cell>
        </row>
        <row r="71">
          <cell r="A71">
            <v>67</v>
          </cell>
          <cell r="E71" t="str">
            <v>V¸Y N÷</v>
          </cell>
          <cell r="F71" t="str">
            <v>767/PT736</v>
          </cell>
          <cell r="G71">
            <v>6000</v>
          </cell>
          <cell r="H71">
            <v>1.62</v>
          </cell>
          <cell r="J71">
            <v>5.8000000000000003E-2</v>
          </cell>
          <cell r="K71">
            <v>1</v>
          </cell>
          <cell r="L71">
            <v>2</v>
          </cell>
          <cell r="M71">
            <v>2</v>
          </cell>
          <cell r="N71">
            <v>1</v>
          </cell>
          <cell r="O71">
            <v>1</v>
          </cell>
          <cell r="P71">
            <v>0.4</v>
          </cell>
          <cell r="Q71">
            <v>2</v>
          </cell>
          <cell r="R71">
            <v>395</v>
          </cell>
          <cell r="S71">
            <v>1</v>
          </cell>
          <cell r="V71">
            <v>1</v>
          </cell>
          <cell r="W71">
            <v>0.01</v>
          </cell>
        </row>
        <row r="72">
          <cell r="A72">
            <v>68</v>
          </cell>
          <cell r="E72" t="str">
            <v>V¸Y N÷</v>
          </cell>
          <cell r="F72" t="str">
            <v>712/PT769</v>
          </cell>
          <cell r="G72">
            <v>2313</v>
          </cell>
          <cell r="H72">
            <v>1.03</v>
          </cell>
          <cell r="J72">
            <v>7.0999999999999994E-2</v>
          </cell>
          <cell r="K72">
            <v>1</v>
          </cell>
          <cell r="L72">
            <v>2</v>
          </cell>
          <cell r="M72">
            <v>2</v>
          </cell>
          <cell r="N72">
            <v>1</v>
          </cell>
          <cell r="O72">
            <v>1</v>
          </cell>
          <cell r="P72">
            <v>0.4</v>
          </cell>
          <cell r="R72">
            <v>395</v>
          </cell>
          <cell r="S72">
            <v>1</v>
          </cell>
          <cell r="V72">
            <v>1</v>
          </cell>
          <cell r="W72">
            <v>0.01</v>
          </cell>
        </row>
        <row r="73">
          <cell r="A73">
            <v>69</v>
          </cell>
          <cell r="E73" t="str">
            <v>V¸Y N÷</v>
          </cell>
          <cell r="F73" t="str">
            <v>712/PT770</v>
          </cell>
          <cell r="G73">
            <v>1687</v>
          </cell>
          <cell r="H73">
            <v>1.03</v>
          </cell>
          <cell r="J73">
            <v>7.0999999999999994E-2</v>
          </cell>
          <cell r="K73">
            <v>1</v>
          </cell>
          <cell r="L73">
            <v>2</v>
          </cell>
          <cell r="M73">
            <v>1</v>
          </cell>
          <cell r="N73">
            <v>1</v>
          </cell>
          <cell r="O73">
            <v>1</v>
          </cell>
          <cell r="P73">
            <v>0.4</v>
          </cell>
          <cell r="R73">
            <v>395</v>
          </cell>
          <cell r="V73">
            <v>1</v>
          </cell>
          <cell r="W73">
            <v>0.01</v>
          </cell>
        </row>
        <row r="74">
          <cell r="A74">
            <v>70</v>
          </cell>
          <cell r="B74">
            <v>86</v>
          </cell>
          <cell r="C74">
            <v>482</v>
          </cell>
          <cell r="D74">
            <v>37473</v>
          </cell>
          <cell r="E74" t="str">
            <v>¸O JACKET</v>
          </cell>
          <cell r="F74" t="str">
            <v>1202/PT601</v>
          </cell>
          <cell r="G74">
            <v>4498</v>
          </cell>
          <cell r="H74">
            <v>2.2799999999999998</v>
          </cell>
          <cell r="I74">
            <v>1.5469999999999999</v>
          </cell>
          <cell r="J74">
            <v>1.1890000000000001</v>
          </cell>
          <cell r="K74">
            <v>1</v>
          </cell>
          <cell r="L74">
            <v>1</v>
          </cell>
          <cell r="M74">
            <v>2</v>
          </cell>
          <cell r="O74">
            <v>1</v>
          </cell>
          <cell r="Q74">
            <v>2</v>
          </cell>
          <cell r="R74">
            <v>437</v>
          </cell>
          <cell r="V74">
            <v>1</v>
          </cell>
          <cell r="W74">
            <v>0.01</v>
          </cell>
        </row>
        <row r="75">
          <cell r="A75">
            <v>71</v>
          </cell>
          <cell r="E75" t="str">
            <v>¸O JACKET</v>
          </cell>
          <cell r="F75" t="str">
            <v>1166/PT645</v>
          </cell>
          <cell r="G75">
            <v>1901</v>
          </cell>
          <cell r="H75">
            <v>3.25</v>
          </cell>
          <cell r="I75">
            <v>2.0699999999999998</v>
          </cell>
          <cell r="J75">
            <v>2.121</v>
          </cell>
          <cell r="K75">
            <v>1</v>
          </cell>
          <cell r="L75">
            <v>1</v>
          </cell>
          <cell r="M75">
            <v>2</v>
          </cell>
          <cell r="O75">
            <v>1</v>
          </cell>
          <cell r="Q75">
            <v>2</v>
          </cell>
          <cell r="R75">
            <v>437</v>
          </cell>
          <cell r="V75">
            <v>1</v>
          </cell>
          <cell r="W75">
            <v>0.01</v>
          </cell>
        </row>
        <row r="76">
          <cell r="A76">
            <v>72</v>
          </cell>
          <cell r="E76" t="str">
            <v>QUÇN N÷</v>
          </cell>
          <cell r="F76" t="str">
            <v>1002/PT773</v>
          </cell>
          <cell r="G76">
            <v>2256</v>
          </cell>
          <cell r="H76">
            <v>1.85</v>
          </cell>
          <cell r="J76">
            <v>0.24299999999999999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0.4</v>
          </cell>
          <cell r="Q76">
            <v>1</v>
          </cell>
          <cell r="R76">
            <v>395</v>
          </cell>
          <cell r="S76">
            <v>1</v>
          </cell>
          <cell r="V76">
            <v>1</v>
          </cell>
          <cell r="W76">
            <v>0.01</v>
          </cell>
        </row>
        <row r="77">
          <cell r="A77">
            <v>73</v>
          </cell>
          <cell r="E77" t="str">
            <v>QUÇN N÷</v>
          </cell>
          <cell r="F77" t="str">
            <v>1002/PT774</v>
          </cell>
          <cell r="G77">
            <v>744</v>
          </cell>
          <cell r="H77">
            <v>1.85</v>
          </cell>
          <cell r="J77">
            <v>0.24299999999999999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0.4</v>
          </cell>
          <cell r="Q77">
            <v>1</v>
          </cell>
          <cell r="R77">
            <v>395</v>
          </cell>
          <cell r="S77">
            <v>1</v>
          </cell>
          <cell r="V77">
            <v>1</v>
          </cell>
          <cell r="W77">
            <v>0.01</v>
          </cell>
        </row>
        <row r="78">
          <cell r="A78">
            <v>74</v>
          </cell>
          <cell r="B78">
            <v>87</v>
          </cell>
          <cell r="C78">
            <v>495</v>
          </cell>
          <cell r="D78">
            <v>37476</v>
          </cell>
          <cell r="E78" t="str">
            <v>¸O N÷</v>
          </cell>
          <cell r="F78" t="str">
            <v>1756/PT747</v>
          </cell>
          <cell r="G78">
            <v>1236</v>
          </cell>
          <cell r="H78">
            <v>2.4300000000000002</v>
          </cell>
          <cell r="J78">
            <v>0.29199999999999998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Q78">
            <v>10</v>
          </cell>
          <cell r="R78">
            <v>385</v>
          </cell>
          <cell r="U78">
            <v>1</v>
          </cell>
          <cell r="V78">
            <v>1</v>
          </cell>
        </row>
        <row r="79">
          <cell r="A79">
            <v>75</v>
          </cell>
          <cell r="E79" t="str">
            <v>QUÇN N÷</v>
          </cell>
          <cell r="F79" t="str">
            <v>980/PT753</v>
          </cell>
          <cell r="G79">
            <v>1070</v>
          </cell>
          <cell r="H79">
            <v>1.89</v>
          </cell>
          <cell r="J79">
            <v>0.16600000000000001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0.4</v>
          </cell>
          <cell r="Q79">
            <v>1</v>
          </cell>
          <cell r="R79">
            <v>395</v>
          </cell>
          <cell r="S79">
            <v>1</v>
          </cell>
          <cell r="U79">
            <v>1</v>
          </cell>
          <cell r="V79">
            <v>1</v>
          </cell>
        </row>
        <row r="80">
          <cell r="A80">
            <v>76</v>
          </cell>
          <cell r="E80" t="str">
            <v>V¸Y N÷</v>
          </cell>
          <cell r="F80" t="str">
            <v>715/748</v>
          </cell>
          <cell r="G80">
            <v>1050</v>
          </cell>
          <cell r="H80">
            <v>1.1499999999999999</v>
          </cell>
          <cell r="I80">
            <v>0.99099999999999999</v>
          </cell>
          <cell r="J80">
            <v>6.4000000000000001E-2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0.4</v>
          </cell>
          <cell r="Q80">
            <v>2</v>
          </cell>
          <cell r="R80">
            <v>395</v>
          </cell>
          <cell r="S80">
            <v>1</v>
          </cell>
          <cell r="U80">
            <v>1</v>
          </cell>
          <cell r="V80">
            <v>1</v>
          </cell>
        </row>
        <row r="81">
          <cell r="A81">
            <v>77</v>
          </cell>
          <cell r="E81" t="str">
            <v>V¸Y N÷</v>
          </cell>
          <cell r="F81" t="str">
            <v>733/PT754</v>
          </cell>
          <cell r="G81">
            <v>1065</v>
          </cell>
          <cell r="H81">
            <v>1.55</v>
          </cell>
          <cell r="I81">
            <v>1.3109999999999999</v>
          </cell>
          <cell r="J81">
            <v>0.183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0.4</v>
          </cell>
          <cell r="Q81">
            <v>2</v>
          </cell>
          <cell r="R81">
            <v>395</v>
          </cell>
          <cell r="S81">
            <v>1</v>
          </cell>
          <cell r="U81">
            <v>1</v>
          </cell>
          <cell r="V81">
            <v>1</v>
          </cell>
        </row>
        <row r="82">
          <cell r="A82">
            <v>78</v>
          </cell>
          <cell r="E82" t="str">
            <v>V¸Y N÷</v>
          </cell>
          <cell r="F82" t="str">
            <v>753/PT783</v>
          </cell>
          <cell r="G82">
            <v>976</v>
          </cell>
          <cell r="H82">
            <v>1.03</v>
          </cell>
          <cell r="J82">
            <v>5.8999999999999997E-2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0.4</v>
          </cell>
          <cell r="Q82">
            <v>2</v>
          </cell>
          <cell r="R82">
            <v>395</v>
          </cell>
          <cell r="S82">
            <v>1</v>
          </cell>
          <cell r="U82">
            <v>1</v>
          </cell>
          <cell r="V82">
            <v>1</v>
          </cell>
        </row>
        <row r="83">
          <cell r="A83">
            <v>79</v>
          </cell>
          <cell r="B83">
            <v>88</v>
          </cell>
          <cell r="C83">
            <v>498</v>
          </cell>
          <cell r="D83">
            <v>37477</v>
          </cell>
          <cell r="E83" t="str">
            <v>¸O JACKET</v>
          </cell>
          <cell r="F83" t="str">
            <v>1204/PT648</v>
          </cell>
          <cell r="G83">
            <v>2016</v>
          </cell>
          <cell r="H83">
            <v>2.504</v>
          </cell>
          <cell r="I83">
            <v>2.0699999999999998</v>
          </cell>
          <cell r="J83">
            <v>1.2230000000000001</v>
          </cell>
          <cell r="K83">
            <v>1</v>
          </cell>
          <cell r="L83">
            <v>1</v>
          </cell>
          <cell r="M83">
            <v>2</v>
          </cell>
          <cell r="O83">
            <v>1</v>
          </cell>
          <cell r="Q83">
            <v>2</v>
          </cell>
          <cell r="R83">
            <v>437</v>
          </cell>
          <cell r="V83">
            <v>1</v>
          </cell>
          <cell r="W83">
            <v>0.01</v>
          </cell>
        </row>
        <row r="84">
          <cell r="A84">
            <v>80</v>
          </cell>
          <cell r="E84" t="str">
            <v>¸O JACKET</v>
          </cell>
          <cell r="F84" t="str">
            <v>1228/PT724</v>
          </cell>
          <cell r="G84">
            <v>2448</v>
          </cell>
          <cell r="H84">
            <v>0.61099999999999999</v>
          </cell>
          <cell r="I84">
            <v>0.90900000000000003</v>
          </cell>
          <cell r="J84">
            <v>0.41699999999999998</v>
          </cell>
          <cell r="K84">
            <v>1</v>
          </cell>
          <cell r="L84">
            <v>1</v>
          </cell>
          <cell r="M84">
            <v>2</v>
          </cell>
          <cell r="O84">
            <v>1</v>
          </cell>
          <cell r="Q84">
            <v>4</v>
          </cell>
          <cell r="R84">
            <v>437</v>
          </cell>
          <cell r="V84">
            <v>0.01</v>
          </cell>
          <cell r="W84">
            <v>0.01</v>
          </cell>
        </row>
        <row r="85">
          <cell r="A85">
            <v>81</v>
          </cell>
          <cell r="E85" t="str">
            <v>¸O JACKET</v>
          </cell>
          <cell r="F85" t="str">
            <v>1200/PT731</v>
          </cell>
          <cell r="G85">
            <v>2700</v>
          </cell>
          <cell r="H85">
            <v>2.9460000000000002</v>
          </cell>
          <cell r="I85">
            <v>1.829</v>
          </cell>
          <cell r="J85">
            <v>1.4990000000000001</v>
          </cell>
          <cell r="K85">
            <v>1</v>
          </cell>
          <cell r="L85">
            <v>1</v>
          </cell>
          <cell r="M85">
            <v>2</v>
          </cell>
          <cell r="O85">
            <v>1</v>
          </cell>
          <cell r="Q85">
            <v>1</v>
          </cell>
          <cell r="R85">
            <v>437</v>
          </cell>
          <cell r="V85">
            <v>0.01</v>
          </cell>
          <cell r="W85">
            <v>0.01</v>
          </cell>
        </row>
        <row r="86">
          <cell r="A86">
            <v>82</v>
          </cell>
          <cell r="E86" t="str">
            <v>¸O JACKET</v>
          </cell>
          <cell r="F86" t="str">
            <v>1188/PT771</v>
          </cell>
          <cell r="G86">
            <v>2136</v>
          </cell>
          <cell r="H86">
            <v>1.8420000000000001</v>
          </cell>
          <cell r="J86">
            <v>0.68600000000000005</v>
          </cell>
          <cell r="K86">
            <v>1</v>
          </cell>
          <cell r="L86">
            <v>1</v>
          </cell>
          <cell r="M86">
            <v>2</v>
          </cell>
          <cell r="O86">
            <v>1</v>
          </cell>
          <cell r="R86">
            <v>398</v>
          </cell>
          <cell r="T86">
            <v>4</v>
          </cell>
          <cell r="V86">
            <v>0.01</v>
          </cell>
          <cell r="W86">
            <v>0.01</v>
          </cell>
        </row>
        <row r="87">
          <cell r="A87">
            <v>83</v>
          </cell>
          <cell r="E87" t="str">
            <v>QUÇN N÷</v>
          </cell>
          <cell r="F87" t="str">
            <v>944/PT775</v>
          </cell>
          <cell r="G87">
            <v>2472</v>
          </cell>
          <cell r="H87">
            <v>1.77</v>
          </cell>
          <cell r="J87">
            <v>0.45700000000000002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0.41</v>
          </cell>
          <cell r="Q87">
            <v>1</v>
          </cell>
          <cell r="R87">
            <v>385</v>
          </cell>
          <cell r="S87">
            <v>1</v>
          </cell>
          <cell r="V87">
            <v>0.01</v>
          </cell>
          <cell r="W87">
            <v>0.01</v>
          </cell>
        </row>
        <row r="88">
          <cell r="A88">
            <v>84</v>
          </cell>
          <cell r="E88" t="str">
            <v>V¸Y N÷</v>
          </cell>
          <cell r="F88" t="str">
            <v>767/PT737</v>
          </cell>
          <cell r="G88">
            <v>3996</v>
          </cell>
          <cell r="H88">
            <v>1.77</v>
          </cell>
          <cell r="J88">
            <v>0.45700000000000002</v>
          </cell>
          <cell r="K88">
            <v>1</v>
          </cell>
          <cell r="L88">
            <v>2</v>
          </cell>
          <cell r="M88">
            <v>2</v>
          </cell>
          <cell r="N88">
            <v>1</v>
          </cell>
          <cell r="O88">
            <v>1</v>
          </cell>
          <cell r="P88">
            <v>0.4</v>
          </cell>
          <cell r="Q88">
            <v>2</v>
          </cell>
          <cell r="R88">
            <v>398</v>
          </cell>
          <cell r="S88">
            <v>1</v>
          </cell>
          <cell r="V88">
            <v>0.01</v>
          </cell>
          <cell r="W88">
            <v>0.01</v>
          </cell>
        </row>
        <row r="89">
          <cell r="A89">
            <v>85</v>
          </cell>
          <cell r="B89">
            <v>89</v>
          </cell>
          <cell r="C89">
            <v>505</v>
          </cell>
          <cell r="D89">
            <v>37481</v>
          </cell>
          <cell r="E89" t="str">
            <v>¸O JACKET</v>
          </cell>
          <cell r="F89" t="str">
            <v>1204/PT648</v>
          </cell>
          <cell r="G89">
            <v>1803</v>
          </cell>
          <cell r="H89">
            <v>2.504</v>
          </cell>
          <cell r="I89">
            <v>2.0699999999999998</v>
          </cell>
          <cell r="J89">
            <v>1.2230000000000001</v>
          </cell>
          <cell r="K89">
            <v>1</v>
          </cell>
          <cell r="L89">
            <v>1</v>
          </cell>
          <cell r="M89">
            <v>2</v>
          </cell>
          <cell r="O89">
            <v>1</v>
          </cell>
          <cell r="Q89">
            <v>2</v>
          </cell>
          <cell r="R89">
            <v>437</v>
          </cell>
          <cell r="V89">
            <v>1</v>
          </cell>
          <cell r="W89">
            <v>0.01</v>
          </cell>
        </row>
        <row r="90">
          <cell r="A90">
            <v>86</v>
          </cell>
          <cell r="E90" t="str">
            <v>¸O JACKET</v>
          </cell>
          <cell r="F90" t="str">
            <v>1228/PT724</v>
          </cell>
          <cell r="G90">
            <v>1365</v>
          </cell>
          <cell r="H90">
            <v>0.61099999999999999</v>
          </cell>
          <cell r="I90">
            <v>0.90900000000000003</v>
          </cell>
          <cell r="J90">
            <v>0.41699999999999998</v>
          </cell>
          <cell r="K90">
            <v>1</v>
          </cell>
          <cell r="L90">
            <v>1</v>
          </cell>
          <cell r="M90">
            <v>2</v>
          </cell>
          <cell r="O90">
            <v>1</v>
          </cell>
          <cell r="Q90">
            <v>4</v>
          </cell>
          <cell r="R90">
            <v>437</v>
          </cell>
          <cell r="V90">
            <v>0.01</v>
          </cell>
          <cell r="W90">
            <v>0.01</v>
          </cell>
        </row>
        <row r="91">
          <cell r="A91">
            <v>87</v>
          </cell>
          <cell r="E91" t="str">
            <v>¸O JACKET</v>
          </cell>
          <cell r="F91" t="str">
            <v>1188/PT772</v>
          </cell>
          <cell r="G91">
            <v>3863</v>
          </cell>
          <cell r="H91">
            <v>1.8420000000000001</v>
          </cell>
          <cell r="J91">
            <v>0.68600000000000005</v>
          </cell>
          <cell r="K91">
            <v>1</v>
          </cell>
          <cell r="L91">
            <v>1</v>
          </cell>
          <cell r="M91">
            <v>2</v>
          </cell>
          <cell r="O91">
            <v>1</v>
          </cell>
          <cell r="T91">
            <v>4</v>
          </cell>
          <cell r="V91">
            <v>0.01</v>
          </cell>
          <cell r="W91">
            <v>0.01</v>
          </cell>
        </row>
        <row r="92">
          <cell r="A92">
            <v>88</v>
          </cell>
          <cell r="E92" t="str">
            <v>QUÇN N÷</v>
          </cell>
          <cell r="F92" t="str">
            <v>011/PT722</v>
          </cell>
          <cell r="G92">
            <v>602</v>
          </cell>
          <cell r="H92">
            <v>1.92</v>
          </cell>
          <cell r="J92">
            <v>0.45700000000000002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0.41</v>
          </cell>
          <cell r="Q92">
            <v>1</v>
          </cell>
          <cell r="R92">
            <v>390</v>
          </cell>
          <cell r="S92">
            <v>1</v>
          </cell>
          <cell r="V92">
            <v>1</v>
          </cell>
          <cell r="W92">
            <v>0.01</v>
          </cell>
        </row>
        <row r="93">
          <cell r="A93">
            <v>89</v>
          </cell>
          <cell r="B93">
            <v>92</v>
          </cell>
          <cell r="C93">
            <v>506</v>
          </cell>
          <cell r="D93">
            <v>37482</v>
          </cell>
          <cell r="E93" t="str">
            <v>V¸Y N÷</v>
          </cell>
          <cell r="F93" t="str">
            <v>741/PT779</v>
          </cell>
          <cell r="G93">
            <v>1651</v>
          </cell>
          <cell r="H93">
            <v>1.36</v>
          </cell>
          <cell r="J93">
            <v>0.22900000000000001</v>
          </cell>
          <cell r="K93">
            <v>1</v>
          </cell>
          <cell r="L93">
            <v>2</v>
          </cell>
          <cell r="M93">
            <v>2</v>
          </cell>
          <cell r="N93">
            <v>1</v>
          </cell>
          <cell r="O93">
            <v>1</v>
          </cell>
          <cell r="P93">
            <v>0.4</v>
          </cell>
          <cell r="Q93">
            <v>2</v>
          </cell>
          <cell r="R93">
            <v>398</v>
          </cell>
          <cell r="S93">
            <v>1</v>
          </cell>
          <cell r="U93">
            <v>1</v>
          </cell>
          <cell r="V93">
            <v>1</v>
          </cell>
        </row>
        <row r="94">
          <cell r="A94">
            <v>90</v>
          </cell>
          <cell r="E94" t="str">
            <v>V¸Y N÷</v>
          </cell>
          <cell r="F94" t="str">
            <v>487/PT762</v>
          </cell>
          <cell r="G94">
            <v>300</v>
          </cell>
          <cell r="H94">
            <v>1.44</v>
          </cell>
          <cell r="J94">
            <v>0.82299999999999995</v>
          </cell>
          <cell r="K94">
            <v>1</v>
          </cell>
          <cell r="L94">
            <v>2</v>
          </cell>
          <cell r="M94">
            <v>2</v>
          </cell>
          <cell r="N94">
            <v>1</v>
          </cell>
          <cell r="O94">
            <v>1</v>
          </cell>
          <cell r="P94">
            <v>0.4</v>
          </cell>
          <cell r="R94">
            <v>395</v>
          </cell>
          <cell r="S94">
            <v>1</v>
          </cell>
          <cell r="U94">
            <v>1</v>
          </cell>
          <cell r="V94">
            <v>1</v>
          </cell>
        </row>
        <row r="95">
          <cell r="A95">
            <v>91</v>
          </cell>
          <cell r="E95" t="str">
            <v>V¸Y N÷</v>
          </cell>
          <cell r="F95" t="str">
            <v>774/PT793</v>
          </cell>
          <cell r="G95">
            <v>2401</v>
          </cell>
          <cell r="H95">
            <v>1.92</v>
          </cell>
          <cell r="J95">
            <v>0.82299999999999995</v>
          </cell>
          <cell r="K95">
            <v>1</v>
          </cell>
          <cell r="L95">
            <v>2</v>
          </cell>
          <cell r="M95">
            <v>2</v>
          </cell>
          <cell r="N95">
            <v>1</v>
          </cell>
          <cell r="P95">
            <v>0.41</v>
          </cell>
          <cell r="Q95">
            <v>2</v>
          </cell>
          <cell r="R95">
            <v>398</v>
          </cell>
          <cell r="S95">
            <v>1</v>
          </cell>
          <cell r="U95">
            <v>1</v>
          </cell>
          <cell r="V95">
            <v>1</v>
          </cell>
        </row>
        <row r="96">
          <cell r="A96">
            <v>92</v>
          </cell>
          <cell r="E96" t="str">
            <v>V¸Y N÷</v>
          </cell>
          <cell r="F96" t="str">
            <v>460/PT759</v>
          </cell>
          <cell r="G96">
            <v>800</v>
          </cell>
          <cell r="H96">
            <v>1.03</v>
          </cell>
          <cell r="I96">
            <v>1.143</v>
          </cell>
          <cell r="J96">
            <v>1</v>
          </cell>
          <cell r="K96">
            <v>2</v>
          </cell>
          <cell r="L96">
            <v>2</v>
          </cell>
          <cell r="M96">
            <v>1</v>
          </cell>
          <cell r="N96">
            <v>1</v>
          </cell>
          <cell r="P96">
            <v>0.4</v>
          </cell>
          <cell r="Q96">
            <v>2</v>
          </cell>
          <cell r="R96">
            <v>398</v>
          </cell>
          <cell r="S96">
            <v>1</v>
          </cell>
          <cell r="U96">
            <v>1</v>
          </cell>
          <cell r="V96">
            <v>1</v>
          </cell>
        </row>
        <row r="97">
          <cell r="A97">
            <v>93</v>
          </cell>
          <cell r="E97" t="str">
            <v>¸O N÷</v>
          </cell>
          <cell r="F97" t="str">
            <v>1858/PT744</v>
          </cell>
          <cell r="G97">
            <v>2600</v>
          </cell>
          <cell r="H97">
            <v>1.33</v>
          </cell>
          <cell r="J97">
            <v>0.54900000000000004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Q97">
            <v>6</v>
          </cell>
          <cell r="R97">
            <v>385</v>
          </cell>
          <cell r="U97">
            <v>1</v>
          </cell>
          <cell r="V97">
            <v>1</v>
          </cell>
        </row>
        <row r="98">
          <cell r="A98">
            <v>94</v>
          </cell>
          <cell r="E98" t="str">
            <v>QUÇN N÷</v>
          </cell>
          <cell r="F98" t="str">
            <v>510/PT781</v>
          </cell>
          <cell r="G98">
            <v>1220</v>
          </cell>
          <cell r="H98">
            <v>1.92</v>
          </cell>
          <cell r="J98">
            <v>0.49399999999999999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0.41</v>
          </cell>
          <cell r="Q98">
            <v>2</v>
          </cell>
          <cell r="R98">
            <v>385</v>
          </cell>
          <cell r="S98">
            <v>1</v>
          </cell>
          <cell r="U98">
            <v>1</v>
          </cell>
          <cell r="V98">
            <v>1</v>
          </cell>
        </row>
        <row r="99">
          <cell r="A99">
            <v>95</v>
          </cell>
          <cell r="E99" t="str">
            <v>QUÇN N÷</v>
          </cell>
          <cell r="F99" t="str">
            <v>849/PT707</v>
          </cell>
          <cell r="G99">
            <v>600</v>
          </cell>
          <cell r="H99">
            <v>2.36</v>
          </cell>
          <cell r="I99">
            <v>1.5469999999999999</v>
          </cell>
          <cell r="J99">
            <v>0.73199999999999998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0.41</v>
          </cell>
          <cell r="Q99">
            <v>1</v>
          </cell>
          <cell r="R99">
            <v>385</v>
          </cell>
          <cell r="S99">
            <v>1</v>
          </cell>
          <cell r="U99">
            <v>1</v>
          </cell>
          <cell r="V99">
            <v>1</v>
          </cell>
        </row>
        <row r="100">
          <cell r="A100">
            <v>96</v>
          </cell>
          <cell r="E100" t="str">
            <v>QUÇN N÷</v>
          </cell>
          <cell r="F100" t="str">
            <v>011/PT758</v>
          </cell>
          <cell r="G100">
            <v>800</v>
          </cell>
          <cell r="H100">
            <v>2.36</v>
          </cell>
          <cell r="I100">
            <v>0.442</v>
          </cell>
          <cell r="J100">
            <v>0.68600000000000005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0.41</v>
          </cell>
          <cell r="Q100">
            <v>2</v>
          </cell>
          <cell r="R100">
            <v>385</v>
          </cell>
          <cell r="S100">
            <v>1</v>
          </cell>
          <cell r="U100">
            <v>1</v>
          </cell>
          <cell r="V100">
            <v>1</v>
          </cell>
        </row>
        <row r="101">
          <cell r="A101">
            <v>97</v>
          </cell>
          <cell r="E101" t="str">
            <v>QUÇN N÷</v>
          </cell>
          <cell r="F101" t="str">
            <v>997/PT767</v>
          </cell>
          <cell r="G101">
            <v>3996</v>
          </cell>
          <cell r="H101">
            <v>1.92</v>
          </cell>
          <cell r="J101">
            <v>0.49399999999999999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0.41</v>
          </cell>
          <cell r="Q101">
            <v>2</v>
          </cell>
          <cell r="R101">
            <v>385</v>
          </cell>
          <cell r="S101">
            <v>1</v>
          </cell>
          <cell r="U101">
            <v>1</v>
          </cell>
          <cell r="V101">
            <v>1</v>
          </cell>
        </row>
        <row r="102">
          <cell r="A102">
            <v>98</v>
          </cell>
          <cell r="B102">
            <v>93</v>
          </cell>
          <cell r="C102">
            <v>517</v>
          </cell>
          <cell r="D102">
            <v>37484</v>
          </cell>
          <cell r="E102" t="str">
            <v>¸O N÷</v>
          </cell>
          <cell r="F102" t="str">
            <v>1858/PT739</v>
          </cell>
          <cell r="G102">
            <v>4532</v>
          </cell>
          <cell r="H102">
            <v>1.1599999999999999</v>
          </cell>
          <cell r="J102">
            <v>0.128</v>
          </cell>
          <cell r="K102">
            <v>1</v>
          </cell>
          <cell r="L102">
            <v>1</v>
          </cell>
          <cell r="M102">
            <v>2</v>
          </cell>
          <cell r="N102">
            <v>1</v>
          </cell>
          <cell r="O102">
            <v>1</v>
          </cell>
          <cell r="Q102">
            <v>7</v>
          </cell>
          <cell r="R102">
            <v>189</v>
          </cell>
          <cell r="V102">
            <v>8.1967213114754103E-3</v>
          </cell>
          <cell r="W102">
            <v>0.01</v>
          </cell>
        </row>
        <row r="103">
          <cell r="A103">
            <v>99</v>
          </cell>
          <cell r="E103" t="str">
            <v>¸O N÷</v>
          </cell>
          <cell r="F103" t="str">
            <v>1753/PT740</v>
          </cell>
          <cell r="G103">
            <v>2600</v>
          </cell>
          <cell r="H103">
            <v>1.36</v>
          </cell>
          <cell r="J103">
            <v>0.33800000000000002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Q103">
            <v>6</v>
          </cell>
          <cell r="R103">
            <v>385</v>
          </cell>
          <cell r="V103">
            <v>8.1967213114754103E-3</v>
          </cell>
          <cell r="W103">
            <v>0.01</v>
          </cell>
        </row>
        <row r="104">
          <cell r="A104">
            <v>100</v>
          </cell>
          <cell r="E104" t="str">
            <v>QUÇN N÷</v>
          </cell>
          <cell r="F104" t="str">
            <v>944/PT776</v>
          </cell>
          <cell r="G104">
            <v>4028</v>
          </cell>
          <cell r="H104">
            <v>1.69</v>
          </cell>
          <cell r="J104">
            <v>0.23</v>
          </cell>
          <cell r="K104">
            <v>1</v>
          </cell>
          <cell r="L104">
            <v>1</v>
          </cell>
          <cell r="M104">
            <v>2</v>
          </cell>
          <cell r="N104">
            <v>1</v>
          </cell>
          <cell r="O104">
            <v>1</v>
          </cell>
          <cell r="P104">
            <v>0.4</v>
          </cell>
          <cell r="R104">
            <v>362</v>
          </cell>
          <cell r="S104">
            <v>1</v>
          </cell>
          <cell r="V104">
            <v>0.01</v>
          </cell>
          <cell r="W104">
            <v>0.01</v>
          </cell>
        </row>
        <row r="105">
          <cell r="A105">
            <v>101</v>
          </cell>
          <cell r="B105">
            <v>94</v>
          </cell>
          <cell r="C105">
            <v>522</v>
          </cell>
          <cell r="D105">
            <v>37484</v>
          </cell>
          <cell r="E105" t="str">
            <v>¸O N÷</v>
          </cell>
          <cell r="F105" t="str">
            <v>763/PT801</v>
          </cell>
          <cell r="G105">
            <v>1300</v>
          </cell>
          <cell r="H105">
            <v>0.93</v>
          </cell>
          <cell r="K105">
            <v>1</v>
          </cell>
          <cell r="L105">
            <v>1</v>
          </cell>
          <cell r="M105">
            <v>2</v>
          </cell>
          <cell r="N105">
            <v>1</v>
          </cell>
          <cell r="O105">
            <v>1</v>
          </cell>
          <cell r="R105">
            <v>180</v>
          </cell>
          <cell r="U105">
            <v>1</v>
          </cell>
          <cell r="V105">
            <v>1</v>
          </cell>
        </row>
        <row r="106">
          <cell r="A106">
            <v>102</v>
          </cell>
          <cell r="E106" t="str">
            <v>¸O N÷</v>
          </cell>
          <cell r="F106" t="str">
            <v>763/PT802</v>
          </cell>
          <cell r="G106">
            <v>1050</v>
          </cell>
          <cell r="H106">
            <v>1.081</v>
          </cell>
          <cell r="K106">
            <v>1</v>
          </cell>
          <cell r="L106">
            <v>1</v>
          </cell>
          <cell r="M106">
            <v>2</v>
          </cell>
          <cell r="N106">
            <v>1</v>
          </cell>
          <cell r="O106">
            <v>1</v>
          </cell>
          <cell r="R106">
            <v>180</v>
          </cell>
          <cell r="U106">
            <v>1</v>
          </cell>
          <cell r="V106">
            <v>1</v>
          </cell>
        </row>
        <row r="107">
          <cell r="A107">
            <v>103</v>
          </cell>
          <cell r="E107" t="str">
            <v>QUÇN N÷</v>
          </cell>
          <cell r="F107" t="str">
            <v>1036/PT807</v>
          </cell>
          <cell r="G107">
            <v>2998</v>
          </cell>
          <cell r="H107">
            <v>1.75</v>
          </cell>
          <cell r="J107">
            <v>0.23</v>
          </cell>
          <cell r="K107">
            <v>1</v>
          </cell>
          <cell r="L107">
            <v>1</v>
          </cell>
          <cell r="M107">
            <v>2</v>
          </cell>
          <cell r="N107">
            <v>1</v>
          </cell>
          <cell r="O107">
            <v>1</v>
          </cell>
          <cell r="P107">
            <v>0.4</v>
          </cell>
          <cell r="Q107">
            <v>2</v>
          </cell>
          <cell r="R107">
            <v>362</v>
          </cell>
          <cell r="S107">
            <v>1</v>
          </cell>
          <cell r="U107">
            <v>1</v>
          </cell>
          <cell r="V107">
            <v>1</v>
          </cell>
        </row>
        <row r="108">
          <cell r="A108">
            <v>104</v>
          </cell>
          <cell r="E108" t="str">
            <v>QUÇN N÷</v>
          </cell>
          <cell r="F108" t="str">
            <v>1057/PT808</v>
          </cell>
          <cell r="G108">
            <v>6000</v>
          </cell>
          <cell r="H108">
            <v>1.92</v>
          </cell>
          <cell r="J108">
            <v>0.23</v>
          </cell>
          <cell r="K108">
            <v>1</v>
          </cell>
          <cell r="L108">
            <v>1</v>
          </cell>
          <cell r="M108">
            <v>2</v>
          </cell>
          <cell r="N108">
            <v>1</v>
          </cell>
          <cell r="O108">
            <v>1</v>
          </cell>
          <cell r="P108">
            <v>0.4</v>
          </cell>
          <cell r="Q108">
            <v>2</v>
          </cell>
          <cell r="R108">
            <v>362</v>
          </cell>
          <cell r="S108">
            <v>1</v>
          </cell>
          <cell r="U108">
            <v>1</v>
          </cell>
          <cell r="V108">
            <v>1</v>
          </cell>
        </row>
        <row r="109">
          <cell r="A109">
            <v>105</v>
          </cell>
          <cell r="E109" t="str">
            <v>QUÇN N÷</v>
          </cell>
          <cell r="F109" t="str">
            <v>997/PT767</v>
          </cell>
          <cell r="G109">
            <v>2000</v>
          </cell>
          <cell r="H109">
            <v>1.92</v>
          </cell>
          <cell r="J109">
            <v>0.49399999999999999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0.41</v>
          </cell>
          <cell r="Q109">
            <v>2</v>
          </cell>
          <cell r="R109">
            <v>385</v>
          </cell>
          <cell r="S109">
            <v>1</v>
          </cell>
          <cell r="U109">
            <v>1</v>
          </cell>
          <cell r="V109">
            <v>1</v>
          </cell>
        </row>
        <row r="110">
          <cell r="A110">
            <v>106</v>
          </cell>
          <cell r="B110">
            <v>95</v>
          </cell>
          <cell r="C110">
            <v>516</v>
          </cell>
          <cell r="D110">
            <v>37484</v>
          </cell>
          <cell r="E110" t="str">
            <v>¸O JACKET</v>
          </cell>
          <cell r="F110" t="str">
            <v>1224/PT701</v>
          </cell>
          <cell r="G110">
            <v>6000</v>
          </cell>
          <cell r="H110">
            <v>2.3540000000000001</v>
          </cell>
          <cell r="I110">
            <v>1.5129999999999999</v>
          </cell>
          <cell r="J110">
            <v>0.25600000000000001</v>
          </cell>
          <cell r="K110">
            <v>1</v>
          </cell>
          <cell r="L110">
            <v>1</v>
          </cell>
          <cell r="M110">
            <v>2</v>
          </cell>
          <cell r="N110">
            <v>1</v>
          </cell>
          <cell r="O110">
            <v>2</v>
          </cell>
          <cell r="Q110">
            <v>4</v>
          </cell>
          <cell r="R110">
            <v>437</v>
          </cell>
          <cell r="V110">
            <v>2.3809523809523808E-2</v>
          </cell>
          <cell r="W110">
            <v>0.02</v>
          </cell>
        </row>
        <row r="111">
          <cell r="A111">
            <v>107</v>
          </cell>
          <cell r="E111" t="str">
            <v>¸O JACKET</v>
          </cell>
          <cell r="F111" t="str">
            <v>1207/PT705</v>
          </cell>
          <cell r="G111">
            <v>3000</v>
          </cell>
          <cell r="H111">
            <v>2.3420000000000001</v>
          </cell>
          <cell r="I111">
            <v>1.5129999999999999</v>
          </cell>
          <cell r="J111">
            <v>0.311</v>
          </cell>
          <cell r="K111">
            <v>1</v>
          </cell>
          <cell r="L111">
            <v>1</v>
          </cell>
          <cell r="M111">
            <v>2</v>
          </cell>
          <cell r="N111">
            <v>1</v>
          </cell>
          <cell r="O111">
            <v>2</v>
          </cell>
          <cell r="Q111">
            <v>4</v>
          </cell>
          <cell r="R111">
            <v>437</v>
          </cell>
          <cell r="V111">
            <v>0.02</v>
          </cell>
          <cell r="W111">
            <v>0.02</v>
          </cell>
        </row>
        <row r="112">
          <cell r="A112">
            <v>108</v>
          </cell>
          <cell r="B112">
            <v>96</v>
          </cell>
          <cell r="C112">
            <v>515</v>
          </cell>
          <cell r="D112">
            <v>37484</v>
          </cell>
          <cell r="E112" t="str">
            <v>¸O JACKET</v>
          </cell>
          <cell r="F112" t="str">
            <v>1207/PT705</v>
          </cell>
          <cell r="G112">
            <v>2004</v>
          </cell>
          <cell r="H112">
            <v>2.3420000000000001</v>
          </cell>
          <cell r="I112">
            <v>1.5129999999999999</v>
          </cell>
          <cell r="J112">
            <v>0.311</v>
          </cell>
          <cell r="K112">
            <v>1</v>
          </cell>
          <cell r="L112">
            <v>1</v>
          </cell>
          <cell r="M112">
            <v>2</v>
          </cell>
          <cell r="N112">
            <v>1</v>
          </cell>
          <cell r="O112">
            <v>2</v>
          </cell>
          <cell r="Q112">
            <v>4</v>
          </cell>
          <cell r="R112">
            <v>437</v>
          </cell>
          <cell r="V112">
            <v>0.02</v>
          </cell>
          <cell r="W112">
            <v>0.02</v>
          </cell>
        </row>
        <row r="113">
          <cell r="A113">
            <v>109</v>
          </cell>
          <cell r="E113" t="str">
            <v>¸O JACKET</v>
          </cell>
          <cell r="F113" t="str">
            <v>1072/PT756</v>
          </cell>
          <cell r="G113">
            <v>602</v>
          </cell>
          <cell r="H113">
            <v>2.7839999999999998</v>
          </cell>
          <cell r="I113">
            <v>0.82499999999999996</v>
          </cell>
          <cell r="J113">
            <v>0.91600000000000004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2</v>
          </cell>
          <cell r="Q113">
            <v>11</v>
          </cell>
          <cell r="R113">
            <v>437</v>
          </cell>
          <cell r="V113">
            <v>0.02</v>
          </cell>
          <cell r="W113">
            <v>0.02</v>
          </cell>
        </row>
        <row r="114">
          <cell r="A114">
            <v>110</v>
          </cell>
          <cell r="E114" t="str">
            <v>¸O JACKET</v>
          </cell>
          <cell r="F114" t="str">
            <v>1182/PT757</v>
          </cell>
          <cell r="G114">
            <v>602</v>
          </cell>
          <cell r="H114">
            <v>2.6960000000000002</v>
          </cell>
          <cell r="I114">
            <v>0.51600000000000001</v>
          </cell>
          <cell r="J114">
            <v>0.91600000000000004</v>
          </cell>
          <cell r="K114">
            <v>1</v>
          </cell>
          <cell r="L114">
            <v>1</v>
          </cell>
          <cell r="M114">
            <v>2</v>
          </cell>
          <cell r="N114">
            <v>1</v>
          </cell>
          <cell r="O114">
            <v>2</v>
          </cell>
          <cell r="Q114">
            <v>11</v>
          </cell>
          <cell r="R114">
            <v>437</v>
          </cell>
          <cell r="V114">
            <v>0.02</v>
          </cell>
          <cell r="W114">
            <v>0.02</v>
          </cell>
        </row>
        <row r="115">
          <cell r="A115">
            <v>111</v>
          </cell>
          <cell r="E115" t="str">
            <v>¸O N÷</v>
          </cell>
          <cell r="F115" t="str">
            <v>1753/PT741</v>
          </cell>
          <cell r="G115">
            <v>1000</v>
          </cell>
          <cell r="H115">
            <v>1.25</v>
          </cell>
          <cell r="J115">
            <v>0.14599999999999999</v>
          </cell>
          <cell r="K115">
            <v>1</v>
          </cell>
          <cell r="L115">
            <v>1</v>
          </cell>
          <cell r="M115">
            <v>2</v>
          </cell>
          <cell r="N115">
            <v>1</v>
          </cell>
          <cell r="O115">
            <v>1</v>
          </cell>
          <cell r="Q115">
            <v>6</v>
          </cell>
          <cell r="R115">
            <v>350</v>
          </cell>
          <cell r="V115">
            <v>0.01</v>
          </cell>
          <cell r="W115">
            <v>0.01</v>
          </cell>
        </row>
        <row r="116">
          <cell r="A116">
            <v>112</v>
          </cell>
          <cell r="E116" t="str">
            <v>¸O N÷</v>
          </cell>
          <cell r="F116" t="str">
            <v>1753/PT742</v>
          </cell>
          <cell r="G116">
            <v>1000</v>
          </cell>
          <cell r="H116">
            <v>1.25</v>
          </cell>
          <cell r="J116">
            <v>0.14599999999999999</v>
          </cell>
          <cell r="K116">
            <v>1</v>
          </cell>
          <cell r="L116">
            <v>1</v>
          </cell>
          <cell r="M116">
            <v>2</v>
          </cell>
          <cell r="N116">
            <v>1</v>
          </cell>
          <cell r="O116">
            <v>1</v>
          </cell>
          <cell r="Q116">
            <v>6</v>
          </cell>
          <cell r="R116">
            <v>350</v>
          </cell>
          <cell r="V116">
            <v>0.01</v>
          </cell>
          <cell r="W116">
            <v>0.01</v>
          </cell>
        </row>
        <row r="117">
          <cell r="A117">
            <v>113</v>
          </cell>
          <cell r="E117" t="str">
            <v>¸O N÷</v>
          </cell>
          <cell r="F117" t="str">
            <v>1858/PT739</v>
          </cell>
          <cell r="G117">
            <v>5668</v>
          </cell>
          <cell r="H117">
            <v>1.1599999999999999</v>
          </cell>
          <cell r="J117">
            <v>0.128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Q117">
            <v>7</v>
          </cell>
          <cell r="R117">
            <v>189</v>
          </cell>
          <cell r="V117">
            <v>0.01</v>
          </cell>
          <cell r="W117">
            <v>0.01</v>
          </cell>
        </row>
        <row r="118">
          <cell r="A118">
            <v>114</v>
          </cell>
          <cell r="E118" t="str">
            <v>QUÇN N÷</v>
          </cell>
          <cell r="F118" t="str">
            <v>849/PT756</v>
          </cell>
          <cell r="G118">
            <v>602</v>
          </cell>
          <cell r="H118">
            <v>1.768</v>
          </cell>
          <cell r="J118">
            <v>0.23</v>
          </cell>
          <cell r="K118">
            <v>1</v>
          </cell>
          <cell r="L118">
            <v>1</v>
          </cell>
          <cell r="M118">
            <v>2</v>
          </cell>
          <cell r="N118">
            <v>1</v>
          </cell>
          <cell r="O118">
            <v>1</v>
          </cell>
          <cell r="P118">
            <v>0.4</v>
          </cell>
          <cell r="R118">
            <v>362</v>
          </cell>
          <cell r="S118">
            <v>1</v>
          </cell>
          <cell r="V118">
            <v>1.3333333333333334E-2</v>
          </cell>
          <cell r="W118">
            <v>0.01</v>
          </cell>
        </row>
        <row r="119">
          <cell r="A119">
            <v>115</v>
          </cell>
          <cell r="E119" t="str">
            <v>QUÇN N÷</v>
          </cell>
          <cell r="F119" t="str">
            <v>948/PT757</v>
          </cell>
          <cell r="G119">
            <v>602</v>
          </cell>
          <cell r="H119">
            <v>1.768</v>
          </cell>
          <cell r="J119">
            <v>0.23</v>
          </cell>
          <cell r="K119">
            <v>1</v>
          </cell>
          <cell r="L119">
            <v>1</v>
          </cell>
          <cell r="M119">
            <v>2</v>
          </cell>
          <cell r="N119">
            <v>1</v>
          </cell>
          <cell r="O119">
            <v>1</v>
          </cell>
          <cell r="P119">
            <v>0.4</v>
          </cell>
          <cell r="R119">
            <v>362</v>
          </cell>
          <cell r="S119">
            <v>1</v>
          </cell>
          <cell r="V119">
            <v>0.01</v>
          </cell>
          <cell r="W119">
            <v>0.01</v>
          </cell>
        </row>
        <row r="120">
          <cell r="A120">
            <v>116</v>
          </cell>
          <cell r="E120" t="str">
            <v>QUÇN N÷</v>
          </cell>
          <cell r="F120" t="str">
            <v>1001/PT778</v>
          </cell>
          <cell r="G120">
            <v>1000</v>
          </cell>
          <cell r="H120">
            <v>1.8420000000000001</v>
          </cell>
          <cell r="J120">
            <v>0.23</v>
          </cell>
          <cell r="K120">
            <v>1</v>
          </cell>
          <cell r="L120">
            <v>1</v>
          </cell>
          <cell r="M120">
            <v>2</v>
          </cell>
          <cell r="N120">
            <v>1</v>
          </cell>
          <cell r="O120">
            <v>1</v>
          </cell>
          <cell r="P120">
            <v>0.4</v>
          </cell>
          <cell r="R120">
            <v>362</v>
          </cell>
          <cell r="S120">
            <v>1</v>
          </cell>
          <cell r="U120">
            <v>1</v>
          </cell>
          <cell r="V120">
            <v>1</v>
          </cell>
        </row>
        <row r="121">
          <cell r="A121">
            <v>117</v>
          </cell>
          <cell r="B121">
            <v>97</v>
          </cell>
          <cell r="C121">
            <v>520</v>
          </cell>
          <cell r="D121">
            <v>37484</v>
          </cell>
          <cell r="E121" t="str">
            <v>¸O JACKET</v>
          </cell>
          <cell r="F121" t="str">
            <v>1212/PT810</v>
          </cell>
          <cell r="G121">
            <v>400</v>
          </cell>
          <cell r="H121">
            <v>2.2919999999999998</v>
          </cell>
          <cell r="I121">
            <v>1.621</v>
          </cell>
          <cell r="J121">
            <v>1.1890000000000001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Q121">
            <v>9</v>
          </cell>
          <cell r="R121">
            <v>437</v>
          </cell>
          <cell r="U121">
            <v>1</v>
          </cell>
          <cell r="V121">
            <v>1</v>
          </cell>
        </row>
        <row r="122">
          <cell r="A122">
            <v>118</v>
          </cell>
          <cell r="E122" t="str">
            <v>V¸Y N÷</v>
          </cell>
          <cell r="F122" t="str">
            <v>854/PT811</v>
          </cell>
          <cell r="G122">
            <v>400</v>
          </cell>
          <cell r="H122">
            <v>1.4</v>
          </cell>
          <cell r="J122">
            <v>0.14599999999999999</v>
          </cell>
          <cell r="K122">
            <v>1</v>
          </cell>
          <cell r="L122">
            <v>2</v>
          </cell>
          <cell r="M122">
            <v>2</v>
          </cell>
          <cell r="N122">
            <v>1</v>
          </cell>
          <cell r="O122">
            <v>1</v>
          </cell>
          <cell r="P122">
            <v>0.4</v>
          </cell>
          <cell r="R122">
            <v>187</v>
          </cell>
          <cell r="S122">
            <v>1</v>
          </cell>
          <cell r="U122">
            <v>1</v>
          </cell>
          <cell r="V122">
            <v>1</v>
          </cell>
        </row>
        <row r="123">
          <cell r="A123">
            <v>119</v>
          </cell>
          <cell r="E123" t="str">
            <v>QUÇN N÷</v>
          </cell>
          <cell r="F123" t="str">
            <v>1001/PT778</v>
          </cell>
          <cell r="G123">
            <v>900</v>
          </cell>
          <cell r="H123">
            <v>1.8420000000000001</v>
          </cell>
          <cell r="J123">
            <v>0.23</v>
          </cell>
          <cell r="K123">
            <v>1</v>
          </cell>
          <cell r="L123">
            <v>1</v>
          </cell>
          <cell r="M123">
            <v>2</v>
          </cell>
          <cell r="N123">
            <v>1</v>
          </cell>
          <cell r="O123">
            <v>1</v>
          </cell>
          <cell r="P123">
            <v>0.4</v>
          </cell>
          <cell r="R123">
            <v>362</v>
          </cell>
          <cell r="S123">
            <v>1</v>
          </cell>
          <cell r="U123">
            <v>1</v>
          </cell>
          <cell r="V123">
            <v>1</v>
          </cell>
        </row>
        <row r="124">
          <cell r="A124">
            <v>120</v>
          </cell>
          <cell r="E124" t="str">
            <v>QUÇN N÷</v>
          </cell>
          <cell r="F124" t="str">
            <v>1036/PT807</v>
          </cell>
          <cell r="G124">
            <v>3014</v>
          </cell>
          <cell r="H124">
            <v>1.75</v>
          </cell>
          <cell r="J124">
            <v>0.23</v>
          </cell>
          <cell r="K124">
            <v>1</v>
          </cell>
          <cell r="L124">
            <v>1</v>
          </cell>
          <cell r="M124">
            <v>2</v>
          </cell>
          <cell r="N124">
            <v>1</v>
          </cell>
          <cell r="O124">
            <v>1</v>
          </cell>
          <cell r="P124">
            <v>0.4</v>
          </cell>
          <cell r="Q124">
            <v>2</v>
          </cell>
          <cell r="R124">
            <v>362</v>
          </cell>
          <cell r="S124">
            <v>1</v>
          </cell>
          <cell r="U124">
            <v>1</v>
          </cell>
          <cell r="V124">
            <v>1</v>
          </cell>
        </row>
        <row r="125">
          <cell r="A125">
            <v>121</v>
          </cell>
          <cell r="E125" t="str">
            <v>QUÇN N÷</v>
          </cell>
          <cell r="F125" t="str">
            <v>997/PT826</v>
          </cell>
          <cell r="G125">
            <v>4000</v>
          </cell>
          <cell r="H125">
            <v>1.8420000000000001</v>
          </cell>
          <cell r="J125">
            <v>0.23</v>
          </cell>
          <cell r="K125">
            <v>1</v>
          </cell>
          <cell r="L125">
            <v>1</v>
          </cell>
          <cell r="M125">
            <v>2</v>
          </cell>
          <cell r="N125">
            <v>1</v>
          </cell>
          <cell r="O125">
            <v>1</v>
          </cell>
          <cell r="P125">
            <v>0.4</v>
          </cell>
          <cell r="R125">
            <v>362</v>
          </cell>
          <cell r="S125">
            <v>1</v>
          </cell>
          <cell r="U125">
            <v>1</v>
          </cell>
          <cell r="V125">
            <v>1</v>
          </cell>
        </row>
        <row r="126">
          <cell r="A126">
            <v>122</v>
          </cell>
          <cell r="B126">
            <v>98</v>
          </cell>
          <cell r="C126">
            <v>521</v>
          </cell>
          <cell r="D126">
            <v>37484</v>
          </cell>
          <cell r="E126" t="str">
            <v>QUÇN N÷</v>
          </cell>
          <cell r="F126" t="str">
            <v>954/PT794</v>
          </cell>
          <cell r="G126">
            <v>496</v>
          </cell>
          <cell r="H126">
            <v>1.99</v>
          </cell>
          <cell r="J126">
            <v>0.23</v>
          </cell>
          <cell r="K126">
            <v>1</v>
          </cell>
          <cell r="L126">
            <v>1</v>
          </cell>
          <cell r="M126">
            <v>2</v>
          </cell>
          <cell r="N126">
            <v>1</v>
          </cell>
          <cell r="O126">
            <v>1</v>
          </cell>
          <cell r="P126">
            <v>0.4</v>
          </cell>
          <cell r="R126">
            <v>362</v>
          </cell>
          <cell r="S126">
            <v>1</v>
          </cell>
          <cell r="V126">
            <v>0.01</v>
          </cell>
          <cell r="W126">
            <v>0.01</v>
          </cell>
        </row>
        <row r="127">
          <cell r="A127">
            <v>123</v>
          </cell>
          <cell r="E127" t="str">
            <v>QUÇN N÷</v>
          </cell>
          <cell r="F127" t="str">
            <v>954/PT795</v>
          </cell>
          <cell r="G127">
            <v>600</v>
          </cell>
          <cell r="H127">
            <v>1.99</v>
          </cell>
          <cell r="J127">
            <v>0.23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0.4</v>
          </cell>
          <cell r="R127">
            <v>362</v>
          </cell>
          <cell r="S127">
            <v>1</v>
          </cell>
          <cell r="V127">
            <v>0.01</v>
          </cell>
          <cell r="W127">
            <v>0.01</v>
          </cell>
        </row>
        <row r="128">
          <cell r="A128">
            <v>124</v>
          </cell>
          <cell r="E128" t="str">
            <v>QUÇN N÷</v>
          </cell>
          <cell r="F128" t="str">
            <v>1041/PT804</v>
          </cell>
          <cell r="G128">
            <v>5886</v>
          </cell>
          <cell r="H128">
            <v>1.99</v>
          </cell>
          <cell r="J128">
            <v>0.23</v>
          </cell>
          <cell r="K128">
            <v>1</v>
          </cell>
          <cell r="L128">
            <v>1</v>
          </cell>
          <cell r="M128">
            <v>2</v>
          </cell>
          <cell r="N128">
            <v>1</v>
          </cell>
          <cell r="O128">
            <v>1</v>
          </cell>
          <cell r="P128">
            <v>0.4</v>
          </cell>
          <cell r="R128">
            <v>362</v>
          </cell>
          <cell r="T128">
            <v>4</v>
          </cell>
          <cell r="V128">
            <v>0.01</v>
          </cell>
          <cell r="W128">
            <v>0.01</v>
          </cell>
        </row>
        <row r="129">
          <cell r="A129">
            <v>125</v>
          </cell>
          <cell r="B129">
            <v>99</v>
          </cell>
          <cell r="C129">
            <v>532</v>
          </cell>
          <cell r="D129">
            <v>37494</v>
          </cell>
          <cell r="E129" t="str">
            <v>¸O JACKET</v>
          </cell>
          <cell r="F129" t="str">
            <v>1217/PT752</v>
          </cell>
        </row>
        <row r="130">
          <cell r="A130">
            <v>126</v>
          </cell>
          <cell r="E130" t="str">
            <v>¸O JACKET</v>
          </cell>
          <cell r="F130" t="str">
            <v>1110/PT755</v>
          </cell>
        </row>
        <row r="131">
          <cell r="A131">
            <v>127</v>
          </cell>
          <cell r="E131" t="str">
            <v>V¸Y N÷</v>
          </cell>
          <cell r="F131" t="str">
            <v>976/PT755</v>
          </cell>
        </row>
        <row r="132">
          <cell r="A132">
            <v>128</v>
          </cell>
          <cell r="B132">
            <v>100</v>
          </cell>
          <cell r="C132">
            <v>542</v>
          </cell>
          <cell r="D132">
            <v>37497</v>
          </cell>
          <cell r="E132" t="str">
            <v>¸O REN</v>
          </cell>
          <cell r="F132" t="str">
            <v>01-424-C/PT0539</v>
          </cell>
        </row>
        <row r="133">
          <cell r="A133">
            <v>129</v>
          </cell>
          <cell r="B133">
            <v>101</v>
          </cell>
          <cell r="C133">
            <v>544</v>
          </cell>
          <cell r="D133">
            <v>37497</v>
          </cell>
          <cell r="E133" t="str">
            <v>¸O JACKET</v>
          </cell>
          <cell r="F133" t="str">
            <v>1195/PT798</v>
          </cell>
          <cell r="G133">
            <v>480</v>
          </cell>
          <cell r="H133">
            <v>2.3570000000000002</v>
          </cell>
          <cell r="I133">
            <v>0.40200000000000002</v>
          </cell>
          <cell r="J133">
            <v>0.32900000000000001</v>
          </cell>
          <cell r="K133">
            <v>1</v>
          </cell>
          <cell r="L133">
            <v>1</v>
          </cell>
          <cell r="M133">
            <v>2</v>
          </cell>
          <cell r="N133">
            <v>1</v>
          </cell>
          <cell r="O133">
            <v>1</v>
          </cell>
          <cell r="Q133">
            <v>5</v>
          </cell>
          <cell r="R133">
            <v>329</v>
          </cell>
          <cell r="V133">
            <v>0.01</v>
          </cell>
          <cell r="W133">
            <v>0.01</v>
          </cell>
        </row>
        <row r="134">
          <cell r="A134">
            <v>130</v>
          </cell>
          <cell r="E134" t="str">
            <v>¸O JACKET</v>
          </cell>
          <cell r="F134" t="str">
            <v>827/PT780</v>
          </cell>
          <cell r="G134">
            <v>1180</v>
          </cell>
          <cell r="H134">
            <v>2.3570000000000002</v>
          </cell>
          <cell r="I134">
            <v>0.40200000000000002</v>
          </cell>
          <cell r="J134">
            <v>0.32900000000000001</v>
          </cell>
          <cell r="K134">
            <v>1</v>
          </cell>
          <cell r="L134">
            <v>1</v>
          </cell>
          <cell r="M134">
            <v>2</v>
          </cell>
          <cell r="N134">
            <v>1</v>
          </cell>
          <cell r="O134">
            <v>1</v>
          </cell>
          <cell r="Q134">
            <v>5</v>
          </cell>
          <cell r="R134">
            <v>329</v>
          </cell>
          <cell r="V134">
            <v>0.01</v>
          </cell>
          <cell r="W134">
            <v>0.01</v>
          </cell>
        </row>
        <row r="135">
          <cell r="A135">
            <v>131</v>
          </cell>
          <cell r="E135" t="str">
            <v>¸O N÷</v>
          </cell>
          <cell r="F135" t="str">
            <v>1917/PT784</v>
          </cell>
          <cell r="G135">
            <v>2400</v>
          </cell>
          <cell r="H135">
            <v>1.84</v>
          </cell>
          <cell r="J135">
            <v>0.128</v>
          </cell>
          <cell r="K135">
            <v>1</v>
          </cell>
          <cell r="L135">
            <v>1</v>
          </cell>
          <cell r="M135">
            <v>2</v>
          </cell>
          <cell r="N135">
            <v>1</v>
          </cell>
          <cell r="O135">
            <v>1</v>
          </cell>
          <cell r="Q135">
            <v>6</v>
          </cell>
          <cell r="R135">
            <v>189</v>
          </cell>
          <cell r="V135">
            <v>0.01</v>
          </cell>
          <cell r="W135">
            <v>0.01</v>
          </cell>
        </row>
        <row r="136">
          <cell r="A136">
            <v>132</v>
          </cell>
          <cell r="E136" t="str">
            <v>QUÇN N÷</v>
          </cell>
          <cell r="F136" t="str">
            <v>1055/PT799</v>
          </cell>
          <cell r="G136">
            <v>216</v>
          </cell>
          <cell r="H136">
            <v>2.36</v>
          </cell>
          <cell r="J136">
            <v>0.23</v>
          </cell>
          <cell r="K136">
            <v>1</v>
          </cell>
          <cell r="L136">
            <v>1</v>
          </cell>
          <cell r="M136">
            <v>2</v>
          </cell>
          <cell r="N136">
            <v>1</v>
          </cell>
          <cell r="O136">
            <v>1</v>
          </cell>
          <cell r="P136">
            <v>0.4</v>
          </cell>
          <cell r="R136">
            <v>362</v>
          </cell>
          <cell r="V136">
            <v>0.01</v>
          </cell>
          <cell r="W136">
            <v>0.01</v>
          </cell>
        </row>
        <row r="137">
          <cell r="A137">
            <v>133</v>
          </cell>
          <cell r="E137" t="str">
            <v>QUÇN N÷</v>
          </cell>
          <cell r="F137" t="str">
            <v>1055/PT800</v>
          </cell>
          <cell r="G137">
            <v>432</v>
          </cell>
          <cell r="H137">
            <v>2.36</v>
          </cell>
          <cell r="J137">
            <v>0.23</v>
          </cell>
          <cell r="K137">
            <v>1</v>
          </cell>
          <cell r="L137">
            <v>1</v>
          </cell>
          <cell r="M137">
            <v>2</v>
          </cell>
          <cell r="N137">
            <v>1</v>
          </cell>
          <cell r="O137">
            <v>1</v>
          </cell>
          <cell r="P137">
            <v>0.4</v>
          </cell>
          <cell r="R137">
            <v>362</v>
          </cell>
          <cell r="S137">
            <v>1</v>
          </cell>
          <cell r="V137">
            <v>0.01</v>
          </cell>
          <cell r="W137">
            <v>0.01</v>
          </cell>
        </row>
        <row r="138">
          <cell r="A138">
            <v>134</v>
          </cell>
          <cell r="E138" t="str">
            <v>¸O N÷</v>
          </cell>
          <cell r="F138" t="str">
            <v>1851/PT649</v>
          </cell>
          <cell r="G138">
            <v>2916</v>
          </cell>
          <cell r="H138">
            <v>2.3570000000000002</v>
          </cell>
          <cell r="I138">
            <v>0.40200000000000002</v>
          </cell>
          <cell r="J138">
            <v>0.32900000000000001</v>
          </cell>
          <cell r="K138">
            <v>1</v>
          </cell>
          <cell r="L138">
            <v>1</v>
          </cell>
          <cell r="M138">
            <v>2</v>
          </cell>
          <cell r="N138">
            <v>1</v>
          </cell>
          <cell r="O138">
            <v>1</v>
          </cell>
          <cell r="Q138">
            <v>5</v>
          </cell>
          <cell r="R138">
            <v>329</v>
          </cell>
          <cell r="V138">
            <v>0.01</v>
          </cell>
          <cell r="W138">
            <v>0.01</v>
          </cell>
        </row>
        <row r="139">
          <cell r="A139">
            <v>135</v>
          </cell>
          <cell r="B139">
            <v>102</v>
          </cell>
          <cell r="C139">
            <v>541</v>
          </cell>
          <cell r="D139">
            <v>37497</v>
          </cell>
          <cell r="E139" t="str">
            <v>¸O JACKET</v>
          </cell>
          <cell r="F139" t="str">
            <v>1075/PT707</v>
          </cell>
          <cell r="G139">
            <v>600</v>
          </cell>
          <cell r="H139">
            <v>2.5339999999999998</v>
          </cell>
          <cell r="I139">
            <v>0.20799999999999999</v>
          </cell>
          <cell r="J139">
            <v>1.3720000000000001</v>
          </cell>
          <cell r="K139">
            <v>1</v>
          </cell>
          <cell r="L139">
            <v>1</v>
          </cell>
          <cell r="M139">
            <v>2</v>
          </cell>
          <cell r="N139">
            <v>1</v>
          </cell>
          <cell r="O139">
            <v>1</v>
          </cell>
          <cell r="Q139">
            <v>4</v>
          </cell>
          <cell r="R139">
            <v>329</v>
          </cell>
          <cell r="U139">
            <v>1</v>
          </cell>
          <cell r="V139">
            <v>1</v>
          </cell>
        </row>
        <row r="140">
          <cell r="A140">
            <v>136</v>
          </cell>
          <cell r="E140" t="str">
            <v>V¸Y N÷</v>
          </cell>
          <cell r="F140" t="str">
            <v>767/PT738</v>
          </cell>
          <cell r="G140">
            <v>3000</v>
          </cell>
          <cell r="H140">
            <v>1.4</v>
          </cell>
          <cell r="J140">
            <v>0.14599999999999999</v>
          </cell>
          <cell r="K140">
            <v>1</v>
          </cell>
          <cell r="L140">
            <v>2</v>
          </cell>
          <cell r="M140">
            <v>2</v>
          </cell>
          <cell r="N140">
            <v>1</v>
          </cell>
          <cell r="O140">
            <v>1</v>
          </cell>
          <cell r="P140">
            <v>0.4</v>
          </cell>
          <cell r="Q140">
            <v>2</v>
          </cell>
          <cell r="R140">
            <v>187</v>
          </cell>
          <cell r="U140">
            <v>1</v>
          </cell>
          <cell r="V140">
            <v>1</v>
          </cell>
          <cell r="X140">
            <v>0.91400000000000003</v>
          </cell>
        </row>
        <row r="141">
          <cell r="A141">
            <v>137</v>
          </cell>
          <cell r="E141" t="str">
            <v>¸O N÷</v>
          </cell>
          <cell r="F141" t="str">
            <v>1808/PT787</v>
          </cell>
          <cell r="G141">
            <v>720</v>
          </cell>
          <cell r="H141">
            <v>1.57</v>
          </cell>
          <cell r="J141">
            <v>0.16800000000000001</v>
          </cell>
          <cell r="K141">
            <v>1</v>
          </cell>
          <cell r="L141">
            <v>1</v>
          </cell>
          <cell r="M141">
            <v>2</v>
          </cell>
          <cell r="N141">
            <v>1</v>
          </cell>
          <cell r="O141">
            <v>1</v>
          </cell>
          <cell r="Q141">
            <v>9</v>
          </cell>
          <cell r="R141">
            <v>350</v>
          </cell>
          <cell r="U141">
            <v>1</v>
          </cell>
          <cell r="V141">
            <v>1</v>
          </cell>
        </row>
        <row r="142">
          <cell r="A142">
            <v>138</v>
          </cell>
          <cell r="E142" t="str">
            <v>QUÇN N÷</v>
          </cell>
          <cell r="F142" t="str">
            <v>630/PT761</v>
          </cell>
          <cell r="G142">
            <v>404</v>
          </cell>
          <cell r="H142">
            <v>1.694</v>
          </cell>
          <cell r="J142">
            <v>0.23</v>
          </cell>
          <cell r="K142">
            <v>1</v>
          </cell>
          <cell r="L142">
            <v>1</v>
          </cell>
          <cell r="M142">
            <v>2</v>
          </cell>
          <cell r="N142">
            <v>1</v>
          </cell>
          <cell r="O142">
            <v>1</v>
          </cell>
          <cell r="P142">
            <v>0.4</v>
          </cell>
          <cell r="Q142">
            <v>2</v>
          </cell>
          <cell r="R142">
            <v>362</v>
          </cell>
          <cell r="S142">
            <v>1</v>
          </cell>
          <cell r="U142">
            <v>1</v>
          </cell>
          <cell r="V142">
            <v>1</v>
          </cell>
        </row>
        <row r="143">
          <cell r="A143">
            <v>139</v>
          </cell>
          <cell r="B143">
            <v>103</v>
          </cell>
          <cell r="C143">
            <v>554</v>
          </cell>
          <cell r="D143">
            <v>37504</v>
          </cell>
          <cell r="E143" t="str">
            <v>¸O JACKET</v>
          </cell>
          <cell r="F143" t="str">
            <v>1195/PT809</v>
          </cell>
          <cell r="G143">
            <v>420</v>
          </cell>
          <cell r="H143">
            <v>1.99</v>
          </cell>
          <cell r="J143">
            <v>0.13700000000000001</v>
          </cell>
          <cell r="K143">
            <v>1</v>
          </cell>
          <cell r="L143">
            <v>1</v>
          </cell>
          <cell r="M143">
            <v>2</v>
          </cell>
          <cell r="N143">
            <v>1</v>
          </cell>
          <cell r="O143">
            <v>1</v>
          </cell>
          <cell r="Q143">
            <v>2</v>
          </cell>
          <cell r="R143">
            <v>398</v>
          </cell>
          <cell r="V143">
            <v>0.01</v>
          </cell>
          <cell r="W143">
            <v>0.01</v>
          </cell>
        </row>
        <row r="144">
          <cell r="A144">
            <v>140</v>
          </cell>
          <cell r="E144" t="str">
            <v>¸O JACKET</v>
          </cell>
          <cell r="F144" t="str">
            <v>1225/PT777</v>
          </cell>
          <cell r="G144">
            <v>1701</v>
          </cell>
          <cell r="H144">
            <v>2.68</v>
          </cell>
          <cell r="I144">
            <v>1.6</v>
          </cell>
          <cell r="J144">
            <v>1.399</v>
          </cell>
          <cell r="K144">
            <v>1</v>
          </cell>
          <cell r="L144">
            <v>1</v>
          </cell>
          <cell r="M144">
            <v>2</v>
          </cell>
          <cell r="N144">
            <v>1</v>
          </cell>
          <cell r="O144">
            <v>1</v>
          </cell>
          <cell r="Q144">
            <v>4</v>
          </cell>
          <cell r="R144">
            <v>398</v>
          </cell>
          <cell r="V144">
            <v>0.01</v>
          </cell>
          <cell r="W144">
            <v>0.01</v>
          </cell>
        </row>
        <row r="145">
          <cell r="A145">
            <v>141</v>
          </cell>
          <cell r="E145" t="str">
            <v>V¸Y N÷</v>
          </cell>
          <cell r="F145" t="str">
            <v>767/PT738</v>
          </cell>
          <cell r="G145">
            <v>2998</v>
          </cell>
          <cell r="H145">
            <v>1.4</v>
          </cell>
          <cell r="J145">
            <v>0.14599999999999999</v>
          </cell>
          <cell r="K145">
            <v>1</v>
          </cell>
          <cell r="L145">
            <v>2</v>
          </cell>
          <cell r="M145">
            <v>2</v>
          </cell>
          <cell r="N145">
            <v>1</v>
          </cell>
          <cell r="O145">
            <v>1</v>
          </cell>
          <cell r="P145">
            <v>0.4</v>
          </cell>
          <cell r="Q145">
            <v>2</v>
          </cell>
          <cell r="R145">
            <v>187</v>
          </cell>
          <cell r="U145">
            <v>1</v>
          </cell>
          <cell r="V145">
            <v>1</v>
          </cell>
          <cell r="X145">
            <v>0.91400000000000003</v>
          </cell>
        </row>
        <row r="146">
          <cell r="A146">
            <v>142</v>
          </cell>
          <cell r="E146" t="str">
            <v>¸O N÷</v>
          </cell>
          <cell r="F146" t="str">
            <v>1651/PT797</v>
          </cell>
          <cell r="G146">
            <v>640</v>
          </cell>
          <cell r="H146">
            <v>1.62</v>
          </cell>
          <cell r="J146">
            <v>0.13700000000000001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Q146">
            <v>6</v>
          </cell>
          <cell r="R146">
            <v>385</v>
          </cell>
          <cell r="V146">
            <v>0.01</v>
          </cell>
          <cell r="W146">
            <v>0.01</v>
          </cell>
        </row>
        <row r="147">
          <cell r="A147">
            <v>143</v>
          </cell>
          <cell r="E147" t="str">
            <v>¸O N÷</v>
          </cell>
          <cell r="F147" t="str">
            <v>1688/PT796</v>
          </cell>
          <cell r="G147">
            <v>304</v>
          </cell>
          <cell r="H147">
            <v>1.99</v>
          </cell>
          <cell r="J147">
            <v>0.13700000000000001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Q147">
            <v>6</v>
          </cell>
          <cell r="R147">
            <v>385</v>
          </cell>
          <cell r="V147">
            <v>0.01</v>
          </cell>
          <cell r="W147">
            <v>0.01</v>
          </cell>
        </row>
        <row r="148">
          <cell r="A148">
            <v>144</v>
          </cell>
          <cell r="B148">
            <v>104</v>
          </cell>
          <cell r="C148">
            <v>553</v>
          </cell>
          <cell r="D148">
            <v>37504</v>
          </cell>
          <cell r="E148" t="str">
            <v>QUÇN N÷</v>
          </cell>
          <cell r="F148" t="str">
            <v>1041/PT805</v>
          </cell>
          <cell r="G148">
            <v>4878</v>
          </cell>
          <cell r="H148">
            <v>1.99</v>
          </cell>
          <cell r="J148">
            <v>1.1890000000000001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0.41</v>
          </cell>
          <cell r="Q148">
            <v>1</v>
          </cell>
          <cell r="R148">
            <v>385</v>
          </cell>
          <cell r="V148">
            <v>0.01</v>
          </cell>
          <cell r="W148">
            <v>0.01</v>
          </cell>
        </row>
        <row r="149">
          <cell r="A149">
            <v>145</v>
          </cell>
          <cell r="B149">
            <v>105</v>
          </cell>
          <cell r="C149">
            <v>552</v>
          </cell>
          <cell r="D149">
            <v>37504</v>
          </cell>
          <cell r="E149" t="str">
            <v>QUÇN N÷</v>
          </cell>
          <cell r="F149" t="str">
            <v>934/PT812</v>
          </cell>
          <cell r="G149">
            <v>6820</v>
          </cell>
          <cell r="H149">
            <v>1.72</v>
          </cell>
          <cell r="J149">
            <v>8.2000000000000003E-2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0.41</v>
          </cell>
          <cell r="Q149">
            <v>1</v>
          </cell>
          <cell r="R149">
            <v>385</v>
          </cell>
          <cell r="S149">
            <v>1</v>
          </cell>
          <cell r="U149">
            <v>1</v>
          </cell>
          <cell r="V149">
            <v>1</v>
          </cell>
        </row>
        <row r="150">
          <cell r="A150">
            <v>146</v>
          </cell>
          <cell r="B150">
            <v>106</v>
          </cell>
          <cell r="C150">
            <v>572</v>
          </cell>
          <cell r="D150">
            <v>37511</v>
          </cell>
          <cell r="E150" t="str">
            <v>¸O REN</v>
          </cell>
          <cell r="F150" t="str">
            <v>01-424-C/PT0539</v>
          </cell>
          <cell r="G150">
            <v>4515</v>
          </cell>
          <cell r="K150">
            <v>1</v>
          </cell>
          <cell r="L150">
            <v>1</v>
          </cell>
          <cell r="M150">
            <v>2</v>
          </cell>
          <cell r="O150">
            <v>1</v>
          </cell>
          <cell r="T150">
            <v>2</v>
          </cell>
          <cell r="U150">
            <v>1</v>
          </cell>
          <cell r="V150">
            <v>1</v>
          </cell>
          <cell r="W150">
            <v>0.06</v>
          </cell>
          <cell r="AA150">
            <v>0.33</v>
          </cell>
          <cell r="AC150">
            <v>6.0000000000000001E-3</v>
          </cell>
          <cell r="AG150">
            <v>1</v>
          </cell>
        </row>
        <row r="151">
          <cell r="A151">
            <v>147</v>
          </cell>
          <cell r="B151">
            <v>107</v>
          </cell>
          <cell r="C151">
            <v>573</v>
          </cell>
          <cell r="D151">
            <v>37511</v>
          </cell>
          <cell r="E151" t="str">
            <v>V¸Y N÷</v>
          </cell>
          <cell r="F151" t="str">
            <v>641/PT637</v>
          </cell>
          <cell r="G151">
            <v>1101</v>
          </cell>
          <cell r="H151">
            <v>2.06</v>
          </cell>
          <cell r="I151">
            <v>1.149</v>
          </cell>
          <cell r="K151">
            <v>1</v>
          </cell>
          <cell r="L151">
            <v>2</v>
          </cell>
          <cell r="M151">
            <v>2</v>
          </cell>
          <cell r="N151">
            <v>1</v>
          </cell>
          <cell r="P151">
            <v>0.41</v>
          </cell>
          <cell r="Q151">
            <v>2</v>
          </cell>
          <cell r="R151">
            <v>398</v>
          </cell>
          <cell r="S151">
            <v>1</v>
          </cell>
          <cell r="U151">
            <v>1</v>
          </cell>
          <cell r="V151">
            <v>1</v>
          </cell>
        </row>
        <row r="152">
          <cell r="A152">
            <v>148</v>
          </cell>
          <cell r="E152" t="str">
            <v>QUÇN N÷</v>
          </cell>
          <cell r="F152" t="str">
            <v>784/PT708</v>
          </cell>
          <cell r="G152">
            <v>1501</v>
          </cell>
          <cell r="H152">
            <v>1.77</v>
          </cell>
          <cell r="J152">
            <v>0.8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0.41</v>
          </cell>
          <cell r="Q152">
            <v>2</v>
          </cell>
          <cell r="R152">
            <v>385</v>
          </cell>
          <cell r="S152">
            <v>1</v>
          </cell>
          <cell r="U152">
            <v>1</v>
          </cell>
          <cell r="V152">
            <v>1</v>
          </cell>
        </row>
        <row r="153">
          <cell r="A153">
            <v>149</v>
          </cell>
          <cell r="E153" t="str">
            <v>QUÇN N÷</v>
          </cell>
          <cell r="F153" t="str">
            <v>934/PT812</v>
          </cell>
          <cell r="H153">
            <v>1.72</v>
          </cell>
          <cell r="J153">
            <v>8.2000000000000003E-2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0.41</v>
          </cell>
          <cell r="Q153">
            <v>1</v>
          </cell>
          <cell r="R153">
            <v>385</v>
          </cell>
          <cell r="S153">
            <v>1</v>
          </cell>
          <cell r="U153">
            <v>1</v>
          </cell>
          <cell r="V153">
            <v>1</v>
          </cell>
        </row>
        <row r="154">
          <cell r="A154">
            <v>150</v>
          </cell>
          <cell r="E154" t="str">
            <v>¸O JACKET</v>
          </cell>
          <cell r="F154" t="str">
            <v>947/PT760</v>
          </cell>
          <cell r="G154">
            <v>707</v>
          </cell>
          <cell r="H154">
            <v>2.06</v>
          </cell>
          <cell r="I154">
            <v>1.149</v>
          </cell>
          <cell r="K154">
            <v>1</v>
          </cell>
          <cell r="L154">
            <v>1</v>
          </cell>
          <cell r="M154">
            <v>2</v>
          </cell>
          <cell r="O154">
            <v>1</v>
          </cell>
          <cell r="Q154">
            <v>4</v>
          </cell>
          <cell r="R154">
            <v>437</v>
          </cell>
          <cell r="U154">
            <v>1</v>
          </cell>
          <cell r="V154">
            <v>1</v>
          </cell>
        </row>
        <row r="155">
          <cell r="A155">
            <v>151</v>
          </cell>
          <cell r="B155">
            <v>108</v>
          </cell>
          <cell r="C155">
            <v>584</v>
          </cell>
          <cell r="D155">
            <v>37515</v>
          </cell>
          <cell r="E155" t="str">
            <v>¸O JACKET</v>
          </cell>
          <cell r="F155" t="str">
            <v>886/PT758</v>
          </cell>
          <cell r="G155">
            <v>800</v>
          </cell>
          <cell r="H155">
            <v>1.77</v>
          </cell>
          <cell r="I155">
            <v>0.442</v>
          </cell>
          <cell r="J155">
            <v>0.67700000000000005</v>
          </cell>
          <cell r="K155">
            <v>1</v>
          </cell>
          <cell r="L155">
            <v>1</v>
          </cell>
          <cell r="M155">
            <v>2</v>
          </cell>
          <cell r="N155">
            <v>1</v>
          </cell>
          <cell r="O155">
            <v>1</v>
          </cell>
          <cell r="Q155">
            <v>2</v>
          </cell>
          <cell r="R155">
            <v>398</v>
          </cell>
          <cell r="V155">
            <v>0.01</v>
          </cell>
          <cell r="W155">
            <v>0.01</v>
          </cell>
        </row>
        <row r="156">
          <cell r="A156">
            <v>152</v>
          </cell>
          <cell r="E156" t="str">
            <v>¸O JACKET</v>
          </cell>
          <cell r="F156" t="str">
            <v>1093/PT759</v>
          </cell>
          <cell r="G156">
            <v>800</v>
          </cell>
          <cell r="H156">
            <v>1.62</v>
          </cell>
          <cell r="I156">
            <v>0.45700000000000002</v>
          </cell>
          <cell r="J156">
            <v>1.006</v>
          </cell>
          <cell r="K156">
            <v>1</v>
          </cell>
          <cell r="L156">
            <v>1</v>
          </cell>
          <cell r="M156">
            <v>2</v>
          </cell>
          <cell r="N156">
            <v>1</v>
          </cell>
          <cell r="O156">
            <v>1</v>
          </cell>
          <cell r="Q156">
            <v>2</v>
          </cell>
          <cell r="R156">
            <v>398</v>
          </cell>
          <cell r="V156">
            <v>0.01</v>
          </cell>
          <cell r="W156">
            <v>0.01</v>
          </cell>
        </row>
        <row r="157">
          <cell r="A157">
            <v>153</v>
          </cell>
          <cell r="E157" t="str">
            <v>¸O JACKET</v>
          </cell>
          <cell r="F157" t="str">
            <v>1199/PT816</v>
          </cell>
          <cell r="G157">
            <v>400</v>
          </cell>
          <cell r="H157">
            <v>1.77</v>
          </cell>
          <cell r="I157">
            <v>1.768</v>
          </cell>
          <cell r="J157">
            <v>1.1890000000000001</v>
          </cell>
          <cell r="K157">
            <v>1</v>
          </cell>
          <cell r="L157">
            <v>1</v>
          </cell>
          <cell r="M157">
            <v>2</v>
          </cell>
          <cell r="O157">
            <v>1</v>
          </cell>
          <cell r="Q157">
            <v>2</v>
          </cell>
          <cell r="R157">
            <v>398</v>
          </cell>
          <cell r="V157">
            <v>0.01</v>
          </cell>
          <cell r="W157">
            <v>0.01</v>
          </cell>
        </row>
        <row r="158">
          <cell r="A158">
            <v>154</v>
          </cell>
          <cell r="E158" t="str">
            <v>QUÇN N÷</v>
          </cell>
          <cell r="F158" t="str">
            <v>906/PT782</v>
          </cell>
          <cell r="G158">
            <v>1040</v>
          </cell>
          <cell r="H158">
            <v>1.92</v>
          </cell>
          <cell r="J158">
            <v>0.27400000000000002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0.41</v>
          </cell>
          <cell r="Q158">
            <v>2</v>
          </cell>
          <cell r="R158">
            <v>382</v>
          </cell>
          <cell r="S158">
            <v>1</v>
          </cell>
          <cell r="V158">
            <v>0.01</v>
          </cell>
          <cell r="W158">
            <v>0.01</v>
          </cell>
        </row>
        <row r="159">
          <cell r="A159">
            <v>155</v>
          </cell>
          <cell r="E159" t="str">
            <v>¸O N÷</v>
          </cell>
          <cell r="F159" t="str">
            <v>1851/PT649</v>
          </cell>
          <cell r="G159">
            <v>3888</v>
          </cell>
          <cell r="H159">
            <v>1.84</v>
          </cell>
          <cell r="J159">
            <v>0.128</v>
          </cell>
          <cell r="K159">
            <v>1</v>
          </cell>
          <cell r="L159">
            <v>1</v>
          </cell>
          <cell r="M159">
            <v>2</v>
          </cell>
          <cell r="N159">
            <v>1</v>
          </cell>
          <cell r="O159">
            <v>1</v>
          </cell>
          <cell r="Q159">
            <v>6</v>
          </cell>
          <cell r="R159">
            <v>189</v>
          </cell>
          <cell r="V159">
            <v>0.01</v>
          </cell>
          <cell r="W159">
            <v>0.01</v>
          </cell>
        </row>
        <row r="160">
          <cell r="A160">
            <v>156</v>
          </cell>
          <cell r="E160" t="str">
            <v>¸O N÷</v>
          </cell>
          <cell r="F160" t="str">
            <v>1858/PT743</v>
          </cell>
          <cell r="G160">
            <v>4300</v>
          </cell>
          <cell r="H160">
            <v>1.33</v>
          </cell>
          <cell r="J160">
            <v>0.54900000000000004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Q160">
            <v>7</v>
          </cell>
          <cell r="R160">
            <v>385</v>
          </cell>
          <cell r="V160">
            <v>0.01</v>
          </cell>
          <cell r="W160">
            <v>0.01</v>
          </cell>
        </row>
        <row r="161">
          <cell r="A161">
            <v>157</v>
          </cell>
          <cell r="E161" t="str">
            <v>QUÇN N÷</v>
          </cell>
          <cell r="F161" t="str">
            <v>959/PT816</v>
          </cell>
          <cell r="G161">
            <v>400</v>
          </cell>
          <cell r="H161">
            <v>1.84</v>
          </cell>
          <cell r="J161">
            <v>0.27400000000000002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0.41</v>
          </cell>
          <cell r="Q161">
            <v>1</v>
          </cell>
          <cell r="R161">
            <v>382</v>
          </cell>
          <cell r="S161">
            <v>1</v>
          </cell>
          <cell r="V161">
            <v>0.01</v>
          </cell>
          <cell r="W161">
            <v>0.01</v>
          </cell>
        </row>
        <row r="162">
          <cell r="A162">
            <v>158</v>
          </cell>
          <cell r="E162" t="str">
            <v>¸O N÷</v>
          </cell>
          <cell r="F162" t="str">
            <v>1907/PT788</v>
          </cell>
          <cell r="G162">
            <v>1200</v>
          </cell>
          <cell r="H162">
            <v>1.77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R162">
            <v>385</v>
          </cell>
          <cell r="T162">
            <v>3</v>
          </cell>
          <cell r="V162">
            <v>0.01</v>
          </cell>
          <cell r="W162">
            <v>0.01</v>
          </cell>
        </row>
        <row r="163">
          <cell r="A163">
            <v>159</v>
          </cell>
          <cell r="E163" t="str">
            <v>¸O N÷</v>
          </cell>
          <cell r="F163" t="str">
            <v>1927/PT788</v>
          </cell>
          <cell r="G163">
            <v>1200</v>
          </cell>
          <cell r="H163">
            <v>1.03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R163">
            <v>258</v>
          </cell>
          <cell r="V163">
            <v>0.01</v>
          </cell>
          <cell r="W163">
            <v>0.01</v>
          </cell>
        </row>
        <row r="164">
          <cell r="A164">
            <v>160</v>
          </cell>
          <cell r="E164" t="str">
            <v>QUÇN N÷</v>
          </cell>
          <cell r="F164" t="str">
            <v>1027/PT814</v>
          </cell>
          <cell r="G164">
            <v>312</v>
          </cell>
          <cell r="H164">
            <v>1.99</v>
          </cell>
          <cell r="J164">
            <v>1.1890000000000001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0.41</v>
          </cell>
          <cell r="Q164">
            <v>1</v>
          </cell>
          <cell r="R164">
            <v>385</v>
          </cell>
          <cell r="S164">
            <v>1</v>
          </cell>
          <cell r="V164">
            <v>0.01</v>
          </cell>
          <cell r="W164">
            <v>0.01</v>
          </cell>
        </row>
        <row r="165">
          <cell r="A165">
            <v>161</v>
          </cell>
          <cell r="E165" t="str">
            <v>QUÇN N÷</v>
          </cell>
          <cell r="F165" t="str">
            <v>1027/PT815</v>
          </cell>
          <cell r="G165">
            <v>188</v>
          </cell>
          <cell r="H165">
            <v>1.99</v>
          </cell>
          <cell r="J165">
            <v>1.1890000000000001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0.41</v>
          </cell>
          <cell r="Q165">
            <v>1</v>
          </cell>
          <cell r="R165">
            <v>385</v>
          </cell>
          <cell r="S165">
            <v>1</v>
          </cell>
          <cell r="V165">
            <v>0.01</v>
          </cell>
          <cell r="W165">
            <v>0.01</v>
          </cell>
        </row>
        <row r="166">
          <cell r="A166">
            <v>162</v>
          </cell>
          <cell r="E166" t="str">
            <v>V¸Y N÷</v>
          </cell>
          <cell r="F166" t="str">
            <v>723/PT816</v>
          </cell>
          <cell r="G166">
            <v>400</v>
          </cell>
          <cell r="H166">
            <v>1.62</v>
          </cell>
          <cell r="I166">
            <v>1.149</v>
          </cell>
          <cell r="K166">
            <v>1</v>
          </cell>
          <cell r="L166">
            <v>2</v>
          </cell>
          <cell r="M166">
            <v>2</v>
          </cell>
          <cell r="N166">
            <v>1</v>
          </cell>
          <cell r="P166">
            <v>0.41</v>
          </cell>
          <cell r="R166">
            <v>398</v>
          </cell>
          <cell r="S166">
            <v>1</v>
          </cell>
          <cell r="T166">
            <v>1</v>
          </cell>
          <cell r="V166">
            <v>0.01</v>
          </cell>
          <cell r="W166">
            <v>0.01</v>
          </cell>
        </row>
        <row r="167">
          <cell r="A167">
            <v>163</v>
          </cell>
          <cell r="B167">
            <v>109</v>
          </cell>
          <cell r="C167">
            <v>578</v>
          </cell>
          <cell r="D167">
            <v>37512</v>
          </cell>
          <cell r="E167" t="str">
            <v>¸O JACKET</v>
          </cell>
          <cell r="F167" t="str">
            <v>1214/PT851</v>
          </cell>
          <cell r="G167">
            <v>1000</v>
          </cell>
          <cell r="H167">
            <v>2.8</v>
          </cell>
          <cell r="I167">
            <v>1.149</v>
          </cell>
          <cell r="J167">
            <v>1.5089999999999999</v>
          </cell>
          <cell r="K167">
            <v>1</v>
          </cell>
          <cell r="L167">
            <v>1</v>
          </cell>
          <cell r="M167">
            <v>2</v>
          </cell>
          <cell r="O167">
            <v>1</v>
          </cell>
          <cell r="R167">
            <v>398</v>
          </cell>
          <cell r="T167">
            <v>4</v>
          </cell>
          <cell r="U167">
            <v>1</v>
          </cell>
          <cell r="V167">
            <v>1</v>
          </cell>
        </row>
        <row r="168">
          <cell r="A168">
            <v>164</v>
          </cell>
          <cell r="E168" t="str">
            <v>QUÇN N÷</v>
          </cell>
          <cell r="F168" t="str">
            <v>862/PT715</v>
          </cell>
          <cell r="G168">
            <v>1501</v>
          </cell>
          <cell r="H168">
            <v>1.77</v>
          </cell>
          <cell r="J168">
            <v>0.73199999999999998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0.41</v>
          </cell>
          <cell r="Q168">
            <v>2</v>
          </cell>
          <cell r="R168">
            <v>385</v>
          </cell>
          <cell r="S168">
            <v>1</v>
          </cell>
          <cell r="U168">
            <v>1</v>
          </cell>
          <cell r="V168">
            <v>1</v>
          </cell>
        </row>
        <row r="169">
          <cell r="A169">
            <v>165</v>
          </cell>
          <cell r="E169" t="str">
            <v>QUÇN N÷</v>
          </cell>
          <cell r="F169" t="str">
            <v>1005/PT702</v>
          </cell>
          <cell r="G169">
            <v>1501</v>
          </cell>
          <cell r="H169">
            <v>2.21</v>
          </cell>
          <cell r="J169">
            <v>0.82299999999999995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0.41</v>
          </cell>
          <cell r="Q169">
            <v>2</v>
          </cell>
          <cell r="R169">
            <v>385</v>
          </cell>
          <cell r="S169">
            <v>1</v>
          </cell>
          <cell r="U169">
            <v>1</v>
          </cell>
          <cell r="V169">
            <v>1</v>
          </cell>
        </row>
        <row r="170">
          <cell r="A170">
            <v>166</v>
          </cell>
          <cell r="B170">
            <v>110</v>
          </cell>
          <cell r="C170">
            <v>604</v>
          </cell>
          <cell r="D170">
            <v>37524</v>
          </cell>
          <cell r="E170" t="str">
            <v>QUÇN N÷</v>
          </cell>
          <cell r="F170" t="str">
            <v>934/PT812</v>
          </cell>
          <cell r="G170">
            <v>1500</v>
          </cell>
          <cell r="H170">
            <v>1.72</v>
          </cell>
          <cell r="J170">
            <v>8.2000000000000003E-2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0.41</v>
          </cell>
          <cell r="Q170">
            <v>1</v>
          </cell>
          <cell r="R170">
            <v>382</v>
          </cell>
          <cell r="S170">
            <v>1</v>
          </cell>
          <cell r="U170">
            <v>1</v>
          </cell>
          <cell r="V170">
            <v>1</v>
          </cell>
        </row>
        <row r="171">
          <cell r="A171">
            <v>167</v>
          </cell>
          <cell r="E171" t="str">
            <v>QUÇN N÷</v>
          </cell>
          <cell r="F171" t="str">
            <v>1002/PT844</v>
          </cell>
          <cell r="G171">
            <v>4505</v>
          </cell>
          <cell r="H171">
            <v>1.99</v>
          </cell>
          <cell r="J171">
            <v>0.27400000000000002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0.41</v>
          </cell>
          <cell r="Q171">
            <v>2</v>
          </cell>
          <cell r="R171">
            <v>382</v>
          </cell>
          <cell r="S171">
            <v>1</v>
          </cell>
          <cell r="V171">
            <v>0.01</v>
          </cell>
          <cell r="W171">
            <v>0.01</v>
          </cell>
        </row>
        <row r="172">
          <cell r="A172">
            <v>168</v>
          </cell>
          <cell r="E172" t="str">
            <v>QUÇN N÷</v>
          </cell>
          <cell r="F172" t="str">
            <v>1041/PT828</v>
          </cell>
          <cell r="G172">
            <v>2952</v>
          </cell>
          <cell r="H172">
            <v>2.2389999999999999</v>
          </cell>
          <cell r="J172">
            <v>0.23</v>
          </cell>
          <cell r="K172">
            <v>1</v>
          </cell>
          <cell r="L172">
            <v>1</v>
          </cell>
          <cell r="M172">
            <v>2</v>
          </cell>
          <cell r="N172">
            <v>1</v>
          </cell>
          <cell r="O172">
            <v>1</v>
          </cell>
          <cell r="P172">
            <v>0.4</v>
          </cell>
          <cell r="R172">
            <v>195</v>
          </cell>
          <cell r="V172">
            <v>0.01</v>
          </cell>
          <cell r="W172">
            <v>0.01</v>
          </cell>
          <cell r="AD172">
            <v>1</v>
          </cell>
        </row>
        <row r="173">
          <cell r="A173">
            <v>169</v>
          </cell>
          <cell r="E173" t="str">
            <v>QUÇN N÷</v>
          </cell>
          <cell r="F173" t="str">
            <v>1041/PT840</v>
          </cell>
          <cell r="G173">
            <v>900</v>
          </cell>
          <cell r="H173">
            <v>2.06</v>
          </cell>
          <cell r="J173">
            <v>0.73199999999999998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0.41</v>
          </cell>
          <cell r="Q173">
            <v>1</v>
          </cell>
          <cell r="R173">
            <v>382</v>
          </cell>
          <cell r="S173">
            <v>1</v>
          </cell>
          <cell r="V173">
            <v>0.01</v>
          </cell>
          <cell r="W173">
            <v>0.01</v>
          </cell>
        </row>
        <row r="174">
          <cell r="A174">
            <v>170</v>
          </cell>
          <cell r="E174" t="str">
            <v>QUÇN N÷</v>
          </cell>
          <cell r="F174" t="str">
            <v>1041/PT839</v>
          </cell>
          <cell r="G174">
            <v>3600</v>
          </cell>
          <cell r="H174">
            <v>2.2389999999999999</v>
          </cell>
          <cell r="J174">
            <v>0.23</v>
          </cell>
          <cell r="K174">
            <v>1</v>
          </cell>
          <cell r="L174">
            <v>1</v>
          </cell>
          <cell r="M174">
            <v>2</v>
          </cell>
          <cell r="N174">
            <v>1</v>
          </cell>
          <cell r="O174">
            <v>1</v>
          </cell>
          <cell r="P174">
            <v>0.4</v>
          </cell>
          <cell r="R174">
            <v>195</v>
          </cell>
          <cell r="V174">
            <v>0.01</v>
          </cell>
          <cell r="W174">
            <v>0.01</v>
          </cell>
          <cell r="AD174">
            <v>1</v>
          </cell>
        </row>
        <row r="175">
          <cell r="A175">
            <v>171</v>
          </cell>
          <cell r="B175">
            <v>111</v>
          </cell>
          <cell r="C175">
            <v>594</v>
          </cell>
          <cell r="D175">
            <v>37518</v>
          </cell>
          <cell r="E175" t="str">
            <v>¸O JACKET</v>
          </cell>
          <cell r="F175" t="str">
            <v>1063/PT706</v>
          </cell>
          <cell r="G175">
            <v>1200</v>
          </cell>
          <cell r="H175">
            <v>4.12</v>
          </cell>
          <cell r="I175">
            <v>2.1800000000000002</v>
          </cell>
          <cell r="J175">
            <v>1.28</v>
          </cell>
          <cell r="K175">
            <v>1</v>
          </cell>
          <cell r="L175">
            <v>1</v>
          </cell>
          <cell r="M175">
            <v>2</v>
          </cell>
          <cell r="O175">
            <v>1</v>
          </cell>
          <cell r="Q175">
            <v>5</v>
          </cell>
          <cell r="R175">
            <v>452</v>
          </cell>
          <cell r="V175">
            <v>0.01</v>
          </cell>
          <cell r="W175">
            <v>0.01</v>
          </cell>
        </row>
        <row r="176">
          <cell r="A176">
            <v>172</v>
          </cell>
          <cell r="E176" t="str">
            <v>¸O JACKET</v>
          </cell>
          <cell r="F176" t="str">
            <v>397/PT866</v>
          </cell>
          <cell r="G176">
            <v>1000</v>
          </cell>
          <cell r="H176">
            <v>2.21</v>
          </cell>
          <cell r="I176">
            <v>1.768</v>
          </cell>
          <cell r="J176">
            <v>0.81399999999999995</v>
          </cell>
          <cell r="K176">
            <v>1</v>
          </cell>
          <cell r="L176">
            <v>1</v>
          </cell>
          <cell r="M176">
            <v>2</v>
          </cell>
          <cell r="N176">
            <v>1</v>
          </cell>
          <cell r="O176">
            <v>1</v>
          </cell>
          <cell r="Q176">
            <v>5</v>
          </cell>
          <cell r="R176">
            <v>452</v>
          </cell>
          <cell r="V176">
            <v>0.01</v>
          </cell>
          <cell r="W176">
            <v>0.01</v>
          </cell>
        </row>
        <row r="177">
          <cell r="A177">
            <v>173</v>
          </cell>
          <cell r="E177" t="str">
            <v>¸O JACKET</v>
          </cell>
          <cell r="F177" t="str">
            <v>868/PT765</v>
          </cell>
          <cell r="G177">
            <v>776</v>
          </cell>
          <cell r="H177">
            <v>2.65</v>
          </cell>
          <cell r="I177">
            <v>1.768</v>
          </cell>
          <cell r="J177">
            <v>1.4630000000000001</v>
          </cell>
          <cell r="K177">
            <v>1</v>
          </cell>
          <cell r="L177">
            <v>1</v>
          </cell>
          <cell r="M177">
            <v>2</v>
          </cell>
          <cell r="O177">
            <v>1</v>
          </cell>
          <cell r="Q177">
            <v>2</v>
          </cell>
          <cell r="R177">
            <v>382</v>
          </cell>
          <cell r="V177">
            <v>0.01</v>
          </cell>
          <cell r="W177">
            <v>0.01</v>
          </cell>
        </row>
        <row r="178">
          <cell r="A178">
            <v>174</v>
          </cell>
          <cell r="E178" t="str">
            <v>¸O JACKET</v>
          </cell>
          <cell r="F178" t="str">
            <v>1029/PT719</v>
          </cell>
          <cell r="G178">
            <v>600</v>
          </cell>
          <cell r="H178">
            <v>3.8109999999999999</v>
          </cell>
          <cell r="I178">
            <v>2.1909999999999998</v>
          </cell>
          <cell r="J178">
            <v>1.772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Q178">
            <v>4</v>
          </cell>
          <cell r="R178">
            <v>329</v>
          </cell>
          <cell r="V178">
            <v>0.02</v>
          </cell>
          <cell r="W178">
            <v>0.02</v>
          </cell>
        </row>
        <row r="179">
          <cell r="A179">
            <v>175</v>
          </cell>
          <cell r="E179" t="str">
            <v>QUÇN N÷</v>
          </cell>
          <cell r="F179" t="str">
            <v>643/PT765</v>
          </cell>
          <cell r="G179">
            <v>780</v>
          </cell>
          <cell r="H179">
            <v>1.77</v>
          </cell>
          <cell r="J179">
            <v>0.54900000000000004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0.41</v>
          </cell>
          <cell r="Q179">
            <v>1</v>
          </cell>
          <cell r="R179">
            <v>382</v>
          </cell>
          <cell r="S179">
            <v>1</v>
          </cell>
          <cell r="V179">
            <v>0.01</v>
          </cell>
          <cell r="W179">
            <v>0.01</v>
          </cell>
        </row>
        <row r="180">
          <cell r="A180">
            <v>176</v>
          </cell>
          <cell r="E180" t="str">
            <v>QUÇN N÷</v>
          </cell>
          <cell r="F180" t="str">
            <v>1041/PT832</v>
          </cell>
          <cell r="G180">
            <v>4000</v>
          </cell>
          <cell r="H180">
            <v>2.06</v>
          </cell>
          <cell r="J180">
            <v>0.54900000000000004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0.41</v>
          </cell>
          <cell r="Q180">
            <v>1</v>
          </cell>
          <cell r="R180">
            <v>382</v>
          </cell>
          <cell r="S180">
            <v>1</v>
          </cell>
          <cell r="V180">
            <v>0.01</v>
          </cell>
          <cell r="W180">
            <v>0.01</v>
          </cell>
        </row>
        <row r="181">
          <cell r="A181">
            <v>177</v>
          </cell>
          <cell r="B181">
            <v>112</v>
          </cell>
          <cell r="C181">
            <v>590</v>
          </cell>
          <cell r="D181">
            <v>37517</v>
          </cell>
          <cell r="E181" t="str">
            <v>V¸Y N÷</v>
          </cell>
          <cell r="F181" t="str">
            <v>761/PT843</v>
          </cell>
          <cell r="G181">
            <v>1400</v>
          </cell>
          <cell r="H181">
            <v>1.84</v>
          </cell>
          <cell r="J181">
            <v>0.23899999999999999</v>
          </cell>
          <cell r="K181">
            <v>1</v>
          </cell>
          <cell r="L181">
            <v>1</v>
          </cell>
          <cell r="M181">
            <v>2</v>
          </cell>
          <cell r="N181">
            <v>1</v>
          </cell>
          <cell r="O181">
            <v>1</v>
          </cell>
          <cell r="P181">
            <v>0.4</v>
          </cell>
          <cell r="R181">
            <v>120</v>
          </cell>
          <cell r="U181">
            <v>1</v>
          </cell>
          <cell r="V181">
            <v>1</v>
          </cell>
          <cell r="X181">
            <v>1.2</v>
          </cell>
        </row>
        <row r="182">
          <cell r="A182">
            <v>178</v>
          </cell>
          <cell r="E182" t="str">
            <v>¸O N÷</v>
          </cell>
          <cell r="F182" t="str">
            <v>1858/PT745</v>
          </cell>
          <cell r="G182">
            <v>2500</v>
          </cell>
          <cell r="H182">
            <v>1.69</v>
          </cell>
          <cell r="J182">
            <v>0.123</v>
          </cell>
          <cell r="K182">
            <v>1</v>
          </cell>
          <cell r="L182">
            <v>1</v>
          </cell>
          <cell r="M182">
            <v>2</v>
          </cell>
          <cell r="N182">
            <v>1</v>
          </cell>
          <cell r="O182">
            <v>1</v>
          </cell>
          <cell r="Q182">
            <v>7</v>
          </cell>
          <cell r="R182">
            <v>115</v>
          </cell>
          <cell r="U182">
            <v>1</v>
          </cell>
          <cell r="V182">
            <v>1</v>
          </cell>
        </row>
        <row r="183">
          <cell r="A183">
            <v>179</v>
          </cell>
          <cell r="E183" t="str">
            <v>¸O JACKET</v>
          </cell>
          <cell r="F183" t="str">
            <v>1117/PT695</v>
          </cell>
          <cell r="G183">
            <v>846</v>
          </cell>
          <cell r="H183">
            <v>1.0069999999999999</v>
          </cell>
          <cell r="I183">
            <v>2.298</v>
          </cell>
          <cell r="J183">
            <v>1.87</v>
          </cell>
          <cell r="K183">
            <v>1</v>
          </cell>
          <cell r="L183">
            <v>1</v>
          </cell>
          <cell r="M183">
            <v>2</v>
          </cell>
          <cell r="N183">
            <v>1</v>
          </cell>
          <cell r="O183">
            <v>1</v>
          </cell>
          <cell r="Q183">
            <v>8</v>
          </cell>
          <cell r="R183">
            <v>270</v>
          </cell>
          <cell r="U183">
            <v>1</v>
          </cell>
          <cell r="V183">
            <v>1</v>
          </cell>
        </row>
        <row r="184">
          <cell r="A184">
            <v>180</v>
          </cell>
          <cell r="E184" t="str">
            <v>¸O JACKET</v>
          </cell>
          <cell r="F184" t="str">
            <v>1095/PT715</v>
          </cell>
          <cell r="G184">
            <v>1501</v>
          </cell>
          <cell r="H184">
            <v>3.5649999999999999</v>
          </cell>
          <cell r="I184">
            <v>1.4350000000000001</v>
          </cell>
          <cell r="J184">
            <v>0.873</v>
          </cell>
          <cell r="K184">
            <v>1</v>
          </cell>
          <cell r="L184">
            <v>1</v>
          </cell>
          <cell r="M184">
            <v>2</v>
          </cell>
          <cell r="N184">
            <v>1</v>
          </cell>
          <cell r="O184">
            <v>1</v>
          </cell>
          <cell r="Q184">
            <v>2</v>
          </cell>
          <cell r="R184">
            <v>152</v>
          </cell>
          <cell r="U184">
            <v>1</v>
          </cell>
          <cell r="V184">
            <v>1</v>
          </cell>
        </row>
        <row r="185">
          <cell r="A185">
            <v>181</v>
          </cell>
          <cell r="B185">
            <v>113</v>
          </cell>
          <cell r="C185">
            <v>617</v>
          </cell>
          <cell r="D185">
            <v>37526</v>
          </cell>
          <cell r="E185" t="str">
            <v>¸O JACKET</v>
          </cell>
          <cell r="F185" t="str">
            <v>1213/PT871</v>
          </cell>
          <cell r="G185">
            <v>410</v>
          </cell>
          <cell r="H185">
            <v>2.06</v>
          </cell>
          <cell r="J185">
            <v>0.219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0.4</v>
          </cell>
          <cell r="Q185">
            <v>5</v>
          </cell>
          <cell r="R185">
            <v>385</v>
          </cell>
          <cell r="V185">
            <v>0.01</v>
          </cell>
          <cell r="W185">
            <v>0.01</v>
          </cell>
        </row>
        <row r="186">
          <cell r="A186">
            <v>182</v>
          </cell>
          <cell r="E186" t="str">
            <v>V¸Y N÷</v>
          </cell>
          <cell r="F186" t="str">
            <v>761/PT842</v>
          </cell>
          <cell r="G186">
            <v>3600</v>
          </cell>
          <cell r="H186">
            <v>1.55</v>
          </cell>
          <cell r="J186">
            <v>0.27400000000000002</v>
          </cell>
          <cell r="K186">
            <v>1</v>
          </cell>
          <cell r="L186">
            <v>2</v>
          </cell>
          <cell r="M186">
            <v>2</v>
          </cell>
          <cell r="N186">
            <v>1</v>
          </cell>
          <cell r="O186">
            <v>1</v>
          </cell>
          <cell r="P186">
            <v>0.4</v>
          </cell>
          <cell r="R186">
            <v>395</v>
          </cell>
          <cell r="S186">
            <v>1</v>
          </cell>
          <cell r="V186">
            <v>0.01</v>
          </cell>
          <cell r="W186">
            <v>0.01</v>
          </cell>
        </row>
        <row r="187">
          <cell r="A187">
            <v>183</v>
          </cell>
          <cell r="E187" t="str">
            <v>QUÇN N÷</v>
          </cell>
          <cell r="F187" t="str">
            <v>1002/PT845</v>
          </cell>
          <cell r="G187">
            <v>3500</v>
          </cell>
          <cell r="H187">
            <v>2.06</v>
          </cell>
          <cell r="J187">
            <v>0.27400000000000002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0.41</v>
          </cell>
          <cell r="Q187">
            <v>1</v>
          </cell>
          <cell r="R187">
            <v>382</v>
          </cell>
          <cell r="S187">
            <v>1</v>
          </cell>
          <cell r="V187">
            <v>0.01</v>
          </cell>
          <cell r="W187">
            <v>0.01</v>
          </cell>
        </row>
        <row r="188">
          <cell r="A188">
            <v>184</v>
          </cell>
          <cell r="E188" t="str">
            <v>QUÇN N÷</v>
          </cell>
          <cell r="F188" t="str">
            <v>1041/PT829</v>
          </cell>
          <cell r="G188">
            <v>2548</v>
          </cell>
          <cell r="H188">
            <v>2.2389999999999999</v>
          </cell>
          <cell r="J188">
            <v>6.9000000000000006E-2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0.41</v>
          </cell>
          <cell r="Q188">
            <v>1</v>
          </cell>
          <cell r="R188">
            <v>382</v>
          </cell>
          <cell r="S188">
            <v>1</v>
          </cell>
          <cell r="V188">
            <v>0.01</v>
          </cell>
          <cell r="W188">
            <v>0.01</v>
          </cell>
        </row>
        <row r="189">
          <cell r="A189">
            <v>185</v>
          </cell>
          <cell r="E189" t="str">
            <v>QUÇN N÷</v>
          </cell>
          <cell r="F189" t="str">
            <v>264/PT714</v>
          </cell>
          <cell r="G189">
            <v>1501</v>
          </cell>
          <cell r="H189">
            <v>2.06</v>
          </cell>
          <cell r="J189">
            <v>0.27400000000000002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0.41</v>
          </cell>
          <cell r="Q189">
            <v>1</v>
          </cell>
          <cell r="R189">
            <v>382</v>
          </cell>
          <cell r="S189">
            <v>1</v>
          </cell>
          <cell r="V189">
            <v>0.01</v>
          </cell>
          <cell r="W189">
            <v>0.01</v>
          </cell>
        </row>
        <row r="190">
          <cell r="A190">
            <v>186</v>
          </cell>
          <cell r="E190" t="str">
            <v>QUÇN N÷</v>
          </cell>
          <cell r="F190" t="str">
            <v>978/PT871</v>
          </cell>
          <cell r="G190">
            <v>421</v>
          </cell>
          <cell r="H190">
            <v>1.92</v>
          </cell>
          <cell r="J190">
            <v>0.27400000000000002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0.41</v>
          </cell>
          <cell r="Q190">
            <v>1</v>
          </cell>
          <cell r="R190">
            <v>382</v>
          </cell>
          <cell r="S190">
            <v>1</v>
          </cell>
          <cell r="V190">
            <v>0.01</v>
          </cell>
          <cell r="W190">
            <v>0.01</v>
          </cell>
        </row>
        <row r="191">
          <cell r="A191">
            <v>187</v>
          </cell>
          <cell r="E191" t="str">
            <v>¸O N÷</v>
          </cell>
          <cell r="F191" t="str">
            <v>1891/PT871</v>
          </cell>
          <cell r="G191">
            <v>410</v>
          </cell>
          <cell r="H191">
            <v>1.18</v>
          </cell>
          <cell r="J191">
            <v>0.32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R191">
            <v>258</v>
          </cell>
          <cell r="V191">
            <v>0.01</v>
          </cell>
          <cell r="W191">
            <v>0.01</v>
          </cell>
        </row>
        <row r="192">
          <cell r="A192">
            <v>188</v>
          </cell>
          <cell r="E192" t="str">
            <v>¸O N÷</v>
          </cell>
          <cell r="F192" t="str">
            <v>1920/PT768</v>
          </cell>
          <cell r="G192">
            <v>1000</v>
          </cell>
          <cell r="H192">
            <v>1.77</v>
          </cell>
          <cell r="J192">
            <v>0.32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Q192">
            <v>10</v>
          </cell>
          <cell r="R192">
            <v>258</v>
          </cell>
          <cell r="V192">
            <v>0.01</v>
          </cell>
          <cell r="W192">
            <v>0.01</v>
          </cell>
        </row>
        <row r="193">
          <cell r="A193">
            <v>189</v>
          </cell>
          <cell r="E193" t="str">
            <v>¸O N÷</v>
          </cell>
          <cell r="F193" t="str">
            <v>1875/PT662</v>
          </cell>
          <cell r="G193">
            <v>1500</v>
          </cell>
          <cell r="H193">
            <v>1.85</v>
          </cell>
          <cell r="J193">
            <v>0.32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Q193">
            <v>10</v>
          </cell>
          <cell r="R193">
            <v>258</v>
          </cell>
          <cell r="V193">
            <v>0.01</v>
          </cell>
          <cell r="W193">
            <v>0.01</v>
          </cell>
        </row>
        <row r="194">
          <cell r="A194">
            <v>190</v>
          </cell>
          <cell r="E194" t="str">
            <v>¸O N÷</v>
          </cell>
          <cell r="F194" t="str">
            <v>1875/PT663</v>
          </cell>
          <cell r="G194">
            <v>499</v>
          </cell>
          <cell r="H194">
            <v>1.58</v>
          </cell>
          <cell r="J194">
            <v>0.32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Q194">
            <v>10</v>
          </cell>
          <cell r="R194">
            <v>258</v>
          </cell>
          <cell r="V194">
            <v>0.01</v>
          </cell>
          <cell r="W194">
            <v>0.01</v>
          </cell>
        </row>
        <row r="195">
          <cell r="A195">
            <v>191</v>
          </cell>
          <cell r="E195" t="str">
            <v>¸O N÷</v>
          </cell>
          <cell r="F195" t="str">
            <v>1875/PT693</v>
          </cell>
          <cell r="G195">
            <v>800</v>
          </cell>
          <cell r="H195">
            <v>1.58</v>
          </cell>
          <cell r="J195">
            <v>0.32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Q195">
            <v>10</v>
          </cell>
          <cell r="R195">
            <v>258</v>
          </cell>
          <cell r="V195">
            <v>0.01</v>
          </cell>
          <cell r="W195">
            <v>0.01</v>
          </cell>
        </row>
        <row r="196">
          <cell r="A196">
            <v>192</v>
          </cell>
          <cell r="E196" t="str">
            <v>¸O N÷</v>
          </cell>
          <cell r="F196" t="str">
            <v>1864/PT625</v>
          </cell>
          <cell r="G196">
            <v>505</v>
          </cell>
          <cell r="H196">
            <v>2.36</v>
          </cell>
          <cell r="J196">
            <v>0.32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Q196">
            <v>10</v>
          </cell>
          <cell r="R196">
            <v>258</v>
          </cell>
          <cell r="V196">
            <v>0.01</v>
          </cell>
          <cell r="W196">
            <v>0.01</v>
          </cell>
        </row>
        <row r="197">
          <cell r="A197">
            <v>193</v>
          </cell>
          <cell r="B197">
            <v>114</v>
          </cell>
          <cell r="C197">
            <v>583</v>
          </cell>
          <cell r="D197">
            <v>37515</v>
          </cell>
          <cell r="E197" t="str">
            <v>QUÇN N÷</v>
          </cell>
          <cell r="F197" t="str">
            <v>1002/PT844</v>
          </cell>
          <cell r="G197">
            <v>7000</v>
          </cell>
          <cell r="H197">
            <v>1.99</v>
          </cell>
          <cell r="J197">
            <v>0.27400000000000002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0.41</v>
          </cell>
          <cell r="Q197">
            <v>2</v>
          </cell>
          <cell r="R197">
            <v>382</v>
          </cell>
          <cell r="S197">
            <v>1</v>
          </cell>
          <cell r="V197">
            <v>0.01</v>
          </cell>
          <cell r="W197">
            <v>0.01</v>
          </cell>
        </row>
        <row r="198">
          <cell r="A198">
            <v>194</v>
          </cell>
          <cell r="B198">
            <v>115</v>
          </cell>
          <cell r="C198">
            <v>605</v>
          </cell>
          <cell r="D198">
            <v>37524</v>
          </cell>
          <cell r="E198" t="str">
            <v>¸O JACKET</v>
          </cell>
          <cell r="F198" t="str">
            <v>1202/PT702</v>
          </cell>
          <cell r="G198">
            <v>1501</v>
          </cell>
          <cell r="H198">
            <v>2.65</v>
          </cell>
          <cell r="I198">
            <v>1.768</v>
          </cell>
          <cell r="J198">
            <v>1.097</v>
          </cell>
          <cell r="K198">
            <v>1</v>
          </cell>
          <cell r="L198">
            <v>1</v>
          </cell>
          <cell r="M198">
            <v>2</v>
          </cell>
          <cell r="O198">
            <v>1</v>
          </cell>
          <cell r="Q198">
            <v>2</v>
          </cell>
          <cell r="R198">
            <v>382</v>
          </cell>
          <cell r="U198">
            <v>1</v>
          </cell>
          <cell r="V198">
            <v>1</v>
          </cell>
        </row>
        <row r="199">
          <cell r="A199">
            <v>195</v>
          </cell>
          <cell r="E199" t="str">
            <v>QUÇN N÷</v>
          </cell>
          <cell r="F199" t="str">
            <v>1008/PT854</v>
          </cell>
          <cell r="G199">
            <v>250</v>
          </cell>
          <cell r="H199">
            <v>1.92</v>
          </cell>
          <cell r="J199">
            <v>1.097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0.41</v>
          </cell>
          <cell r="Q199">
            <v>1</v>
          </cell>
          <cell r="R199">
            <v>382</v>
          </cell>
          <cell r="S199">
            <v>1</v>
          </cell>
          <cell r="U199">
            <v>1</v>
          </cell>
          <cell r="V199">
            <v>1</v>
          </cell>
        </row>
        <row r="200">
          <cell r="A200">
            <v>196</v>
          </cell>
          <cell r="E200" t="str">
            <v>QUÇN N÷</v>
          </cell>
          <cell r="F200" t="str">
            <v>974/PT854</v>
          </cell>
          <cell r="G200">
            <v>250</v>
          </cell>
          <cell r="H200">
            <v>1.92</v>
          </cell>
          <cell r="J200">
            <v>1.097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0.41</v>
          </cell>
          <cell r="Q200">
            <v>1</v>
          </cell>
          <cell r="R200">
            <v>382</v>
          </cell>
          <cell r="S200">
            <v>1</v>
          </cell>
          <cell r="U200">
            <v>1</v>
          </cell>
          <cell r="V200">
            <v>1</v>
          </cell>
        </row>
        <row r="201">
          <cell r="A201">
            <v>197</v>
          </cell>
          <cell r="E201" t="str">
            <v>QUÇN N÷</v>
          </cell>
          <cell r="F201" t="str">
            <v>1008/PT855</v>
          </cell>
          <cell r="G201">
            <v>250</v>
          </cell>
          <cell r="H201">
            <v>2.21</v>
          </cell>
          <cell r="J201">
            <v>1.097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0.1</v>
          </cell>
          <cell r="Q201">
            <v>1</v>
          </cell>
          <cell r="R201">
            <v>382</v>
          </cell>
          <cell r="S201">
            <v>1</v>
          </cell>
          <cell r="U201">
            <v>1</v>
          </cell>
          <cell r="V201">
            <v>1</v>
          </cell>
        </row>
        <row r="202">
          <cell r="A202">
            <v>198</v>
          </cell>
          <cell r="E202" t="str">
            <v>QUÇN N÷</v>
          </cell>
          <cell r="F202" t="str">
            <v>974/PT858</v>
          </cell>
          <cell r="G202">
            <v>500</v>
          </cell>
          <cell r="H202">
            <v>1.92</v>
          </cell>
          <cell r="J202">
            <v>1.097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0.41</v>
          </cell>
          <cell r="Q202">
            <v>1</v>
          </cell>
          <cell r="R202">
            <v>382</v>
          </cell>
          <cell r="S202">
            <v>1</v>
          </cell>
          <cell r="U202">
            <v>1</v>
          </cell>
          <cell r="V202">
            <v>1</v>
          </cell>
        </row>
        <row r="203">
          <cell r="A203">
            <v>199</v>
          </cell>
          <cell r="E203" t="str">
            <v>QUÇN N÷</v>
          </cell>
          <cell r="F203" t="str">
            <v>1008/PT858</v>
          </cell>
          <cell r="G203">
            <v>500</v>
          </cell>
          <cell r="H203">
            <v>1.92</v>
          </cell>
          <cell r="J203">
            <v>1.097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0.41</v>
          </cell>
          <cell r="Q203">
            <v>1</v>
          </cell>
          <cell r="R203">
            <v>382</v>
          </cell>
          <cell r="S203">
            <v>1</v>
          </cell>
          <cell r="U203">
            <v>1</v>
          </cell>
          <cell r="V203">
            <v>1</v>
          </cell>
        </row>
        <row r="204">
          <cell r="A204">
            <v>200</v>
          </cell>
          <cell r="E204" t="str">
            <v>QUÇN N÷</v>
          </cell>
          <cell r="F204" t="str">
            <v>974/PT858</v>
          </cell>
          <cell r="G204">
            <v>500</v>
          </cell>
          <cell r="H204">
            <v>1.92</v>
          </cell>
          <cell r="J204">
            <v>1.097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0.41</v>
          </cell>
          <cell r="Q204">
            <v>1</v>
          </cell>
          <cell r="R204">
            <v>382</v>
          </cell>
          <cell r="S204">
            <v>1</v>
          </cell>
          <cell r="U204">
            <v>1</v>
          </cell>
          <cell r="V204">
            <v>1</v>
          </cell>
        </row>
        <row r="205">
          <cell r="A205">
            <v>201</v>
          </cell>
          <cell r="E205" t="str">
            <v>QUÇN N÷</v>
          </cell>
          <cell r="F205" t="str">
            <v>1008/PT859</v>
          </cell>
          <cell r="G205">
            <v>500</v>
          </cell>
          <cell r="H205">
            <v>1.92</v>
          </cell>
          <cell r="J205">
            <v>1.097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0.41</v>
          </cell>
          <cell r="Q205">
            <v>1</v>
          </cell>
          <cell r="R205">
            <v>382</v>
          </cell>
          <cell r="S205">
            <v>1</v>
          </cell>
          <cell r="U205">
            <v>1</v>
          </cell>
          <cell r="V205">
            <v>1</v>
          </cell>
        </row>
        <row r="206">
          <cell r="A206">
            <v>202</v>
          </cell>
          <cell r="E206" t="str">
            <v>QUÇN N÷</v>
          </cell>
          <cell r="F206" t="str">
            <v>974/PT859</v>
          </cell>
          <cell r="G206">
            <v>500</v>
          </cell>
          <cell r="H206">
            <v>1.92</v>
          </cell>
          <cell r="J206">
            <v>1.097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0.41</v>
          </cell>
          <cell r="Q206">
            <v>1</v>
          </cell>
          <cell r="R206">
            <v>382</v>
          </cell>
          <cell r="S206">
            <v>1</v>
          </cell>
          <cell r="U206">
            <v>1</v>
          </cell>
          <cell r="V206">
            <v>1</v>
          </cell>
        </row>
        <row r="207">
          <cell r="A207">
            <v>203</v>
          </cell>
          <cell r="E207" t="str">
            <v>QUÇN N÷</v>
          </cell>
          <cell r="F207" t="str">
            <v>1008/PT862</v>
          </cell>
          <cell r="G207">
            <v>500</v>
          </cell>
          <cell r="H207">
            <v>1.92</v>
          </cell>
          <cell r="J207">
            <v>1.097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0.41</v>
          </cell>
          <cell r="Q207">
            <v>1</v>
          </cell>
          <cell r="R207">
            <v>382</v>
          </cell>
          <cell r="S207">
            <v>1</v>
          </cell>
          <cell r="U207">
            <v>1</v>
          </cell>
          <cell r="V207">
            <v>1</v>
          </cell>
        </row>
        <row r="208">
          <cell r="A208">
            <v>204</v>
          </cell>
          <cell r="E208" t="str">
            <v>QUÇN N÷</v>
          </cell>
          <cell r="F208" t="str">
            <v>974/PT862</v>
          </cell>
          <cell r="G208">
            <v>500</v>
          </cell>
          <cell r="H208">
            <v>1.92</v>
          </cell>
          <cell r="J208">
            <v>1.097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0.41</v>
          </cell>
          <cell r="Q208">
            <v>1</v>
          </cell>
          <cell r="R208">
            <v>382</v>
          </cell>
          <cell r="S208">
            <v>1</v>
          </cell>
          <cell r="U208">
            <v>1</v>
          </cell>
          <cell r="V208">
            <v>1</v>
          </cell>
        </row>
        <row r="209">
          <cell r="A209">
            <v>205</v>
          </cell>
          <cell r="E209" t="str">
            <v>QUÇN N÷</v>
          </cell>
          <cell r="F209" t="str">
            <v>1008/PT863</v>
          </cell>
          <cell r="G209">
            <v>500</v>
          </cell>
          <cell r="H209">
            <v>1.92</v>
          </cell>
          <cell r="J209">
            <v>1.097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0.41</v>
          </cell>
          <cell r="Q209">
            <v>1</v>
          </cell>
          <cell r="R209">
            <v>382</v>
          </cell>
          <cell r="S209">
            <v>1</v>
          </cell>
          <cell r="U209">
            <v>1</v>
          </cell>
          <cell r="V209">
            <v>1</v>
          </cell>
        </row>
        <row r="210">
          <cell r="A210">
            <v>206</v>
          </cell>
          <cell r="E210" t="str">
            <v>QUÇN N÷</v>
          </cell>
          <cell r="F210" t="str">
            <v>974/PT863</v>
          </cell>
          <cell r="G210">
            <v>500</v>
          </cell>
          <cell r="H210">
            <v>1.92</v>
          </cell>
          <cell r="J210">
            <v>1.097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0.41</v>
          </cell>
          <cell r="Q210">
            <v>1</v>
          </cell>
          <cell r="R210">
            <v>382</v>
          </cell>
          <cell r="S210">
            <v>1</v>
          </cell>
          <cell r="U210">
            <v>1</v>
          </cell>
          <cell r="V210">
            <v>1</v>
          </cell>
        </row>
        <row r="211">
          <cell r="A211">
            <v>207</v>
          </cell>
          <cell r="B211">
            <v>116</v>
          </cell>
          <cell r="C211">
            <v>593</v>
          </cell>
          <cell r="D211">
            <v>37518</v>
          </cell>
          <cell r="E211" t="str">
            <v>QUÇN N÷</v>
          </cell>
          <cell r="F211" t="str">
            <v>934/PT812</v>
          </cell>
          <cell r="G211">
            <v>4500</v>
          </cell>
          <cell r="H211">
            <v>1.72</v>
          </cell>
          <cell r="J211">
            <v>8.2000000000000003E-2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0.41</v>
          </cell>
          <cell r="Q211">
            <v>1</v>
          </cell>
          <cell r="R211">
            <v>385</v>
          </cell>
          <cell r="S211">
            <v>1</v>
          </cell>
          <cell r="U211">
            <v>1</v>
          </cell>
          <cell r="V211">
            <v>1</v>
          </cell>
        </row>
        <row r="212">
          <cell r="A212">
            <v>208</v>
          </cell>
          <cell r="E212" t="str">
            <v>QUÇN N÷</v>
          </cell>
          <cell r="F212" t="str">
            <v>011/PT837</v>
          </cell>
          <cell r="G212">
            <v>501</v>
          </cell>
          <cell r="H212">
            <v>1.9890000000000001</v>
          </cell>
          <cell r="J212">
            <v>0.23</v>
          </cell>
          <cell r="K212">
            <v>1</v>
          </cell>
          <cell r="L212">
            <v>1</v>
          </cell>
          <cell r="M212">
            <v>2</v>
          </cell>
          <cell r="N212">
            <v>1</v>
          </cell>
          <cell r="O212">
            <v>1</v>
          </cell>
          <cell r="P212">
            <v>0.4</v>
          </cell>
          <cell r="Q212">
            <v>1</v>
          </cell>
          <cell r="R212">
            <v>195</v>
          </cell>
          <cell r="S212">
            <v>1</v>
          </cell>
          <cell r="V212">
            <v>0.01</v>
          </cell>
          <cell r="W212">
            <v>0.01</v>
          </cell>
        </row>
        <row r="213">
          <cell r="A213">
            <v>209</v>
          </cell>
          <cell r="E213" t="str">
            <v>QUÇN N÷</v>
          </cell>
          <cell r="F213" t="str">
            <v>011/PT838</v>
          </cell>
          <cell r="G213">
            <v>400</v>
          </cell>
          <cell r="H213">
            <v>1.9890000000000001</v>
          </cell>
          <cell r="J213">
            <v>0.23</v>
          </cell>
          <cell r="K213">
            <v>1</v>
          </cell>
          <cell r="L213">
            <v>1</v>
          </cell>
          <cell r="M213">
            <v>2</v>
          </cell>
          <cell r="N213">
            <v>1</v>
          </cell>
          <cell r="O213">
            <v>1</v>
          </cell>
          <cell r="P213">
            <v>0.4</v>
          </cell>
          <cell r="Q213">
            <v>1</v>
          </cell>
          <cell r="R213">
            <v>195</v>
          </cell>
          <cell r="S213">
            <v>1</v>
          </cell>
          <cell r="V213">
            <v>0.01</v>
          </cell>
          <cell r="W213">
            <v>0.01</v>
          </cell>
        </row>
        <row r="214">
          <cell r="A214">
            <v>210</v>
          </cell>
          <cell r="B214">
            <v>117</v>
          </cell>
          <cell r="C214">
            <v>607</v>
          </cell>
          <cell r="D214">
            <v>37524</v>
          </cell>
          <cell r="E214" t="str">
            <v>QUÇN N÷</v>
          </cell>
          <cell r="F214" t="str">
            <v>934/PT813</v>
          </cell>
          <cell r="G214">
            <v>6500</v>
          </cell>
          <cell r="H214">
            <v>1.92</v>
          </cell>
          <cell r="J214">
            <v>0.183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P214">
            <v>0.41</v>
          </cell>
          <cell r="Q214">
            <v>1</v>
          </cell>
          <cell r="R214">
            <v>382</v>
          </cell>
          <cell r="S214">
            <v>1</v>
          </cell>
          <cell r="U214">
            <v>1</v>
          </cell>
          <cell r="V214">
            <v>1</v>
          </cell>
          <cell r="Z214">
            <v>0.65</v>
          </cell>
        </row>
        <row r="215">
          <cell r="A215">
            <v>211</v>
          </cell>
          <cell r="B215">
            <v>118</v>
          </cell>
          <cell r="C215">
            <v>606</v>
          </cell>
          <cell r="D215">
            <v>37524</v>
          </cell>
          <cell r="E215" t="str">
            <v>¸O REN</v>
          </cell>
          <cell r="F215" t="str">
            <v>01-424-C/PT0540</v>
          </cell>
          <cell r="G215">
            <v>7500</v>
          </cell>
          <cell r="K215">
            <v>1</v>
          </cell>
          <cell r="L215">
            <v>1</v>
          </cell>
          <cell r="M215">
            <v>1</v>
          </cell>
          <cell r="O215">
            <v>1</v>
          </cell>
          <cell r="T215">
            <v>1</v>
          </cell>
          <cell r="U215">
            <v>1</v>
          </cell>
          <cell r="V215">
            <v>1</v>
          </cell>
          <cell r="W215">
            <v>7.0000000000000007E-2</v>
          </cell>
          <cell r="AA215">
            <v>0.33</v>
          </cell>
          <cell r="AC215">
            <v>6.0000000000000001E-3</v>
          </cell>
          <cell r="AG215">
            <v>1</v>
          </cell>
        </row>
        <row r="216">
          <cell r="A216">
            <v>212</v>
          </cell>
          <cell r="B216">
            <v>119</v>
          </cell>
          <cell r="C216">
            <v>618</v>
          </cell>
          <cell r="D216">
            <v>37526</v>
          </cell>
          <cell r="E216" t="str">
            <v>¸O JACKET</v>
          </cell>
          <cell r="F216" t="str">
            <v>1063/PT575</v>
          </cell>
          <cell r="G216">
            <v>1800</v>
          </cell>
          <cell r="H216">
            <v>3.39</v>
          </cell>
          <cell r="I216">
            <v>2.1859999999999999</v>
          </cell>
          <cell r="J216">
            <v>1.038</v>
          </cell>
          <cell r="K216">
            <v>1</v>
          </cell>
          <cell r="L216">
            <v>1</v>
          </cell>
          <cell r="M216">
            <v>2</v>
          </cell>
          <cell r="O216">
            <v>1</v>
          </cell>
          <cell r="Q216">
            <v>2</v>
          </cell>
          <cell r="R216">
            <v>382</v>
          </cell>
          <cell r="U216">
            <v>1</v>
          </cell>
          <cell r="V216">
            <v>1</v>
          </cell>
        </row>
        <row r="217">
          <cell r="A217">
            <v>213</v>
          </cell>
          <cell r="E217" t="str">
            <v>¸O N÷</v>
          </cell>
          <cell r="F217" t="str">
            <v>1857/PT661</v>
          </cell>
          <cell r="G217">
            <v>1500</v>
          </cell>
          <cell r="H217">
            <v>1.98</v>
          </cell>
          <cell r="J217">
            <v>0.36599999999999999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Q217">
            <v>10</v>
          </cell>
          <cell r="R217">
            <v>258</v>
          </cell>
          <cell r="U217">
            <v>1</v>
          </cell>
          <cell r="V217">
            <v>1</v>
          </cell>
        </row>
        <row r="218">
          <cell r="A218">
            <v>214</v>
          </cell>
          <cell r="E218" t="str">
            <v>¸O N÷</v>
          </cell>
          <cell r="F218" t="str">
            <v>1858/PT746</v>
          </cell>
          <cell r="G218">
            <v>2800</v>
          </cell>
          <cell r="H218">
            <v>1.33</v>
          </cell>
          <cell r="J218">
            <v>0.183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Q218">
            <v>5</v>
          </cell>
          <cell r="R218">
            <v>258</v>
          </cell>
          <cell r="V218">
            <v>0.01</v>
          </cell>
          <cell r="W218">
            <v>0.01</v>
          </cell>
        </row>
        <row r="219">
          <cell r="A219">
            <v>215</v>
          </cell>
          <cell r="E219" t="str">
            <v>QUÇN N÷</v>
          </cell>
          <cell r="F219" t="str">
            <v>934/PT813</v>
          </cell>
          <cell r="G219">
            <v>4430</v>
          </cell>
          <cell r="H219">
            <v>1.92</v>
          </cell>
          <cell r="J219">
            <v>0.183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P219">
            <v>0.41</v>
          </cell>
          <cell r="Q219">
            <v>1</v>
          </cell>
          <cell r="R219">
            <v>382</v>
          </cell>
          <cell r="S219">
            <v>1</v>
          </cell>
          <cell r="U219">
            <v>1</v>
          </cell>
          <cell r="V219">
            <v>1</v>
          </cell>
          <cell r="Z219">
            <v>0.65</v>
          </cell>
        </row>
        <row r="220">
          <cell r="A220">
            <v>216</v>
          </cell>
          <cell r="B220">
            <v>120</v>
          </cell>
          <cell r="C220">
            <v>623</v>
          </cell>
          <cell r="D220">
            <v>37532</v>
          </cell>
          <cell r="E220" t="str">
            <v>QUÇN N÷</v>
          </cell>
          <cell r="F220" t="str">
            <v>1041/PT841</v>
          </cell>
          <cell r="G220">
            <v>8000</v>
          </cell>
          <cell r="H220">
            <v>2.06</v>
          </cell>
          <cell r="J220">
            <v>0.13700000000000001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0.41</v>
          </cell>
          <cell r="Q220">
            <v>1</v>
          </cell>
          <cell r="R220">
            <v>382</v>
          </cell>
          <cell r="S220">
            <v>1</v>
          </cell>
          <cell r="V220">
            <v>0.01</v>
          </cell>
          <cell r="W220">
            <v>0.01</v>
          </cell>
        </row>
        <row r="221">
          <cell r="A221">
            <v>217</v>
          </cell>
          <cell r="B221">
            <v>121</v>
          </cell>
          <cell r="C221">
            <v>627</v>
          </cell>
          <cell r="D221">
            <v>37533</v>
          </cell>
          <cell r="E221" t="str">
            <v>¸O JACKET</v>
          </cell>
          <cell r="F221" t="str">
            <v>1230/PT766</v>
          </cell>
          <cell r="G221">
            <v>480</v>
          </cell>
          <cell r="H221">
            <v>2.36</v>
          </cell>
          <cell r="J221">
            <v>1.4990000000000001</v>
          </cell>
          <cell r="K221">
            <v>1</v>
          </cell>
          <cell r="L221">
            <v>1</v>
          </cell>
          <cell r="M221">
            <v>2</v>
          </cell>
          <cell r="O221">
            <v>1</v>
          </cell>
          <cell r="Q221">
            <v>2</v>
          </cell>
          <cell r="R221">
            <v>450</v>
          </cell>
          <cell r="V221">
            <v>0.01</v>
          </cell>
          <cell r="W221">
            <v>0.01</v>
          </cell>
        </row>
        <row r="222">
          <cell r="A222">
            <v>218</v>
          </cell>
          <cell r="E222" t="str">
            <v>¸O JACKET</v>
          </cell>
          <cell r="F222" t="str">
            <v>1239/PT698</v>
          </cell>
          <cell r="G222">
            <v>603</v>
          </cell>
          <cell r="H222">
            <v>3.27</v>
          </cell>
          <cell r="J222">
            <v>1.038</v>
          </cell>
          <cell r="K222">
            <v>1</v>
          </cell>
          <cell r="L222">
            <v>1</v>
          </cell>
          <cell r="M222">
            <v>2</v>
          </cell>
          <cell r="O222">
            <v>1</v>
          </cell>
          <cell r="Q222">
            <v>2</v>
          </cell>
          <cell r="R222">
            <v>450</v>
          </cell>
          <cell r="V222">
            <v>0.01</v>
          </cell>
          <cell r="W222">
            <v>0.01</v>
          </cell>
        </row>
        <row r="223">
          <cell r="A223">
            <v>219</v>
          </cell>
          <cell r="E223" t="str">
            <v>¸O JACKET</v>
          </cell>
          <cell r="F223" t="str">
            <v>1250/PT867</v>
          </cell>
          <cell r="G223">
            <v>75</v>
          </cell>
          <cell r="H223">
            <v>2.21</v>
          </cell>
          <cell r="I223">
            <v>2.0619999999999998</v>
          </cell>
          <cell r="J223">
            <v>1.038</v>
          </cell>
          <cell r="K223">
            <v>1</v>
          </cell>
          <cell r="L223">
            <v>1</v>
          </cell>
          <cell r="M223">
            <v>2</v>
          </cell>
          <cell r="O223">
            <v>1</v>
          </cell>
          <cell r="Q223">
            <v>2</v>
          </cell>
          <cell r="R223">
            <v>382</v>
          </cell>
          <cell r="V223">
            <v>0.01</v>
          </cell>
          <cell r="W223">
            <v>0.01</v>
          </cell>
        </row>
        <row r="224">
          <cell r="A224">
            <v>220</v>
          </cell>
          <cell r="E224" t="str">
            <v>¸O N÷</v>
          </cell>
          <cell r="F224" t="str">
            <v>1925/PT833</v>
          </cell>
          <cell r="G224">
            <v>3000</v>
          </cell>
          <cell r="H224">
            <v>1.92</v>
          </cell>
          <cell r="J224">
            <v>0.183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Q224">
            <v>10</v>
          </cell>
          <cell r="R224">
            <v>258</v>
          </cell>
          <cell r="V224">
            <v>0.01</v>
          </cell>
          <cell r="W224">
            <v>0.01</v>
          </cell>
        </row>
        <row r="225">
          <cell r="A225">
            <v>221</v>
          </cell>
          <cell r="E225" t="str">
            <v>¸O N÷</v>
          </cell>
          <cell r="F225" t="str">
            <v>1851/PT649</v>
          </cell>
          <cell r="G225">
            <v>4873</v>
          </cell>
          <cell r="H225">
            <v>1.84</v>
          </cell>
          <cell r="J225">
            <v>0.128</v>
          </cell>
          <cell r="K225">
            <v>1</v>
          </cell>
          <cell r="L225">
            <v>1</v>
          </cell>
          <cell r="M225">
            <v>2</v>
          </cell>
          <cell r="N225">
            <v>1</v>
          </cell>
          <cell r="O225">
            <v>1</v>
          </cell>
          <cell r="Q225">
            <v>6</v>
          </cell>
          <cell r="R225">
            <v>189</v>
          </cell>
          <cell r="V225">
            <v>0.01</v>
          </cell>
          <cell r="W225">
            <v>0.01</v>
          </cell>
        </row>
        <row r="226">
          <cell r="A226">
            <v>222</v>
          </cell>
          <cell r="E226" t="str">
            <v>¸O N÷</v>
          </cell>
          <cell r="F226" t="str">
            <v>2008/PT820</v>
          </cell>
          <cell r="G226">
            <v>712</v>
          </cell>
          <cell r="H226">
            <v>1.94</v>
          </cell>
          <cell r="J226">
            <v>0.36599999999999999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R226">
            <v>258</v>
          </cell>
          <cell r="V226">
            <v>0.01</v>
          </cell>
          <cell r="W226">
            <v>0.01</v>
          </cell>
        </row>
        <row r="227">
          <cell r="A227">
            <v>223</v>
          </cell>
          <cell r="E227" t="str">
            <v>QUÇN N÷</v>
          </cell>
          <cell r="F227" t="str">
            <v>399/PT872</v>
          </cell>
          <cell r="G227">
            <v>2640</v>
          </cell>
          <cell r="H227">
            <v>2.06</v>
          </cell>
          <cell r="J227">
            <v>0.13700000000000001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0.41</v>
          </cell>
          <cell r="Q227">
            <v>1</v>
          </cell>
          <cell r="R227">
            <v>382</v>
          </cell>
          <cell r="S227">
            <v>1</v>
          </cell>
          <cell r="V227">
            <v>1.3333333333333334E-2</v>
          </cell>
          <cell r="W227">
            <v>0.01</v>
          </cell>
        </row>
        <row r="228">
          <cell r="A228">
            <v>224</v>
          </cell>
          <cell r="E228" t="str">
            <v>QUÇN N÷</v>
          </cell>
          <cell r="F228" t="str">
            <v>399/PT873</v>
          </cell>
          <cell r="G228">
            <v>1761</v>
          </cell>
          <cell r="H228">
            <v>2.06</v>
          </cell>
          <cell r="J228">
            <v>0.13700000000000001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0.41</v>
          </cell>
          <cell r="Q228">
            <v>1</v>
          </cell>
          <cell r="R228">
            <v>382</v>
          </cell>
          <cell r="S228">
            <v>1</v>
          </cell>
          <cell r="V228">
            <v>1.3333333333333334E-2</v>
          </cell>
          <cell r="W228">
            <v>0.01</v>
          </cell>
        </row>
        <row r="229">
          <cell r="A229">
            <v>225</v>
          </cell>
          <cell r="E229" t="str">
            <v>QUÇN N÷</v>
          </cell>
          <cell r="F229" t="str">
            <v>664/PT766</v>
          </cell>
          <cell r="G229">
            <v>480</v>
          </cell>
          <cell r="H229">
            <v>2.06</v>
          </cell>
          <cell r="J229">
            <v>0.13700000000000001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0.41</v>
          </cell>
          <cell r="Q229">
            <v>1</v>
          </cell>
          <cell r="R229">
            <v>382</v>
          </cell>
          <cell r="S229">
            <v>1</v>
          </cell>
          <cell r="V229">
            <v>1.3333333333333334E-2</v>
          </cell>
          <cell r="W229">
            <v>0.01</v>
          </cell>
        </row>
        <row r="230">
          <cell r="A230">
            <v>226</v>
          </cell>
          <cell r="E230" t="str">
            <v>QUÇN N÷</v>
          </cell>
          <cell r="F230" t="str">
            <v>1111/PT878</v>
          </cell>
          <cell r="G230">
            <v>450</v>
          </cell>
          <cell r="H230">
            <v>2.36</v>
          </cell>
          <cell r="J230">
            <v>0.13700000000000001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0.41</v>
          </cell>
          <cell r="Q230">
            <v>1</v>
          </cell>
          <cell r="R230">
            <v>382</v>
          </cell>
          <cell r="S230">
            <v>1</v>
          </cell>
          <cell r="V230">
            <v>1.3333333333333334E-2</v>
          </cell>
          <cell r="W230">
            <v>0.01</v>
          </cell>
        </row>
        <row r="231">
          <cell r="A231">
            <v>227</v>
          </cell>
          <cell r="E231" t="str">
            <v>QUÇN N÷</v>
          </cell>
          <cell r="F231" t="str">
            <v>1111/PT879</v>
          </cell>
          <cell r="G231">
            <v>293</v>
          </cell>
          <cell r="H231">
            <v>2.36</v>
          </cell>
          <cell r="J231">
            <v>0.13700000000000001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0.41</v>
          </cell>
          <cell r="Q231">
            <v>1</v>
          </cell>
          <cell r="R231">
            <v>382</v>
          </cell>
          <cell r="S231">
            <v>1</v>
          </cell>
          <cell r="V231">
            <v>1.3333333333333334E-2</v>
          </cell>
          <cell r="W231">
            <v>0.01</v>
          </cell>
        </row>
        <row r="232">
          <cell r="A232">
            <v>228</v>
          </cell>
          <cell r="B232">
            <v>121</v>
          </cell>
          <cell r="C232">
            <v>628</v>
          </cell>
          <cell r="D232">
            <v>37533</v>
          </cell>
          <cell r="E232" t="str">
            <v>V¸Y N÷</v>
          </cell>
          <cell r="F232" t="str">
            <v>744/PT830</v>
          </cell>
          <cell r="G232">
            <v>643</v>
          </cell>
          <cell r="H232">
            <v>1.55</v>
          </cell>
          <cell r="I232">
            <v>1.0309999999999999</v>
          </cell>
          <cell r="J232">
            <v>7.2999999999999995E-2</v>
          </cell>
          <cell r="K232">
            <v>1</v>
          </cell>
          <cell r="L232">
            <v>2</v>
          </cell>
          <cell r="M232">
            <v>2</v>
          </cell>
          <cell r="N232">
            <v>1</v>
          </cell>
          <cell r="O232">
            <v>1</v>
          </cell>
          <cell r="P232">
            <v>0.4</v>
          </cell>
          <cell r="R232">
            <v>395</v>
          </cell>
          <cell r="V232">
            <v>0.01</v>
          </cell>
          <cell r="W232">
            <v>0.01</v>
          </cell>
        </row>
        <row r="233">
          <cell r="A233">
            <v>229</v>
          </cell>
          <cell r="B233">
            <v>122</v>
          </cell>
          <cell r="C233">
            <v>644</v>
          </cell>
          <cell r="D233">
            <v>37539</v>
          </cell>
          <cell r="E233" t="str">
            <v>¸O JACKET</v>
          </cell>
          <cell r="F233" t="str">
            <v>1173/PT664</v>
          </cell>
          <cell r="G233">
            <v>950</v>
          </cell>
          <cell r="H233">
            <v>2.431</v>
          </cell>
          <cell r="I233">
            <v>0.35399999999999998</v>
          </cell>
          <cell r="J233">
            <v>1.196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4</v>
          </cell>
          <cell r="R233">
            <v>300</v>
          </cell>
          <cell r="U233">
            <v>1</v>
          </cell>
          <cell r="V233">
            <v>1</v>
          </cell>
          <cell r="Y233">
            <v>1</v>
          </cell>
          <cell r="AC233">
            <v>5.0000000000000001E-3</v>
          </cell>
        </row>
        <row r="234">
          <cell r="A234">
            <v>230</v>
          </cell>
          <cell r="E234" t="str">
            <v>¸O JACKET</v>
          </cell>
          <cell r="F234" t="str">
            <v>1072/PT882</v>
          </cell>
          <cell r="G234">
            <v>5028</v>
          </cell>
          <cell r="H234">
            <v>2.42</v>
          </cell>
          <cell r="I234">
            <v>1.444</v>
          </cell>
          <cell r="J234">
            <v>1.196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Q234">
            <v>7</v>
          </cell>
          <cell r="R234">
            <v>190</v>
          </cell>
          <cell r="U234">
            <v>1</v>
          </cell>
          <cell r="V234">
            <v>1</v>
          </cell>
          <cell r="Y234">
            <v>1</v>
          </cell>
        </row>
        <row r="235">
          <cell r="A235">
            <v>231</v>
          </cell>
          <cell r="E235" t="str">
            <v>¸O N÷</v>
          </cell>
          <cell r="F235" t="str">
            <v>1858/PT746</v>
          </cell>
          <cell r="G235">
            <v>410</v>
          </cell>
          <cell r="H235">
            <v>1.33</v>
          </cell>
          <cell r="J235">
            <v>0.183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Q235">
            <v>5</v>
          </cell>
          <cell r="R235">
            <v>258</v>
          </cell>
          <cell r="V235">
            <v>0.01</v>
          </cell>
          <cell r="W235">
            <v>0.01</v>
          </cell>
        </row>
        <row r="236">
          <cell r="A236">
            <v>232</v>
          </cell>
          <cell r="E236" t="str">
            <v>QUÇN N÷</v>
          </cell>
          <cell r="F236" t="str">
            <v>746/PT664</v>
          </cell>
          <cell r="G236">
            <v>950</v>
          </cell>
          <cell r="H236">
            <v>2.2829999999999999</v>
          </cell>
          <cell r="J236">
            <v>0.23</v>
          </cell>
          <cell r="K236">
            <v>1</v>
          </cell>
          <cell r="L236">
            <v>1</v>
          </cell>
          <cell r="M236">
            <v>2</v>
          </cell>
          <cell r="N236">
            <v>1</v>
          </cell>
          <cell r="O236">
            <v>1</v>
          </cell>
          <cell r="P236">
            <v>0.4</v>
          </cell>
          <cell r="Q236">
            <v>2</v>
          </cell>
          <cell r="R236">
            <v>120</v>
          </cell>
          <cell r="S236">
            <v>1</v>
          </cell>
          <cell r="U236">
            <v>1</v>
          </cell>
          <cell r="V236">
            <v>1</v>
          </cell>
        </row>
        <row r="237">
          <cell r="A237">
            <v>233</v>
          </cell>
          <cell r="E237" t="str">
            <v>QUÇN N÷</v>
          </cell>
          <cell r="F237" t="str">
            <v>997/PT870</v>
          </cell>
          <cell r="G237">
            <v>3402</v>
          </cell>
          <cell r="H237">
            <v>1.915</v>
          </cell>
          <cell r="J237">
            <v>0.23</v>
          </cell>
          <cell r="K237">
            <v>1</v>
          </cell>
          <cell r="L237">
            <v>1</v>
          </cell>
          <cell r="M237">
            <v>4</v>
          </cell>
          <cell r="N237">
            <v>1</v>
          </cell>
          <cell r="O237">
            <v>1</v>
          </cell>
          <cell r="P237">
            <v>0.4</v>
          </cell>
          <cell r="R237">
            <v>120</v>
          </cell>
          <cell r="V237">
            <v>0.01</v>
          </cell>
          <cell r="W237">
            <v>0.01</v>
          </cell>
          <cell r="AD237">
            <v>5</v>
          </cell>
        </row>
        <row r="238">
          <cell r="A238">
            <v>234</v>
          </cell>
          <cell r="E238" t="str">
            <v>QUÇN N÷</v>
          </cell>
          <cell r="F238" t="str">
            <v>784/PT883</v>
          </cell>
          <cell r="G238">
            <v>5256</v>
          </cell>
          <cell r="H238">
            <v>2.2829999999999999</v>
          </cell>
          <cell r="I238">
            <v>0.29499999999999998</v>
          </cell>
          <cell r="J238">
            <v>0.23</v>
          </cell>
          <cell r="K238">
            <v>1</v>
          </cell>
          <cell r="L238">
            <v>1</v>
          </cell>
          <cell r="M238">
            <v>2</v>
          </cell>
          <cell r="N238">
            <v>1</v>
          </cell>
          <cell r="O238">
            <v>1</v>
          </cell>
          <cell r="P238">
            <v>0.4</v>
          </cell>
          <cell r="Q238">
            <v>3</v>
          </cell>
          <cell r="R238">
            <v>120</v>
          </cell>
          <cell r="S238">
            <v>1</v>
          </cell>
          <cell r="T238">
            <v>2</v>
          </cell>
          <cell r="U238">
            <v>1</v>
          </cell>
          <cell r="V238">
            <v>1</v>
          </cell>
        </row>
        <row r="239">
          <cell r="A239">
            <v>235</v>
          </cell>
          <cell r="E239" t="str">
            <v>QUÇN N÷</v>
          </cell>
          <cell r="F239" t="str">
            <v>1008/PT856</v>
          </cell>
          <cell r="G239">
            <v>250</v>
          </cell>
          <cell r="H239">
            <v>1.8420000000000001</v>
          </cell>
          <cell r="J239">
            <v>0.23</v>
          </cell>
          <cell r="K239">
            <v>1</v>
          </cell>
          <cell r="L239">
            <v>1</v>
          </cell>
          <cell r="N239">
            <v>1</v>
          </cell>
          <cell r="P239">
            <v>0.4</v>
          </cell>
          <cell r="R239">
            <v>160</v>
          </cell>
          <cell r="S239">
            <v>1</v>
          </cell>
          <cell r="V239">
            <v>0.05</v>
          </cell>
          <cell r="W239">
            <v>0.05</v>
          </cell>
        </row>
        <row r="240">
          <cell r="A240">
            <v>236</v>
          </cell>
          <cell r="E240" t="str">
            <v>QUÇN N÷</v>
          </cell>
          <cell r="F240" t="str">
            <v>974/PT856</v>
          </cell>
          <cell r="G240">
            <v>250</v>
          </cell>
          <cell r="H240">
            <v>1.8420000000000001</v>
          </cell>
          <cell r="J240">
            <v>0.23</v>
          </cell>
          <cell r="K240">
            <v>1</v>
          </cell>
          <cell r="L240">
            <v>1</v>
          </cell>
          <cell r="N240">
            <v>1</v>
          </cell>
          <cell r="P240">
            <v>0.4</v>
          </cell>
          <cell r="R240">
            <v>160</v>
          </cell>
          <cell r="S240">
            <v>1</v>
          </cell>
          <cell r="T240">
            <v>1</v>
          </cell>
          <cell r="V240">
            <v>0.05</v>
          </cell>
          <cell r="W240">
            <v>0.05</v>
          </cell>
          <cell r="AD240">
            <v>1</v>
          </cell>
        </row>
        <row r="241">
          <cell r="A241">
            <v>237</v>
          </cell>
          <cell r="E241" t="str">
            <v>QUÇN N÷</v>
          </cell>
          <cell r="F241" t="str">
            <v>1008/PT857</v>
          </cell>
          <cell r="G241">
            <v>250</v>
          </cell>
          <cell r="H241">
            <v>1.8420000000000001</v>
          </cell>
          <cell r="J241">
            <v>0.23</v>
          </cell>
          <cell r="K241">
            <v>1</v>
          </cell>
          <cell r="L241">
            <v>1</v>
          </cell>
          <cell r="N241">
            <v>1</v>
          </cell>
          <cell r="P241">
            <v>0.4</v>
          </cell>
          <cell r="R241">
            <v>160</v>
          </cell>
          <cell r="S241">
            <v>1</v>
          </cell>
          <cell r="V241">
            <v>0.05</v>
          </cell>
          <cell r="W241">
            <v>0.05</v>
          </cell>
        </row>
        <row r="242">
          <cell r="A242">
            <v>238</v>
          </cell>
          <cell r="E242" t="str">
            <v>QUÇN N÷</v>
          </cell>
          <cell r="F242" t="str">
            <v>974/PT857</v>
          </cell>
          <cell r="G242">
            <v>250</v>
          </cell>
          <cell r="H242">
            <v>1.8420000000000001</v>
          </cell>
          <cell r="J242">
            <v>0.23</v>
          </cell>
          <cell r="K242">
            <v>1</v>
          </cell>
          <cell r="L242">
            <v>1</v>
          </cell>
          <cell r="N242">
            <v>1</v>
          </cell>
          <cell r="P242">
            <v>0.4</v>
          </cell>
          <cell r="R242">
            <v>160</v>
          </cell>
          <cell r="S242">
            <v>1</v>
          </cell>
          <cell r="V242">
            <v>0.05</v>
          </cell>
          <cell r="W242">
            <v>0.05</v>
          </cell>
          <cell r="AD242">
            <v>1</v>
          </cell>
        </row>
        <row r="243">
          <cell r="A243">
            <v>239</v>
          </cell>
          <cell r="E243" t="str">
            <v>QUÇN N÷</v>
          </cell>
          <cell r="F243" t="str">
            <v>1008/PT860</v>
          </cell>
          <cell r="G243">
            <v>500</v>
          </cell>
          <cell r="H243">
            <v>1.8420000000000001</v>
          </cell>
          <cell r="J243">
            <v>0.23</v>
          </cell>
          <cell r="K243">
            <v>1</v>
          </cell>
          <cell r="L243">
            <v>1</v>
          </cell>
          <cell r="N243">
            <v>1</v>
          </cell>
          <cell r="P243">
            <v>0.4</v>
          </cell>
          <cell r="R243">
            <v>160</v>
          </cell>
          <cell r="S243">
            <v>1</v>
          </cell>
          <cell r="V243">
            <v>0.05</v>
          </cell>
          <cell r="W243">
            <v>0.05</v>
          </cell>
        </row>
        <row r="244">
          <cell r="A244">
            <v>240</v>
          </cell>
          <cell r="E244" t="str">
            <v>QUÇN N÷</v>
          </cell>
          <cell r="F244" t="str">
            <v>974/PT860</v>
          </cell>
          <cell r="G244">
            <v>500</v>
          </cell>
          <cell r="H244">
            <v>1.8420000000000001</v>
          </cell>
          <cell r="J244">
            <v>0.23</v>
          </cell>
          <cell r="K244">
            <v>1</v>
          </cell>
          <cell r="L244">
            <v>1</v>
          </cell>
          <cell r="N244">
            <v>1</v>
          </cell>
          <cell r="P244">
            <v>0.4</v>
          </cell>
          <cell r="R244">
            <v>160</v>
          </cell>
          <cell r="S244">
            <v>1</v>
          </cell>
          <cell r="V244">
            <v>0.05</v>
          </cell>
          <cell r="W244">
            <v>0.05</v>
          </cell>
          <cell r="AD244">
            <v>1</v>
          </cell>
        </row>
        <row r="245">
          <cell r="A245">
            <v>241</v>
          </cell>
          <cell r="E245" t="str">
            <v>QUÇN N÷</v>
          </cell>
          <cell r="F245" t="str">
            <v>1008/PT861</v>
          </cell>
          <cell r="G245">
            <v>500</v>
          </cell>
          <cell r="H245">
            <v>1.8420000000000001</v>
          </cell>
          <cell r="J245">
            <v>0.23</v>
          </cell>
          <cell r="K245">
            <v>1</v>
          </cell>
          <cell r="L245">
            <v>1</v>
          </cell>
          <cell r="N245">
            <v>1</v>
          </cell>
          <cell r="P245">
            <v>0.4</v>
          </cell>
          <cell r="R245">
            <v>160</v>
          </cell>
          <cell r="S245">
            <v>1</v>
          </cell>
          <cell r="V245">
            <v>0.05</v>
          </cell>
          <cell r="W245">
            <v>0.05</v>
          </cell>
        </row>
        <row r="246">
          <cell r="A246">
            <v>242</v>
          </cell>
          <cell r="E246" t="str">
            <v>QUÇN N÷</v>
          </cell>
          <cell r="F246" t="str">
            <v>974/PT861</v>
          </cell>
          <cell r="G246">
            <v>500</v>
          </cell>
          <cell r="H246">
            <v>1.8420000000000001</v>
          </cell>
          <cell r="J246">
            <v>0.23</v>
          </cell>
          <cell r="K246">
            <v>1</v>
          </cell>
          <cell r="L246">
            <v>1</v>
          </cell>
          <cell r="N246">
            <v>1</v>
          </cell>
          <cell r="P246">
            <v>0.4</v>
          </cell>
          <cell r="R246">
            <v>160</v>
          </cell>
          <cell r="S246">
            <v>1</v>
          </cell>
          <cell r="V246">
            <v>0.05</v>
          </cell>
          <cell r="W246">
            <v>0.05</v>
          </cell>
          <cell r="AD246">
            <v>1</v>
          </cell>
        </row>
        <row r="247">
          <cell r="A247">
            <v>243</v>
          </cell>
          <cell r="E247" t="str">
            <v>QUÇN N÷</v>
          </cell>
          <cell r="F247" t="str">
            <v>1008/PT864</v>
          </cell>
          <cell r="G247">
            <v>500</v>
          </cell>
          <cell r="H247">
            <v>1.8420000000000001</v>
          </cell>
          <cell r="J247">
            <v>0.23</v>
          </cell>
          <cell r="K247">
            <v>1</v>
          </cell>
          <cell r="L247">
            <v>1</v>
          </cell>
          <cell r="N247">
            <v>1</v>
          </cell>
          <cell r="P247">
            <v>0.4</v>
          </cell>
          <cell r="R247">
            <v>160</v>
          </cell>
          <cell r="S247">
            <v>1</v>
          </cell>
          <cell r="V247">
            <v>0.05</v>
          </cell>
          <cell r="W247">
            <v>0.05</v>
          </cell>
        </row>
        <row r="248">
          <cell r="A248">
            <v>244</v>
          </cell>
          <cell r="E248" t="str">
            <v>QUÇN N÷</v>
          </cell>
          <cell r="F248" t="str">
            <v>974/PT864</v>
          </cell>
          <cell r="G248">
            <v>500</v>
          </cell>
          <cell r="H248">
            <v>1.8420000000000001</v>
          </cell>
          <cell r="J248">
            <v>0.23</v>
          </cell>
          <cell r="K248">
            <v>1</v>
          </cell>
          <cell r="L248">
            <v>1</v>
          </cell>
          <cell r="N248">
            <v>1</v>
          </cell>
          <cell r="P248">
            <v>0.4</v>
          </cell>
          <cell r="R248">
            <v>160</v>
          </cell>
          <cell r="S248">
            <v>1</v>
          </cell>
          <cell r="V248">
            <v>0.05</v>
          </cell>
          <cell r="W248">
            <v>0.05</v>
          </cell>
          <cell r="AD248">
            <v>1</v>
          </cell>
        </row>
        <row r="249">
          <cell r="A249">
            <v>245</v>
          </cell>
          <cell r="E249" t="str">
            <v>QUÇN N÷</v>
          </cell>
          <cell r="F249" t="str">
            <v>1008/PT865</v>
          </cell>
          <cell r="G249">
            <v>500</v>
          </cell>
          <cell r="H249">
            <v>1.8420000000000001</v>
          </cell>
          <cell r="J249">
            <v>0.23</v>
          </cell>
          <cell r="K249">
            <v>1</v>
          </cell>
          <cell r="L249">
            <v>1</v>
          </cell>
          <cell r="N249">
            <v>1</v>
          </cell>
          <cell r="P249">
            <v>0.4</v>
          </cell>
          <cell r="R249">
            <v>160</v>
          </cell>
          <cell r="S249">
            <v>1</v>
          </cell>
          <cell r="V249">
            <v>0.05</v>
          </cell>
          <cell r="W249">
            <v>0.05</v>
          </cell>
        </row>
        <row r="250">
          <cell r="A250">
            <v>246</v>
          </cell>
          <cell r="E250" t="str">
            <v>QUÇN N÷</v>
          </cell>
          <cell r="F250" t="str">
            <v>974/PT865</v>
          </cell>
          <cell r="G250">
            <v>500</v>
          </cell>
          <cell r="H250">
            <v>1.8420000000000001</v>
          </cell>
          <cell r="J250">
            <v>0.23</v>
          </cell>
          <cell r="K250">
            <v>1</v>
          </cell>
          <cell r="L250">
            <v>1</v>
          </cell>
          <cell r="N250">
            <v>1</v>
          </cell>
          <cell r="P250">
            <v>0.4</v>
          </cell>
          <cell r="R250">
            <v>160</v>
          </cell>
          <cell r="S250">
            <v>1</v>
          </cell>
          <cell r="V250">
            <v>0.05</v>
          </cell>
          <cell r="W250">
            <v>0.05</v>
          </cell>
          <cell r="AD250">
            <v>1</v>
          </cell>
        </row>
        <row r="251">
          <cell r="A251">
            <v>247</v>
          </cell>
          <cell r="B251">
            <v>123</v>
          </cell>
          <cell r="C251">
            <v>643</v>
          </cell>
          <cell r="D251">
            <v>37539</v>
          </cell>
          <cell r="E251" t="str">
            <v>¸O JACKET</v>
          </cell>
          <cell r="F251" t="str">
            <v>1238/PT697</v>
          </cell>
          <cell r="G251">
            <v>603</v>
          </cell>
          <cell r="H251">
            <v>2.3570000000000002</v>
          </cell>
          <cell r="J251">
            <v>1.196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Q251">
            <v>6</v>
          </cell>
          <cell r="R251">
            <v>130</v>
          </cell>
          <cell r="V251">
            <v>0.05</v>
          </cell>
          <cell r="W251">
            <v>0.05</v>
          </cell>
        </row>
        <row r="252">
          <cell r="A252">
            <v>248</v>
          </cell>
          <cell r="E252" t="str">
            <v>¸O JACKET</v>
          </cell>
          <cell r="F252" t="str">
            <v>1092/PT637</v>
          </cell>
          <cell r="G252">
            <v>1097</v>
          </cell>
          <cell r="H252">
            <v>2.42</v>
          </cell>
          <cell r="I252">
            <v>1.444</v>
          </cell>
          <cell r="J252">
            <v>0.22900000000000001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R252">
            <v>120</v>
          </cell>
          <cell r="S252">
            <v>1</v>
          </cell>
          <cell r="V252">
            <v>0.02</v>
          </cell>
          <cell r="W252">
            <v>0.02</v>
          </cell>
          <cell r="Y252">
            <v>1</v>
          </cell>
        </row>
        <row r="253">
          <cell r="A253">
            <v>249</v>
          </cell>
          <cell r="E253" t="str">
            <v>¸O N÷</v>
          </cell>
          <cell r="F253" t="str">
            <v>1932/PT806</v>
          </cell>
          <cell r="G253">
            <v>2997</v>
          </cell>
          <cell r="H253">
            <v>1.92</v>
          </cell>
          <cell r="J253">
            <v>0.32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Q253">
            <v>10</v>
          </cell>
          <cell r="R253">
            <v>258</v>
          </cell>
          <cell r="V253">
            <v>0.01</v>
          </cell>
          <cell r="W253">
            <v>0.01</v>
          </cell>
        </row>
        <row r="254">
          <cell r="A254">
            <v>250</v>
          </cell>
          <cell r="E254" t="str">
            <v>QUÇN N÷</v>
          </cell>
          <cell r="F254" t="str">
            <v>645/PT654</v>
          </cell>
          <cell r="G254">
            <v>1501</v>
          </cell>
          <cell r="H254">
            <v>2.504</v>
          </cell>
          <cell r="J254">
            <v>0.23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0.4</v>
          </cell>
          <cell r="R254">
            <v>200</v>
          </cell>
          <cell r="S254">
            <v>1</v>
          </cell>
          <cell r="V254">
            <v>0.02</v>
          </cell>
          <cell r="W254">
            <v>0.02</v>
          </cell>
        </row>
        <row r="255">
          <cell r="A255">
            <v>251</v>
          </cell>
          <cell r="E255" t="str">
            <v>¸O N÷</v>
          </cell>
          <cell r="F255" t="str">
            <v>398/PT896</v>
          </cell>
          <cell r="G255">
            <v>600</v>
          </cell>
          <cell r="H255">
            <v>1.33</v>
          </cell>
          <cell r="J255">
            <v>0.183</v>
          </cell>
          <cell r="K255">
            <v>1</v>
          </cell>
          <cell r="L255">
            <v>1</v>
          </cell>
          <cell r="M255">
            <v>2</v>
          </cell>
          <cell r="N255">
            <v>1</v>
          </cell>
          <cell r="O255">
            <v>1</v>
          </cell>
          <cell r="R255">
            <v>115</v>
          </cell>
          <cell r="V255">
            <v>5.0000000000000001E-3</v>
          </cell>
          <cell r="W255">
            <v>5.0000000000000001E-3</v>
          </cell>
          <cell r="AE255">
            <v>0.7</v>
          </cell>
        </row>
        <row r="256">
          <cell r="A256">
            <v>252</v>
          </cell>
          <cell r="E256" t="str">
            <v>V¸Y N÷</v>
          </cell>
          <cell r="F256" t="str">
            <v>744/pt860R</v>
          </cell>
          <cell r="G256">
            <v>3357</v>
          </cell>
          <cell r="H256">
            <v>1.3260000000000001</v>
          </cell>
          <cell r="I256">
            <v>0.82399999999999995</v>
          </cell>
          <cell r="J256">
            <v>0.23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0.4</v>
          </cell>
          <cell r="R256">
            <v>120</v>
          </cell>
          <cell r="S256">
            <v>1</v>
          </cell>
          <cell r="V256">
            <v>0.01</v>
          </cell>
          <cell r="W256">
            <v>5.0000000000000001E-3</v>
          </cell>
        </row>
        <row r="257">
          <cell r="A257">
            <v>253</v>
          </cell>
          <cell r="B257">
            <v>124</v>
          </cell>
          <cell r="C257">
            <v>648</v>
          </cell>
          <cell r="D257">
            <v>37540</v>
          </cell>
          <cell r="E257" t="str">
            <v>¸O JACKET</v>
          </cell>
          <cell r="F257" t="str">
            <v>1072/PT882</v>
          </cell>
          <cell r="G257">
            <v>2574</v>
          </cell>
          <cell r="H257">
            <v>2.42</v>
          </cell>
          <cell r="I257">
            <v>1.444</v>
          </cell>
          <cell r="J257">
            <v>1.196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Q257">
            <v>7</v>
          </cell>
          <cell r="R257">
            <v>190</v>
          </cell>
          <cell r="U257">
            <v>1</v>
          </cell>
          <cell r="V257">
            <v>1</v>
          </cell>
          <cell r="Y257">
            <v>1</v>
          </cell>
        </row>
        <row r="258">
          <cell r="A258">
            <v>254</v>
          </cell>
          <cell r="E258" t="str">
            <v>QUÇN N÷</v>
          </cell>
          <cell r="F258" t="str">
            <v>784/PT883</v>
          </cell>
          <cell r="G258">
            <v>2745</v>
          </cell>
          <cell r="H258">
            <v>2.2829999999999999</v>
          </cell>
          <cell r="I258">
            <v>0.29499999999999998</v>
          </cell>
          <cell r="J258">
            <v>0.23</v>
          </cell>
          <cell r="K258">
            <v>1</v>
          </cell>
          <cell r="L258">
            <v>1</v>
          </cell>
          <cell r="M258">
            <v>2</v>
          </cell>
          <cell r="N258">
            <v>1</v>
          </cell>
          <cell r="O258">
            <v>1</v>
          </cell>
          <cell r="P258">
            <v>0.4</v>
          </cell>
          <cell r="Q258">
            <v>3</v>
          </cell>
          <cell r="R258">
            <v>120</v>
          </cell>
          <cell r="S258">
            <v>1</v>
          </cell>
          <cell r="T258">
            <v>2</v>
          </cell>
          <cell r="U258">
            <v>1</v>
          </cell>
          <cell r="V258">
            <v>1</v>
          </cell>
        </row>
        <row r="259">
          <cell r="A259">
            <v>255</v>
          </cell>
          <cell r="E259" t="str">
            <v>QUÇN N÷</v>
          </cell>
          <cell r="F259" t="str">
            <v>997/PT870</v>
          </cell>
          <cell r="G259">
            <v>1584</v>
          </cell>
          <cell r="H259">
            <v>1.915</v>
          </cell>
          <cell r="J259">
            <v>0.23</v>
          </cell>
          <cell r="K259">
            <v>1</v>
          </cell>
          <cell r="L259">
            <v>1</v>
          </cell>
          <cell r="M259">
            <v>4</v>
          </cell>
          <cell r="N259">
            <v>1</v>
          </cell>
          <cell r="O259">
            <v>1</v>
          </cell>
          <cell r="P259">
            <v>0.4</v>
          </cell>
          <cell r="R259">
            <v>120</v>
          </cell>
          <cell r="V259">
            <v>0.01</v>
          </cell>
          <cell r="W259">
            <v>0.01</v>
          </cell>
          <cell r="AD259">
            <v>5</v>
          </cell>
        </row>
        <row r="260">
          <cell r="A260">
            <v>256</v>
          </cell>
          <cell r="B260">
            <v>125</v>
          </cell>
          <cell r="C260">
            <v>651</v>
          </cell>
          <cell r="D260">
            <v>37543</v>
          </cell>
          <cell r="E260" t="str">
            <v>¸O JACKET</v>
          </cell>
          <cell r="F260" t="str">
            <v>1072/PT708</v>
          </cell>
          <cell r="G260">
            <v>1501</v>
          </cell>
          <cell r="H260">
            <v>3.0939999999999999</v>
          </cell>
          <cell r="I260">
            <v>1.6839999999999999</v>
          </cell>
          <cell r="J260">
            <v>1.369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Q260">
            <v>11</v>
          </cell>
          <cell r="R260">
            <v>190</v>
          </cell>
          <cell r="U260">
            <v>1</v>
          </cell>
          <cell r="V260">
            <v>1</v>
          </cell>
          <cell r="Y260">
            <v>1</v>
          </cell>
        </row>
        <row r="261">
          <cell r="A261">
            <v>257</v>
          </cell>
          <cell r="E261" t="str">
            <v>¸O JACKET</v>
          </cell>
          <cell r="F261" t="str">
            <v>1250/PT867</v>
          </cell>
          <cell r="G261">
            <v>775</v>
          </cell>
          <cell r="H261">
            <v>2.21</v>
          </cell>
          <cell r="I261">
            <v>2.0619999999999998</v>
          </cell>
          <cell r="J261">
            <v>1.038</v>
          </cell>
          <cell r="K261">
            <v>1</v>
          </cell>
          <cell r="L261">
            <v>1</v>
          </cell>
          <cell r="M261">
            <v>2</v>
          </cell>
          <cell r="O261">
            <v>1</v>
          </cell>
          <cell r="Q261">
            <v>2</v>
          </cell>
          <cell r="R261">
            <v>382</v>
          </cell>
          <cell r="V261">
            <v>1.3333333333333334E-2</v>
          </cell>
          <cell r="W261">
            <v>0.01</v>
          </cell>
        </row>
        <row r="262">
          <cell r="A262">
            <v>258</v>
          </cell>
          <cell r="E262" t="str">
            <v>¸O N÷</v>
          </cell>
          <cell r="F262" t="str">
            <v>1904/PT852</v>
          </cell>
          <cell r="G262">
            <v>1500</v>
          </cell>
          <cell r="H262">
            <v>2.15</v>
          </cell>
          <cell r="J262">
            <v>2.1999999999999999E-2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Q262">
            <v>12</v>
          </cell>
          <cell r="R262">
            <v>115</v>
          </cell>
          <cell r="V262">
            <v>0.01</v>
          </cell>
          <cell r="W262">
            <v>0.01</v>
          </cell>
        </row>
        <row r="263">
          <cell r="A263">
            <v>259</v>
          </cell>
          <cell r="E263" t="str">
            <v>¸O N÷</v>
          </cell>
          <cell r="F263" t="str">
            <v>1923/PT853</v>
          </cell>
          <cell r="G263">
            <v>1250</v>
          </cell>
          <cell r="H263">
            <v>2.15</v>
          </cell>
          <cell r="J263">
            <v>2.1999999999999999E-2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Q263">
            <v>7</v>
          </cell>
          <cell r="R263">
            <v>115</v>
          </cell>
          <cell r="V263">
            <v>0.01</v>
          </cell>
          <cell r="W263">
            <v>0.01</v>
          </cell>
        </row>
        <row r="264">
          <cell r="A264">
            <v>260</v>
          </cell>
          <cell r="E264" t="str">
            <v>¸O N÷</v>
          </cell>
          <cell r="F264" t="str">
            <v>1944/PT827</v>
          </cell>
          <cell r="G264">
            <v>3502</v>
          </cell>
          <cell r="H264">
            <v>2.15</v>
          </cell>
          <cell r="J264">
            <v>2.1999999999999999E-2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Q264">
            <v>10</v>
          </cell>
          <cell r="R264">
            <v>300</v>
          </cell>
          <cell r="V264">
            <v>0.01</v>
          </cell>
          <cell r="W264">
            <v>0.01</v>
          </cell>
        </row>
        <row r="265">
          <cell r="A265">
            <v>261</v>
          </cell>
          <cell r="E265" t="str">
            <v>¸O N÷</v>
          </cell>
          <cell r="F265" t="str">
            <v>1925/PT834</v>
          </cell>
          <cell r="G265">
            <v>1100</v>
          </cell>
          <cell r="H265">
            <v>1.77</v>
          </cell>
          <cell r="J265">
            <v>3.1E-2</v>
          </cell>
          <cell r="K265">
            <v>1</v>
          </cell>
          <cell r="L265">
            <v>2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8</v>
          </cell>
          <cell r="R265">
            <v>300</v>
          </cell>
          <cell r="V265">
            <v>0.01</v>
          </cell>
          <cell r="W265">
            <v>0.01</v>
          </cell>
          <cell r="AC265">
            <v>5.0000000000000001E-3</v>
          </cell>
        </row>
        <row r="266">
          <cell r="A266">
            <v>262</v>
          </cell>
          <cell r="E266" t="str">
            <v>¸O N÷</v>
          </cell>
          <cell r="F266" t="str">
            <v>2008/PT875</v>
          </cell>
          <cell r="G266">
            <v>1992</v>
          </cell>
          <cell r="H266">
            <v>1.92</v>
          </cell>
          <cell r="J266">
            <v>0.36599999999999999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R266">
            <v>258</v>
          </cell>
          <cell r="V266">
            <v>0.01</v>
          </cell>
          <cell r="W266">
            <v>0.01</v>
          </cell>
        </row>
        <row r="267">
          <cell r="A267">
            <v>263</v>
          </cell>
          <cell r="E267" t="str">
            <v>V¸Y N÷</v>
          </cell>
          <cell r="F267" t="str">
            <v>744/PT846</v>
          </cell>
          <cell r="G267">
            <v>1503</v>
          </cell>
          <cell r="H267">
            <v>1.3260000000000001</v>
          </cell>
          <cell r="I267">
            <v>0.82399999999999995</v>
          </cell>
          <cell r="J267">
            <v>0.23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0.4</v>
          </cell>
          <cell r="R267">
            <v>120</v>
          </cell>
          <cell r="S267">
            <v>1</v>
          </cell>
          <cell r="V267">
            <v>0.01</v>
          </cell>
          <cell r="W267">
            <v>0.01</v>
          </cell>
        </row>
        <row r="268">
          <cell r="A268">
            <v>264</v>
          </cell>
          <cell r="E268" t="str">
            <v>V¸Y N÷</v>
          </cell>
          <cell r="F268" t="str">
            <v>761/PT881</v>
          </cell>
          <cell r="G268">
            <v>5230</v>
          </cell>
          <cell r="H268">
            <v>1.3260000000000001</v>
          </cell>
          <cell r="I268">
            <v>0.82399999999999995</v>
          </cell>
          <cell r="J268">
            <v>0.23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0.4</v>
          </cell>
          <cell r="R268">
            <v>120</v>
          </cell>
          <cell r="S268">
            <v>1</v>
          </cell>
          <cell r="AB268">
            <v>1</v>
          </cell>
          <cell r="AD268">
            <v>5</v>
          </cell>
        </row>
        <row r="269">
          <cell r="A269">
            <v>265</v>
          </cell>
          <cell r="B269">
            <v>126</v>
          </cell>
          <cell r="C269">
            <v>656</v>
          </cell>
          <cell r="D269">
            <v>37545</v>
          </cell>
          <cell r="E269" t="str">
            <v>¸O REN</v>
          </cell>
          <cell r="F269" t="str">
            <v>01-424-C/PT0539R</v>
          </cell>
          <cell r="G269">
            <v>795</v>
          </cell>
          <cell r="K269">
            <v>1</v>
          </cell>
          <cell r="L269">
            <v>1</v>
          </cell>
          <cell r="M269">
            <v>3</v>
          </cell>
          <cell r="O269">
            <v>1</v>
          </cell>
          <cell r="T269">
            <v>1</v>
          </cell>
          <cell r="V269">
            <v>6.6666666666666666E-2</v>
          </cell>
          <cell r="W269">
            <v>7.0000000000000007E-2</v>
          </cell>
          <cell r="AA269">
            <v>0.28999999999999998</v>
          </cell>
          <cell r="AC269">
            <v>0.03</v>
          </cell>
        </row>
        <row r="270">
          <cell r="A270">
            <v>266</v>
          </cell>
          <cell r="E270" t="str">
            <v>¸O REN</v>
          </cell>
          <cell r="F270" t="str">
            <v>01-424-C/PT0540R</v>
          </cell>
          <cell r="G270">
            <v>2505</v>
          </cell>
          <cell r="T270">
            <v>2</v>
          </cell>
          <cell r="V270">
            <v>6.6666666666666666E-2</v>
          </cell>
          <cell r="W270">
            <v>7.0000000000000007E-2</v>
          </cell>
          <cell r="AA270">
            <v>0.28999999999999998</v>
          </cell>
          <cell r="AC270">
            <v>0.03</v>
          </cell>
        </row>
        <row r="271">
          <cell r="A271">
            <v>267</v>
          </cell>
          <cell r="B271">
            <v>127</v>
          </cell>
          <cell r="C271">
            <v>664</v>
          </cell>
          <cell r="D271">
            <v>37542</v>
          </cell>
          <cell r="E271" t="str">
            <v>¸O REN</v>
          </cell>
          <cell r="F271" t="str">
            <v>CARDY/PT0541</v>
          </cell>
          <cell r="G271">
            <v>1000</v>
          </cell>
          <cell r="K271">
            <v>1</v>
          </cell>
          <cell r="L271">
            <v>1</v>
          </cell>
          <cell r="M271">
            <v>2</v>
          </cell>
          <cell r="N271">
            <v>1</v>
          </cell>
          <cell r="O271">
            <v>1</v>
          </cell>
          <cell r="V271">
            <v>1</v>
          </cell>
          <cell r="W271">
            <v>0.1</v>
          </cell>
          <cell r="AA271">
            <v>0.42</v>
          </cell>
        </row>
        <row r="272">
          <cell r="A272">
            <v>268</v>
          </cell>
          <cell r="B272">
            <v>128</v>
          </cell>
          <cell r="C272">
            <v>657</v>
          </cell>
          <cell r="D272">
            <v>37545</v>
          </cell>
          <cell r="E272" t="str">
            <v>¸O JACKET</v>
          </cell>
          <cell r="F272" t="str">
            <v>1155/PT823</v>
          </cell>
          <cell r="G272">
            <v>1584</v>
          </cell>
          <cell r="H272">
            <v>1.92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0.41</v>
          </cell>
          <cell r="Q272">
            <v>3</v>
          </cell>
          <cell r="R272">
            <v>389</v>
          </cell>
          <cell r="S272">
            <v>1</v>
          </cell>
          <cell r="U272">
            <v>1</v>
          </cell>
          <cell r="V272">
            <v>1</v>
          </cell>
        </row>
        <row r="273">
          <cell r="A273">
            <v>269</v>
          </cell>
          <cell r="E273" t="str">
            <v>¸O JACKET</v>
          </cell>
          <cell r="F273" t="str">
            <v>1228/PT823</v>
          </cell>
          <cell r="G273">
            <v>1584</v>
          </cell>
          <cell r="H273">
            <v>1.03</v>
          </cell>
          <cell r="I273">
            <v>0.44</v>
          </cell>
          <cell r="J273">
            <v>0.183</v>
          </cell>
          <cell r="K273">
            <v>1</v>
          </cell>
          <cell r="L273">
            <v>1</v>
          </cell>
          <cell r="M273">
            <v>2</v>
          </cell>
          <cell r="O273">
            <v>1</v>
          </cell>
          <cell r="Q273">
            <v>3</v>
          </cell>
          <cell r="R273">
            <v>250</v>
          </cell>
          <cell r="U273">
            <v>1</v>
          </cell>
          <cell r="V273">
            <v>1</v>
          </cell>
        </row>
        <row r="274">
          <cell r="A274">
            <v>270</v>
          </cell>
          <cell r="E274" t="str">
            <v>QUÇN N÷</v>
          </cell>
          <cell r="F274" t="str">
            <v>960/PT823</v>
          </cell>
          <cell r="G274">
            <v>1584</v>
          </cell>
          <cell r="H274">
            <v>1.92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0.41</v>
          </cell>
          <cell r="Q274">
            <v>3</v>
          </cell>
          <cell r="R274">
            <v>389</v>
          </cell>
          <cell r="S274">
            <v>1</v>
          </cell>
          <cell r="U274">
            <v>1</v>
          </cell>
          <cell r="V274">
            <v>1</v>
          </cell>
        </row>
        <row r="275">
          <cell r="A275">
            <v>271</v>
          </cell>
          <cell r="E275" t="str">
            <v>QUÇN N÷</v>
          </cell>
          <cell r="F275" t="str">
            <v>1057/PT894</v>
          </cell>
          <cell r="G275">
            <v>2999</v>
          </cell>
          <cell r="H275">
            <v>1.92</v>
          </cell>
          <cell r="J275">
            <v>9.0999999999999998E-2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0.41</v>
          </cell>
          <cell r="Q275">
            <v>2</v>
          </cell>
          <cell r="R275">
            <v>382</v>
          </cell>
          <cell r="S275">
            <v>1</v>
          </cell>
          <cell r="U275">
            <v>1</v>
          </cell>
          <cell r="V275">
            <v>1</v>
          </cell>
        </row>
        <row r="276">
          <cell r="A276">
            <v>272</v>
          </cell>
          <cell r="B276">
            <v>129</v>
          </cell>
          <cell r="C276">
            <v>665</v>
          </cell>
          <cell r="D276">
            <v>37547</v>
          </cell>
          <cell r="E276" t="str">
            <v>¸O JACKET</v>
          </cell>
          <cell r="F276" t="str">
            <v>1260/PT790</v>
          </cell>
          <cell r="G276">
            <v>603</v>
          </cell>
          <cell r="H276">
            <v>1.9910000000000001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Q276">
            <v>2</v>
          </cell>
          <cell r="R276">
            <v>130</v>
          </cell>
          <cell r="S276">
            <v>1</v>
          </cell>
          <cell r="V276">
            <v>0.06</v>
          </cell>
          <cell r="W276">
            <v>0.06</v>
          </cell>
        </row>
        <row r="277">
          <cell r="A277">
            <v>273</v>
          </cell>
          <cell r="E277" t="str">
            <v>¸O JACKET</v>
          </cell>
          <cell r="F277" t="str">
            <v>1259/PT789</v>
          </cell>
          <cell r="G277">
            <v>603</v>
          </cell>
          <cell r="H277">
            <v>2.4369999999999998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Q277">
            <v>4</v>
          </cell>
          <cell r="R277">
            <v>120</v>
          </cell>
          <cell r="V277">
            <v>0.06</v>
          </cell>
          <cell r="W277">
            <v>0.06</v>
          </cell>
        </row>
        <row r="278">
          <cell r="A278">
            <v>274</v>
          </cell>
          <cell r="E278" t="str">
            <v>¸O N÷</v>
          </cell>
          <cell r="F278" t="str">
            <v>1932/PT806</v>
          </cell>
          <cell r="G278">
            <v>4107</v>
          </cell>
          <cell r="H278">
            <v>1.92</v>
          </cell>
          <cell r="J278">
            <v>0.32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Q278">
            <v>10</v>
          </cell>
          <cell r="R278">
            <v>258</v>
          </cell>
          <cell r="V278">
            <v>0.01</v>
          </cell>
          <cell r="W278">
            <v>0.01</v>
          </cell>
        </row>
        <row r="279">
          <cell r="A279">
            <v>275</v>
          </cell>
          <cell r="E279" t="str">
            <v>¸O N÷</v>
          </cell>
          <cell r="F279" t="str">
            <v>1925/PT835</v>
          </cell>
          <cell r="G279">
            <v>1800</v>
          </cell>
          <cell r="H279">
            <v>1.77</v>
          </cell>
          <cell r="J279">
            <v>3.1E-2</v>
          </cell>
          <cell r="K279">
            <v>1</v>
          </cell>
          <cell r="L279">
            <v>1</v>
          </cell>
          <cell r="M279">
            <v>2</v>
          </cell>
          <cell r="N279">
            <v>1</v>
          </cell>
          <cell r="O279">
            <v>1</v>
          </cell>
          <cell r="Q279">
            <v>8</v>
          </cell>
          <cell r="R279">
            <v>300</v>
          </cell>
          <cell r="V279">
            <v>8.0000000000000002E-3</v>
          </cell>
          <cell r="W279">
            <v>8.0000000000000002E-3</v>
          </cell>
          <cell r="AC279">
            <v>5.0000000000000001E-3</v>
          </cell>
        </row>
        <row r="280">
          <cell r="A280">
            <v>276</v>
          </cell>
          <cell r="B280">
            <v>130</v>
          </cell>
          <cell r="C280">
            <v>666</v>
          </cell>
          <cell r="D280">
            <v>37547</v>
          </cell>
          <cell r="E280" t="str">
            <v>¸O JACKET</v>
          </cell>
          <cell r="F280" t="str">
            <v>1333/PT901</v>
          </cell>
          <cell r="G280">
            <v>2000</v>
          </cell>
          <cell r="H280">
            <v>2.21</v>
          </cell>
          <cell r="I280">
            <v>1.006</v>
          </cell>
          <cell r="J280">
            <v>1.125</v>
          </cell>
          <cell r="K280">
            <v>1</v>
          </cell>
          <cell r="L280">
            <v>1</v>
          </cell>
          <cell r="M280">
            <v>3</v>
          </cell>
          <cell r="N280">
            <v>1</v>
          </cell>
          <cell r="O280">
            <v>1</v>
          </cell>
          <cell r="Q280">
            <v>3</v>
          </cell>
          <cell r="R280">
            <v>130</v>
          </cell>
          <cell r="U280">
            <v>1</v>
          </cell>
          <cell r="V280">
            <v>1</v>
          </cell>
        </row>
        <row r="281">
          <cell r="A281">
            <v>277</v>
          </cell>
          <cell r="E281" t="str">
            <v>V¸Y N÷</v>
          </cell>
          <cell r="F281" t="str">
            <v>855/PT902</v>
          </cell>
          <cell r="G281">
            <v>2000</v>
          </cell>
          <cell r="H281">
            <v>1.03</v>
          </cell>
          <cell r="I281">
            <v>0.88400000000000001</v>
          </cell>
          <cell r="J281">
            <v>6.8000000000000005E-2</v>
          </cell>
          <cell r="K281">
            <v>1</v>
          </cell>
          <cell r="L281">
            <v>1</v>
          </cell>
          <cell r="M281">
            <v>2</v>
          </cell>
          <cell r="N281">
            <v>1</v>
          </cell>
          <cell r="O281">
            <v>1</v>
          </cell>
          <cell r="P281">
            <v>0.4</v>
          </cell>
          <cell r="Q281">
            <v>2</v>
          </cell>
          <cell r="R281">
            <v>120</v>
          </cell>
          <cell r="S281">
            <v>1</v>
          </cell>
          <cell r="U281">
            <v>1</v>
          </cell>
          <cell r="V281">
            <v>1</v>
          </cell>
        </row>
        <row r="282">
          <cell r="A282">
            <v>278</v>
          </cell>
          <cell r="E282" t="str">
            <v>QUÇN N÷</v>
          </cell>
          <cell r="F282" t="str">
            <v>1112/PT903</v>
          </cell>
          <cell r="G282">
            <v>3002</v>
          </cell>
          <cell r="H282">
            <v>1.77</v>
          </cell>
          <cell r="J282">
            <v>0.23</v>
          </cell>
          <cell r="K282">
            <v>1</v>
          </cell>
          <cell r="L282">
            <v>1</v>
          </cell>
          <cell r="M282">
            <v>2</v>
          </cell>
          <cell r="N282">
            <v>1</v>
          </cell>
          <cell r="O282">
            <v>1</v>
          </cell>
          <cell r="P282">
            <v>0.4</v>
          </cell>
          <cell r="Q282">
            <v>2</v>
          </cell>
          <cell r="R282">
            <v>130</v>
          </cell>
          <cell r="S282">
            <v>1</v>
          </cell>
          <cell r="T282">
            <v>1</v>
          </cell>
          <cell r="U282">
            <v>1</v>
          </cell>
          <cell r="V282">
            <v>1</v>
          </cell>
        </row>
        <row r="283">
          <cell r="A283">
            <v>279</v>
          </cell>
          <cell r="E283" t="str">
            <v>QUÇN N÷</v>
          </cell>
          <cell r="F283" t="str">
            <v>1112/PT904</v>
          </cell>
          <cell r="G283">
            <v>2003</v>
          </cell>
          <cell r="H283">
            <v>1.77</v>
          </cell>
          <cell r="J283">
            <v>0.23</v>
          </cell>
          <cell r="K283">
            <v>1</v>
          </cell>
          <cell r="L283">
            <v>1</v>
          </cell>
          <cell r="M283">
            <v>2</v>
          </cell>
          <cell r="N283">
            <v>1</v>
          </cell>
          <cell r="O283">
            <v>1</v>
          </cell>
          <cell r="P283">
            <v>0.4</v>
          </cell>
          <cell r="Q283">
            <v>2</v>
          </cell>
          <cell r="R283">
            <v>130</v>
          </cell>
          <cell r="S283">
            <v>1</v>
          </cell>
          <cell r="T283">
            <v>1</v>
          </cell>
          <cell r="U283">
            <v>1</v>
          </cell>
          <cell r="V283">
            <v>1</v>
          </cell>
        </row>
        <row r="284">
          <cell r="A284">
            <v>280</v>
          </cell>
          <cell r="E284" t="str">
            <v>QUÇN N÷</v>
          </cell>
          <cell r="F284" t="str">
            <v>984/PT897</v>
          </cell>
          <cell r="G284">
            <v>3267</v>
          </cell>
          <cell r="H284">
            <v>1.92</v>
          </cell>
          <cell r="J284">
            <v>0.23</v>
          </cell>
          <cell r="K284">
            <v>1</v>
          </cell>
          <cell r="L284">
            <v>1</v>
          </cell>
          <cell r="M284">
            <v>2</v>
          </cell>
          <cell r="N284">
            <v>1</v>
          </cell>
          <cell r="O284">
            <v>1</v>
          </cell>
          <cell r="P284">
            <v>0.4</v>
          </cell>
          <cell r="Q284">
            <v>3</v>
          </cell>
          <cell r="R284">
            <v>130</v>
          </cell>
          <cell r="S284">
            <v>1</v>
          </cell>
          <cell r="V284">
            <v>0.06</v>
          </cell>
          <cell r="W284">
            <v>0.06</v>
          </cell>
        </row>
        <row r="285">
          <cell r="A285">
            <v>281</v>
          </cell>
          <cell r="B285">
            <v>131</v>
          </cell>
          <cell r="C285">
            <v>674</v>
          </cell>
          <cell r="D285">
            <v>37552</v>
          </cell>
          <cell r="E285" t="str">
            <v>¸O JACKET</v>
          </cell>
          <cell r="F285" t="str">
            <v>1183/PT876</v>
          </cell>
          <cell r="G285">
            <v>700</v>
          </cell>
          <cell r="H285">
            <v>2.6339999999999999</v>
          </cell>
          <cell r="I285">
            <v>0.68600000000000005</v>
          </cell>
          <cell r="J285">
            <v>0.54900000000000004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Q285">
            <v>11</v>
          </cell>
          <cell r="R285">
            <v>130</v>
          </cell>
          <cell r="U285">
            <v>1</v>
          </cell>
          <cell r="V285">
            <v>1</v>
          </cell>
          <cell r="Y285">
            <v>1</v>
          </cell>
        </row>
        <row r="286">
          <cell r="A286">
            <v>282</v>
          </cell>
          <cell r="E286" t="str">
            <v>¸O JACKET</v>
          </cell>
          <cell r="F286" t="str">
            <v>1155/PT886</v>
          </cell>
          <cell r="G286">
            <v>568</v>
          </cell>
          <cell r="H286">
            <v>2.6880000000000002</v>
          </cell>
          <cell r="I286">
            <v>1.006</v>
          </cell>
          <cell r="J286">
            <v>0.61299999999999999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9</v>
          </cell>
          <cell r="R286">
            <v>130</v>
          </cell>
          <cell r="U286">
            <v>1</v>
          </cell>
          <cell r="V286">
            <v>1</v>
          </cell>
          <cell r="Y286">
            <v>1</v>
          </cell>
        </row>
        <row r="287">
          <cell r="A287">
            <v>283</v>
          </cell>
          <cell r="E287" t="str">
            <v>¸O JACKET</v>
          </cell>
          <cell r="F287" t="str">
            <v>1076/PT874</v>
          </cell>
          <cell r="G287">
            <v>500</v>
          </cell>
          <cell r="H287">
            <v>2.8159999999999998</v>
          </cell>
          <cell r="I287">
            <v>1.097</v>
          </cell>
          <cell r="J287">
            <v>0.61299999999999999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Q287">
            <v>2</v>
          </cell>
          <cell r="R287">
            <v>130</v>
          </cell>
          <cell r="U287">
            <v>1</v>
          </cell>
          <cell r="V287">
            <v>1</v>
          </cell>
          <cell r="Y287">
            <v>1</v>
          </cell>
        </row>
        <row r="288">
          <cell r="A288">
            <v>284</v>
          </cell>
          <cell r="E288" t="str">
            <v>¸O JACKET</v>
          </cell>
          <cell r="F288" t="str">
            <v>1111/PT694</v>
          </cell>
          <cell r="G288">
            <v>905</v>
          </cell>
          <cell r="H288">
            <v>3.45</v>
          </cell>
          <cell r="I288">
            <v>1.28</v>
          </cell>
          <cell r="J288">
            <v>1.28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Q288">
            <v>4</v>
          </cell>
          <cell r="R288">
            <v>130</v>
          </cell>
          <cell r="U288">
            <v>1</v>
          </cell>
          <cell r="V288">
            <v>1</v>
          </cell>
          <cell r="Y288">
            <v>1</v>
          </cell>
        </row>
        <row r="289">
          <cell r="A289">
            <v>285</v>
          </cell>
          <cell r="E289" t="str">
            <v>QUÇN N÷</v>
          </cell>
          <cell r="F289" t="str">
            <v>791/PT874</v>
          </cell>
          <cell r="G289">
            <v>500</v>
          </cell>
          <cell r="H289">
            <v>2.4750000000000001</v>
          </cell>
          <cell r="I289">
            <v>3.5000000000000003E-2</v>
          </cell>
          <cell r="J289">
            <v>0.23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0.4</v>
          </cell>
          <cell r="Q289">
            <v>2</v>
          </cell>
          <cell r="R289">
            <v>120</v>
          </cell>
          <cell r="S289">
            <v>1</v>
          </cell>
          <cell r="T289">
            <v>1</v>
          </cell>
          <cell r="V289">
            <v>1</v>
          </cell>
          <cell r="W289">
            <v>1</v>
          </cell>
        </row>
        <row r="290">
          <cell r="A290">
            <v>286</v>
          </cell>
          <cell r="E290" t="str">
            <v>QUÇN N÷</v>
          </cell>
          <cell r="F290" t="str">
            <v>960/PT886</v>
          </cell>
          <cell r="G290">
            <v>556</v>
          </cell>
          <cell r="H290">
            <v>1.9890000000000001</v>
          </cell>
          <cell r="J290">
            <v>0.23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0.4</v>
          </cell>
          <cell r="Q290">
            <v>3</v>
          </cell>
          <cell r="R290">
            <v>120</v>
          </cell>
          <cell r="S290">
            <v>1</v>
          </cell>
          <cell r="U290">
            <v>1</v>
          </cell>
          <cell r="V290">
            <v>1</v>
          </cell>
        </row>
        <row r="291">
          <cell r="A291">
            <v>287</v>
          </cell>
          <cell r="E291" t="str">
            <v>V¸Y N÷</v>
          </cell>
          <cell r="F291" t="str">
            <v>784/PT876</v>
          </cell>
          <cell r="G291">
            <v>700</v>
          </cell>
          <cell r="H291">
            <v>1.81</v>
          </cell>
          <cell r="I291">
            <v>0.79600000000000004</v>
          </cell>
          <cell r="J291">
            <v>2.1999999999999999E-2</v>
          </cell>
          <cell r="K291">
            <v>1</v>
          </cell>
          <cell r="L291">
            <v>1</v>
          </cell>
          <cell r="M291">
            <v>2</v>
          </cell>
          <cell r="N291">
            <v>1</v>
          </cell>
          <cell r="O291">
            <v>1</v>
          </cell>
          <cell r="P291">
            <v>0.4</v>
          </cell>
          <cell r="Q291">
            <v>2</v>
          </cell>
          <cell r="R291">
            <v>120</v>
          </cell>
          <cell r="S291">
            <v>1</v>
          </cell>
          <cell r="U291">
            <v>1</v>
          </cell>
          <cell r="V291">
            <v>1</v>
          </cell>
        </row>
        <row r="292">
          <cell r="A292">
            <v>288</v>
          </cell>
          <cell r="E292" t="str">
            <v>V¸Y N÷</v>
          </cell>
          <cell r="F292" t="str">
            <v>683/PT640</v>
          </cell>
          <cell r="G292">
            <v>630</v>
          </cell>
          <cell r="H292">
            <v>2.4300000000000002</v>
          </cell>
          <cell r="I292">
            <v>1.768</v>
          </cell>
          <cell r="K292">
            <v>1</v>
          </cell>
          <cell r="L292">
            <v>1</v>
          </cell>
          <cell r="M292">
            <v>2</v>
          </cell>
          <cell r="N292">
            <v>1</v>
          </cell>
          <cell r="O292">
            <v>1</v>
          </cell>
          <cell r="P292">
            <v>0.4</v>
          </cell>
          <cell r="R292">
            <v>120</v>
          </cell>
          <cell r="S292">
            <v>1</v>
          </cell>
          <cell r="U292">
            <v>1</v>
          </cell>
          <cell r="V292">
            <v>1</v>
          </cell>
        </row>
        <row r="293">
          <cell r="A293">
            <v>289</v>
          </cell>
          <cell r="B293">
            <v>132</v>
          </cell>
          <cell r="C293">
            <v>676</v>
          </cell>
          <cell r="D293">
            <v>37553</v>
          </cell>
          <cell r="E293" t="str">
            <v>V¸Y N÷</v>
          </cell>
          <cell r="F293" t="str">
            <v>744/PT847</v>
          </cell>
          <cell r="G293">
            <v>1498</v>
          </cell>
          <cell r="H293">
            <v>1.4</v>
          </cell>
          <cell r="I293">
            <v>1.0309999999999999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P293">
            <v>0.41</v>
          </cell>
          <cell r="R293">
            <v>285</v>
          </cell>
          <cell r="S293">
            <v>1</v>
          </cell>
          <cell r="T293">
            <v>1</v>
          </cell>
          <cell r="V293">
            <v>0.01</v>
          </cell>
          <cell r="W293">
            <v>0.01</v>
          </cell>
        </row>
        <row r="294">
          <cell r="A294">
            <v>290</v>
          </cell>
          <cell r="E294" t="str">
            <v>¸O N÷</v>
          </cell>
          <cell r="F294" t="str">
            <v>1944/PT827</v>
          </cell>
          <cell r="G294">
            <v>3499</v>
          </cell>
          <cell r="H294">
            <v>2.15</v>
          </cell>
          <cell r="J294">
            <v>2.1999999999999999E-2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Q294">
            <v>10</v>
          </cell>
          <cell r="R294">
            <v>300</v>
          </cell>
          <cell r="V294">
            <v>5.0000000000000001E-3</v>
          </cell>
          <cell r="W294">
            <v>5.0000000000000001E-3</v>
          </cell>
        </row>
        <row r="295">
          <cell r="A295">
            <v>291</v>
          </cell>
          <cell r="E295" t="str">
            <v>¸O N÷</v>
          </cell>
          <cell r="F295" t="str">
            <v>1925/PT836</v>
          </cell>
          <cell r="G295">
            <v>1600</v>
          </cell>
          <cell r="H295">
            <v>1.92</v>
          </cell>
          <cell r="J295">
            <v>0.219</v>
          </cell>
          <cell r="K295">
            <v>1</v>
          </cell>
          <cell r="L295">
            <v>1</v>
          </cell>
          <cell r="M295">
            <v>2</v>
          </cell>
          <cell r="N295">
            <v>1</v>
          </cell>
          <cell r="O295">
            <v>1</v>
          </cell>
          <cell r="P295">
            <v>0.41</v>
          </cell>
          <cell r="Q295">
            <v>8</v>
          </cell>
          <cell r="R295">
            <v>385</v>
          </cell>
          <cell r="V295">
            <v>0.01</v>
          </cell>
          <cell r="W295">
            <v>0.01</v>
          </cell>
        </row>
        <row r="296">
          <cell r="A296">
            <v>292</v>
          </cell>
          <cell r="E296" t="str">
            <v>QUÇN N÷</v>
          </cell>
          <cell r="F296" t="str">
            <v>1028/PT880</v>
          </cell>
          <cell r="G296">
            <v>2310</v>
          </cell>
          <cell r="H296">
            <v>2.65</v>
          </cell>
          <cell r="J296">
            <v>0.22900000000000001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0.41</v>
          </cell>
          <cell r="R296">
            <v>389</v>
          </cell>
          <cell r="S296">
            <v>1</v>
          </cell>
          <cell r="T296">
            <v>1</v>
          </cell>
          <cell r="V296">
            <v>0.01</v>
          </cell>
          <cell r="W296">
            <v>0.01</v>
          </cell>
        </row>
        <row r="297">
          <cell r="A297">
            <v>293</v>
          </cell>
          <cell r="B297">
            <v>133</v>
          </cell>
          <cell r="C297">
            <v>690</v>
          </cell>
          <cell r="D297">
            <v>37559</v>
          </cell>
          <cell r="E297" t="str">
            <v>¸O N÷</v>
          </cell>
          <cell r="F297" t="str">
            <v>1864/PT817</v>
          </cell>
          <cell r="G297">
            <v>1334</v>
          </cell>
          <cell r="H297">
            <v>2.2440000000000002</v>
          </cell>
          <cell r="J297">
            <v>2.1999999999999999E-2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Q297">
            <v>10</v>
          </cell>
          <cell r="R297">
            <v>120</v>
          </cell>
          <cell r="V297">
            <v>7.0000000000000001E-3</v>
          </cell>
          <cell r="W297">
            <v>7.0000000000000001E-3</v>
          </cell>
        </row>
        <row r="298">
          <cell r="A298">
            <v>294</v>
          </cell>
          <cell r="E298" t="str">
            <v>¸O N÷</v>
          </cell>
          <cell r="F298" t="str">
            <v>1864/PT818</v>
          </cell>
          <cell r="G298">
            <v>500</v>
          </cell>
          <cell r="H298">
            <v>2.2440000000000002</v>
          </cell>
          <cell r="J298">
            <v>2.1999999999999999E-2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Q298">
            <v>10</v>
          </cell>
          <cell r="R298">
            <v>130</v>
          </cell>
          <cell r="V298">
            <v>8.0000000000000002E-3</v>
          </cell>
          <cell r="W298">
            <v>8.0000000000000002E-3</v>
          </cell>
        </row>
        <row r="299">
          <cell r="A299">
            <v>295</v>
          </cell>
          <cell r="E299" t="str">
            <v>¸O N÷</v>
          </cell>
          <cell r="F299" t="str">
            <v>1917/PT819</v>
          </cell>
          <cell r="G299">
            <v>615</v>
          </cell>
          <cell r="H299">
            <v>1.8819999999999999</v>
          </cell>
          <cell r="J299">
            <v>1.7999999999999999E-2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R299">
            <v>120</v>
          </cell>
          <cell r="V299">
            <v>8.0000000000000002E-3</v>
          </cell>
          <cell r="W299">
            <v>8.0000000000000002E-3</v>
          </cell>
        </row>
        <row r="300">
          <cell r="A300">
            <v>296</v>
          </cell>
          <cell r="E300" t="str">
            <v>QUÇN N÷</v>
          </cell>
          <cell r="F300" t="str">
            <v>1002/PT911</v>
          </cell>
          <cell r="G300">
            <v>144</v>
          </cell>
          <cell r="H300">
            <v>2.1509999999999998</v>
          </cell>
          <cell r="J300">
            <v>0.24299999999999999</v>
          </cell>
          <cell r="K300">
            <v>1</v>
          </cell>
          <cell r="L300">
            <v>1</v>
          </cell>
          <cell r="M300">
            <v>2</v>
          </cell>
          <cell r="N300">
            <v>1</v>
          </cell>
          <cell r="O300">
            <v>1</v>
          </cell>
          <cell r="P300">
            <v>0.4</v>
          </cell>
          <cell r="R300">
            <v>120</v>
          </cell>
          <cell r="S300">
            <v>1</v>
          </cell>
          <cell r="T300">
            <v>2</v>
          </cell>
          <cell r="V300">
            <v>0.01</v>
          </cell>
          <cell r="W300">
            <v>0.01</v>
          </cell>
        </row>
        <row r="301">
          <cell r="A301">
            <v>297</v>
          </cell>
          <cell r="B301">
            <v>134</v>
          </cell>
          <cell r="C301">
            <v>705</v>
          </cell>
          <cell r="D301">
            <v>37566</v>
          </cell>
          <cell r="E301" t="str">
            <v>¸O JACKET</v>
          </cell>
          <cell r="F301" t="str">
            <v>1334/PT889</v>
          </cell>
          <cell r="G301">
            <v>1501</v>
          </cell>
          <cell r="H301">
            <v>2.681</v>
          </cell>
          <cell r="I301">
            <v>1.4730000000000001</v>
          </cell>
          <cell r="J301">
            <v>1.097</v>
          </cell>
          <cell r="K301">
            <v>1</v>
          </cell>
          <cell r="L301">
            <v>1</v>
          </cell>
          <cell r="M301">
            <v>2</v>
          </cell>
          <cell r="N301">
            <v>1</v>
          </cell>
          <cell r="O301">
            <v>1</v>
          </cell>
          <cell r="Q301">
            <v>1</v>
          </cell>
          <cell r="R301">
            <v>138</v>
          </cell>
          <cell r="U301">
            <v>1</v>
          </cell>
          <cell r="V301">
            <v>1</v>
          </cell>
          <cell r="Y301">
            <v>1</v>
          </cell>
        </row>
        <row r="302">
          <cell r="A302">
            <v>298</v>
          </cell>
          <cell r="E302" t="str">
            <v>¸O JACKET</v>
          </cell>
          <cell r="F302" t="str">
            <v>1173/PT877</v>
          </cell>
          <cell r="G302">
            <v>475</v>
          </cell>
          <cell r="H302">
            <v>2.2389999999999999</v>
          </cell>
          <cell r="K302">
            <v>1</v>
          </cell>
          <cell r="L302">
            <v>1</v>
          </cell>
          <cell r="M302">
            <v>2</v>
          </cell>
          <cell r="N302">
            <v>1</v>
          </cell>
          <cell r="O302">
            <v>1</v>
          </cell>
          <cell r="P302">
            <v>0.4</v>
          </cell>
          <cell r="Q302">
            <v>4</v>
          </cell>
          <cell r="R302">
            <v>130</v>
          </cell>
          <cell r="U302">
            <v>1</v>
          </cell>
          <cell r="V302">
            <v>1</v>
          </cell>
        </row>
        <row r="303">
          <cell r="A303">
            <v>299</v>
          </cell>
          <cell r="E303" t="str">
            <v>¸O JACKET</v>
          </cell>
          <cell r="F303" t="str">
            <v>1074/PT885</v>
          </cell>
          <cell r="G303">
            <v>2630</v>
          </cell>
          <cell r="H303">
            <v>2.9169999999999998</v>
          </cell>
          <cell r="I303">
            <v>2.0329999999999999</v>
          </cell>
          <cell r="J303">
            <v>1.6919999999999999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Q303">
            <v>10</v>
          </cell>
          <cell r="R303">
            <v>138</v>
          </cell>
          <cell r="U303">
            <v>1</v>
          </cell>
          <cell r="V303">
            <v>1</v>
          </cell>
          <cell r="Y303">
            <v>1</v>
          </cell>
        </row>
        <row r="304">
          <cell r="A304">
            <v>300</v>
          </cell>
          <cell r="E304" t="str">
            <v>QUÇN N÷</v>
          </cell>
          <cell r="F304" t="str">
            <v>264/PT889</v>
          </cell>
          <cell r="G304">
            <v>1501</v>
          </cell>
          <cell r="H304">
            <v>1.9450000000000001</v>
          </cell>
          <cell r="J304">
            <v>0.214</v>
          </cell>
          <cell r="K304">
            <v>1</v>
          </cell>
          <cell r="L304">
            <v>1</v>
          </cell>
          <cell r="M304">
            <v>2</v>
          </cell>
          <cell r="N304">
            <v>1</v>
          </cell>
          <cell r="O304">
            <v>1</v>
          </cell>
          <cell r="P304">
            <v>0.4</v>
          </cell>
          <cell r="Q304">
            <v>1</v>
          </cell>
          <cell r="R304">
            <v>120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</row>
        <row r="305">
          <cell r="A305">
            <v>301</v>
          </cell>
          <cell r="E305" t="str">
            <v>QUÇN N÷</v>
          </cell>
          <cell r="F305" t="str">
            <v>828/PT885</v>
          </cell>
          <cell r="G305">
            <v>2630</v>
          </cell>
          <cell r="H305">
            <v>2.254</v>
          </cell>
          <cell r="J305">
            <v>0.221</v>
          </cell>
          <cell r="K305">
            <v>1</v>
          </cell>
          <cell r="L305">
            <v>1</v>
          </cell>
          <cell r="M305">
            <v>2</v>
          </cell>
          <cell r="N305">
            <v>1</v>
          </cell>
          <cell r="O305">
            <v>1</v>
          </cell>
          <cell r="P305">
            <v>0.4</v>
          </cell>
          <cell r="Q305">
            <v>3</v>
          </cell>
          <cell r="R305">
            <v>135</v>
          </cell>
          <cell r="S305">
            <v>1</v>
          </cell>
          <cell r="U305">
            <v>1</v>
          </cell>
          <cell r="V305">
            <v>1</v>
          </cell>
        </row>
        <row r="306">
          <cell r="A306">
            <v>302</v>
          </cell>
          <cell r="E306" t="str">
            <v>¸O N÷</v>
          </cell>
          <cell r="F306" t="str">
            <v>2004/PT890</v>
          </cell>
          <cell r="G306">
            <v>800</v>
          </cell>
          <cell r="H306">
            <v>2.1509999999999998</v>
          </cell>
          <cell r="J306">
            <v>0.33500000000000002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R306">
            <v>130</v>
          </cell>
          <cell r="U306">
            <v>1</v>
          </cell>
          <cell r="V306">
            <v>1</v>
          </cell>
          <cell r="AD306">
            <v>9</v>
          </cell>
        </row>
        <row r="307">
          <cell r="A307">
            <v>303</v>
          </cell>
          <cell r="E307" t="str">
            <v>¸O N÷</v>
          </cell>
          <cell r="F307" t="str">
            <v>2006/PT891</v>
          </cell>
          <cell r="G307">
            <v>800</v>
          </cell>
          <cell r="H307">
            <v>2.1360000000000001</v>
          </cell>
          <cell r="J307">
            <v>0.155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Q307">
            <v>6</v>
          </cell>
          <cell r="R307">
            <v>120</v>
          </cell>
          <cell r="U307">
            <v>1</v>
          </cell>
          <cell r="V307">
            <v>1</v>
          </cell>
        </row>
        <row r="308">
          <cell r="A308">
            <v>304</v>
          </cell>
          <cell r="E308" t="str">
            <v>¸O N÷</v>
          </cell>
          <cell r="F308" t="str">
            <v>2016/PT892</v>
          </cell>
          <cell r="G308">
            <v>800</v>
          </cell>
          <cell r="H308">
            <v>1.8340000000000001</v>
          </cell>
          <cell r="J308">
            <v>0.32600000000000001</v>
          </cell>
          <cell r="K308">
            <v>1</v>
          </cell>
          <cell r="L308">
            <v>1</v>
          </cell>
          <cell r="M308">
            <v>2</v>
          </cell>
          <cell r="N308">
            <v>1</v>
          </cell>
          <cell r="O308">
            <v>1</v>
          </cell>
          <cell r="P308">
            <v>0.4</v>
          </cell>
          <cell r="Q308">
            <v>8</v>
          </cell>
          <cell r="R308">
            <v>162</v>
          </cell>
          <cell r="U308">
            <v>1</v>
          </cell>
          <cell r="V308">
            <v>1</v>
          </cell>
        </row>
        <row r="309">
          <cell r="A309">
            <v>305</v>
          </cell>
          <cell r="E309" t="str">
            <v>V¸Y N÷</v>
          </cell>
          <cell r="F309" t="str">
            <v>671/PT658</v>
          </cell>
          <cell r="G309">
            <v>1000</v>
          </cell>
          <cell r="H309">
            <v>2.431</v>
          </cell>
          <cell r="I309">
            <v>0.77700000000000002</v>
          </cell>
          <cell r="J309">
            <v>0.23200000000000001</v>
          </cell>
          <cell r="K309">
            <v>1</v>
          </cell>
          <cell r="L309">
            <v>1</v>
          </cell>
          <cell r="M309">
            <v>2</v>
          </cell>
          <cell r="N309">
            <v>1</v>
          </cell>
          <cell r="O309">
            <v>1</v>
          </cell>
          <cell r="P309">
            <v>0.4</v>
          </cell>
          <cell r="R309">
            <v>130</v>
          </cell>
          <cell r="S309">
            <v>1</v>
          </cell>
          <cell r="U309">
            <v>1</v>
          </cell>
          <cell r="V309">
            <v>1</v>
          </cell>
          <cell r="AC309">
            <v>5.0000000000000001E-3</v>
          </cell>
        </row>
        <row r="310">
          <cell r="A310">
            <v>306</v>
          </cell>
          <cell r="E310" t="str">
            <v>V¸Y N÷</v>
          </cell>
          <cell r="F310" t="str">
            <v>702/PT877</v>
          </cell>
          <cell r="G310">
            <v>475</v>
          </cell>
          <cell r="H310">
            <v>1.8420000000000001</v>
          </cell>
          <cell r="I310">
            <v>0.82299999999999995</v>
          </cell>
          <cell r="J310">
            <v>0.433</v>
          </cell>
          <cell r="K310">
            <v>1</v>
          </cell>
          <cell r="L310">
            <v>1</v>
          </cell>
          <cell r="M310">
            <v>2</v>
          </cell>
          <cell r="N310">
            <v>1</v>
          </cell>
          <cell r="O310">
            <v>1</v>
          </cell>
          <cell r="P310">
            <v>0.4</v>
          </cell>
          <cell r="Q310">
            <v>2</v>
          </cell>
          <cell r="R310">
            <v>125</v>
          </cell>
          <cell r="S310">
            <v>1</v>
          </cell>
          <cell r="U310">
            <v>1</v>
          </cell>
          <cell r="V310">
            <v>1</v>
          </cell>
        </row>
        <row r="311">
          <cell r="A311">
            <v>307</v>
          </cell>
          <cell r="B311">
            <v>136</v>
          </cell>
          <cell r="C311">
            <v>695</v>
          </cell>
          <cell r="D311">
            <v>37561</v>
          </cell>
          <cell r="E311" t="str">
            <v>V¸Y N÷</v>
          </cell>
          <cell r="F311" t="str">
            <v>775/PT821</v>
          </cell>
          <cell r="G311">
            <v>600</v>
          </cell>
          <cell r="J311">
            <v>2.1999999999999999E-2</v>
          </cell>
          <cell r="K311">
            <v>1</v>
          </cell>
          <cell r="L311">
            <v>1</v>
          </cell>
          <cell r="M311">
            <v>2</v>
          </cell>
          <cell r="N311">
            <v>1</v>
          </cell>
          <cell r="O311">
            <v>1</v>
          </cell>
          <cell r="P311">
            <v>0.4</v>
          </cell>
          <cell r="Q311">
            <v>2</v>
          </cell>
          <cell r="R311">
            <v>120</v>
          </cell>
          <cell r="V311">
            <v>0.02</v>
          </cell>
          <cell r="W311">
            <v>0.02</v>
          </cell>
          <cell r="AA311">
            <v>0.01</v>
          </cell>
          <cell r="AD311">
            <v>5</v>
          </cell>
        </row>
        <row r="312">
          <cell r="A312">
            <v>308</v>
          </cell>
          <cell r="E312" t="str">
            <v>QUÇN N÷</v>
          </cell>
          <cell r="F312" t="str">
            <v>229/PT928</v>
          </cell>
          <cell r="G312">
            <v>1717</v>
          </cell>
          <cell r="H312">
            <v>1.768</v>
          </cell>
          <cell r="J312">
            <v>0.23</v>
          </cell>
          <cell r="K312">
            <v>1</v>
          </cell>
          <cell r="L312">
            <v>1</v>
          </cell>
          <cell r="M312">
            <v>1</v>
          </cell>
          <cell r="O312">
            <v>1</v>
          </cell>
          <cell r="P312">
            <v>0.4</v>
          </cell>
          <cell r="R312">
            <v>120</v>
          </cell>
          <cell r="S312">
            <v>1</v>
          </cell>
          <cell r="V312">
            <v>0.02</v>
          </cell>
          <cell r="W312">
            <v>0.02</v>
          </cell>
          <cell r="Z312">
            <v>0.8</v>
          </cell>
        </row>
        <row r="313">
          <cell r="A313">
            <v>309</v>
          </cell>
          <cell r="E313" t="str">
            <v>QUÇN N÷</v>
          </cell>
          <cell r="F313" t="str">
            <v>1002/PT912</v>
          </cell>
          <cell r="G313">
            <v>3092</v>
          </cell>
          <cell r="H313">
            <v>2.21</v>
          </cell>
          <cell r="J313">
            <v>2.3E-2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0.4</v>
          </cell>
          <cell r="R313">
            <v>120</v>
          </cell>
          <cell r="S313">
            <v>1</v>
          </cell>
          <cell r="T313">
            <v>2</v>
          </cell>
          <cell r="V313">
            <v>0.02</v>
          </cell>
          <cell r="W313">
            <v>0.02</v>
          </cell>
        </row>
        <row r="314">
          <cell r="A314">
            <v>310</v>
          </cell>
          <cell r="B314">
            <v>137</v>
          </cell>
          <cell r="C314">
            <v>699</v>
          </cell>
          <cell r="D314">
            <v>37564</v>
          </cell>
          <cell r="E314" t="str">
            <v>QUÇN N÷</v>
          </cell>
          <cell r="F314" t="str">
            <v>399/PT910</v>
          </cell>
          <cell r="G314">
            <v>1600</v>
          </cell>
          <cell r="H314">
            <v>2.1509999999999998</v>
          </cell>
          <cell r="J314">
            <v>0.22900000000000001</v>
          </cell>
          <cell r="K314">
            <v>1</v>
          </cell>
          <cell r="L314">
            <v>1</v>
          </cell>
          <cell r="M314">
            <v>2</v>
          </cell>
          <cell r="N314">
            <v>1</v>
          </cell>
          <cell r="O314">
            <v>1</v>
          </cell>
          <cell r="P314">
            <v>0.4</v>
          </cell>
          <cell r="Q314">
            <v>1</v>
          </cell>
          <cell r="R314">
            <v>120</v>
          </cell>
          <cell r="S314">
            <v>1</v>
          </cell>
          <cell r="T314">
            <v>2</v>
          </cell>
          <cell r="V314">
            <v>0.02</v>
          </cell>
          <cell r="W314">
            <v>0.02</v>
          </cell>
        </row>
        <row r="315">
          <cell r="A315">
            <v>311</v>
          </cell>
          <cell r="E315" t="str">
            <v>¸O N÷</v>
          </cell>
          <cell r="F315" t="str">
            <v>1920/PT895</v>
          </cell>
          <cell r="G315">
            <v>3700</v>
          </cell>
          <cell r="H315">
            <v>2.1509999999999998</v>
          </cell>
          <cell r="J315">
            <v>2.1999999999999999E-2</v>
          </cell>
          <cell r="K315">
            <v>1</v>
          </cell>
          <cell r="L315">
            <v>1</v>
          </cell>
          <cell r="N315">
            <v>1</v>
          </cell>
          <cell r="Q315">
            <v>9</v>
          </cell>
          <cell r="R315">
            <v>120</v>
          </cell>
          <cell r="V315">
            <v>0.02</v>
          </cell>
          <cell r="W315">
            <v>0.02</v>
          </cell>
        </row>
        <row r="316">
          <cell r="A316">
            <v>312</v>
          </cell>
          <cell r="E316" t="str">
            <v>¸O JACKET</v>
          </cell>
          <cell r="F316" t="str">
            <v>397/PT939</v>
          </cell>
          <cell r="G316">
            <v>1500</v>
          </cell>
          <cell r="H316">
            <v>2.1509999999999998</v>
          </cell>
          <cell r="I316">
            <v>1.228</v>
          </cell>
          <cell r="J316">
            <v>1.2829999999999999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Q316">
            <v>2</v>
          </cell>
          <cell r="R316">
            <v>130</v>
          </cell>
          <cell r="V316">
            <v>0.3</v>
          </cell>
          <cell r="W316">
            <v>0.3</v>
          </cell>
        </row>
        <row r="317">
          <cell r="A317">
            <v>313</v>
          </cell>
          <cell r="E317" t="str">
            <v>V¸Y N÷</v>
          </cell>
          <cell r="F317" t="str">
            <v>744/PT849</v>
          </cell>
          <cell r="G317">
            <v>1530</v>
          </cell>
          <cell r="H317">
            <v>2.1509999999999998</v>
          </cell>
          <cell r="I317">
            <v>1.3260000000000001</v>
          </cell>
          <cell r="J317">
            <v>0.23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0.4</v>
          </cell>
          <cell r="R317">
            <v>120</v>
          </cell>
          <cell r="S317">
            <v>1</v>
          </cell>
          <cell r="V317">
            <v>0.01</v>
          </cell>
          <cell r="W317">
            <v>0.01</v>
          </cell>
        </row>
        <row r="318">
          <cell r="A318">
            <v>314</v>
          </cell>
          <cell r="E318" t="str">
            <v>V¸Y N÷</v>
          </cell>
          <cell r="F318" t="str">
            <v>744/PT850</v>
          </cell>
          <cell r="G318">
            <v>770</v>
          </cell>
          <cell r="H318">
            <v>2.1509999999999998</v>
          </cell>
          <cell r="I318">
            <v>1.3260000000000001</v>
          </cell>
          <cell r="J318">
            <v>0.23</v>
          </cell>
          <cell r="K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0.4</v>
          </cell>
          <cell r="R318">
            <v>120</v>
          </cell>
          <cell r="S318">
            <v>1</v>
          </cell>
          <cell r="V318">
            <v>0.01</v>
          </cell>
          <cell r="W318">
            <v>0.01</v>
          </cell>
        </row>
        <row r="319">
          <cell r="A319">
            <v>315</v>
          </cell>
          <cell r="B319">
            <v>138</v>
          </cell>
          <cell r="C319">
            <v>700</v>
          </cell>
          <cell r="D319">
            <v>37564</v>
          </cell>
          <cell r="E319" t="str">
            <v>QUÇN N÷</v>
          </cell>
          <cell r="F319" t="str">
            <v>399/PT909</v>
          </cell>
          <cell r="G319">
            <v>2400</v>
          </cell>
          <cell r="H319">
            <v>2.1509999999999998</v>
          </cell>
          <cell r="J319">
            <v>0.221</v>
          </cell>
          <cell r="K319">
            <v>1</v>
          </cell>
          <cell r="L319">
            <v>1</v>
          </cell>
          <cell r="M319">
            <v>2</v>
          </cell>
          <cell r="N319">
            <v>1</v>
          </cell>
          <cell r="O319">
            <v>1</v>
          </cell>
          <cell r="P319">
            <v>0.4</v>
          </cell>
          <cell r="Q319">
            <v>1</v>
          </cell>
          <cell r="R319">
            <v>135</v>
          </cell>
          <cell r="S319">
            <v>1</v>
          </cell>
          <cell r="T319">
            <v>2</v>
          </cell>
          <cell r="V319">
            <v>0.02</v>
          </cell>
          <cell r="W319">
            <v>0.02</v>
          </cell>
        </row>
        <row r="320">
          <cell r="A320">
            <v>316</v>
          </cell>
          <cell r="E320" t="str">
            <v>¸O N÷</v>
          </cell>
          <cell r="F320" t="str">
            <v>1903/PT898</v>
          </cell>
          <cell r="G320">
            <v>2550</v>
          </cell>
          <cell r="H320">
            <v>2.1509999999999998</v>
          </cell>
          <cell r="J320">
            <v>0.27400000000000002</v>
          </cell>
          <cell r="K320">
            <v>1</v>
          </cell>
          <cell r="L320">
            <v>1</v>
          </cell>
          <cell r="N320">
            <v>1</v>
          </cell>
          <cell r="O320">
            <v>1</v>
          </cell>
          <cell r="Q320">
            <v>12</v>
          </cell>
          <cell r="R320">
            <v>110</v>
          </cell>
          <cell r="V320">
            <v>0.03</v>
          </cell>
          <cell r="W320">
            <v>0.03</v>
          </cell>
        </row>
        <row r="321">
          <cell r="A321">
            <v>317</v>
          </cell>
          <cell r="E321" t="str">
            <v>¸O JACKET</v>
          </cell>
          <cell r="F321" t="str">
            <v>1262/PT791</v>
          </cell>
          <cell r="G321">
            <v>603</v>
          </cell>
          <cell r="H321">
            <v>1.9910000000000001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R321">
            <v>120</v>
          </cell>
          <cell r="T321">
            <v>6</v>
          </cell>
          <cell r="V321">
            <v>0.05</v>
          </cell>
          <cell r="W321">
            <v>0.05</v>
          </cell>
        </row>
        <row r="322">
          <cell r="A322">
            <v>318</v>
          </cell>
          <cell r="B322">
            <v>139</v>
          </cell>
          <cell r="C322">
            <v>748</v>
          </cell>
          <cell r="D322">
            <v>37575</v>
          </cell>
          <cell r="E322" t="str">
            <v>¸O REN</v>
          </cell>
          <cell r="F322" t="str">
            <v>EP-120/PT0542</v>
          </cell>
          <cell r="G322">
            <v>300</v>
          </cell>
          <cell r="K322">
            <v>1</v>
          </cell>
          <cell r="L322">
            <v>1</v>
          </cell>
          <cell r="O322">
            <v>1</v>
          </cell>
          <cell r="Q322">
            <v>4</v>
          </cell>
          <cell r="V322">
            <v>1</v>
          </cell>
          <cell r="W322">
            <v>0.05</v>
          </cell>
          <cell r="AA322">
            <v>0.53500000000000003</v>
          </cell>
          <cell r="AG322">
            <v>1</v>
          </cell>
        </row>
        <row r="323">
          <cell r="A323">
            <v>319</v>
          </cell>
          <cell r="B323">
            <v>140</v>
          </cell>
          <cell r="C323">
            <v>715</v>
          </cell>
          <cell r="D323">
            <v>37568</v>
          </cell>
          <cell r="E323" t="str">
            <v>¸O JACKET</v>
          </cell>
          <cell r="F323" t="str">
            <v>943/PT917</v>
          </cell>
          <cell r="G323">
            <v>600</v>
          </cell>
          <cell r="H323">
            <v>3.194</v>
          </cell>
          <cell r="I323">
            <v>1.478</v>
          </cell>
          <cell r="J323">
            <v>1.7829999999999999</v>
          </cell>
          <cell r="K323">
            <v>1</v>
          </cell>
          <cell r="L323">
            <v>1</v>
          </cell>
          <cell r="M323">
            <v>2</v>
          </cell>
          <cell r="N323">
            <v>1</v>
          </cell>
          <cell r="O323">
            <v>1</v>
          </cell>
          <cell r="Q323">
            <v>6</v>
          </cell>
          <cell r="R323">
            <v>120</v>
          </cell>
          <cell r="S323">
            <v>1</v>
          </cell>
          <cell r="V323">
            <v>0.05</v>
          </cell>
          <cell r="W323">
            <v>0.05</v>
          </cell>
        </row>
        <row r="324">
          <cell r="A324">
            <v>320</v>
          </cell>
          <cell r="E324" t="str">
            <v>V¸Y N÷</v>
          </cell>
          <cell r="F324" t="str">
            <v>853/PT941</v>
          </cell>
          <cell r="G324">
            <v>300</v>
          </cell>
          <cell r="H324">
            <v>1.179</v>
          </cell>
          <cell r="J324">
            <v>0.219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0.4</v>
          </cell>
          <cell r="S324">
            <v>1</v>
          </cell>
          <cell r="V324">
            <v>0.01</v>
          </cell>
          <cell r="W324">
            <v>0.01</v>
          </cell>
        </row>
        <row r="325">
          <cell r="A325">
            <v>321</v>
          </cell>
          <cell r="E325" t="str">
            <v>V¸Y N÷</v>
          </cell>
          <cell r="F325" t="str">
            <v>744/PT848</v>
          </cell>
          <cell r="G325">
            <v>2500</v>
          </cell>
          <cell r="H325">
            <v>1.62</v>
          </cell>
          <cell r="I325">
            <v>1.0309999999999999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0.4</v>
          </cell>
          <cell r="S325">
            <v>1</v>
          </cell>
          <cell r="V325">
            <v>0.02</v>
          </cell>
          <cell r="W325">
            <v>0.02</v>
          </cell>
        </row>
        <row r="326">
          <cell r="A326">
            <v>322</v>
          </cell>
          <cell r="E326" t="str">
            <v>V¸Y N÷</v>
          </cell>
          <cell r="F326" t="str">
            <v>744/PT868</v>
          </cell>
          <cell r="G326">
            <v>1530</v>
          </cell>
          <cell r="H326">
            <v>1.77</v>
          </cell>
          <cell r="I326">
            <v>1.2</v>
          </cell>
          <cell r="J326">
            <v>8.4000000000000005E-2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0.4</v>
          </cell>
          <cell r="S326">
            <v>1</v>
          </cell>
          <cell r="V326">
            <v>0.02</v>
          </cell>
          <cell r="W326">
            <v>0.02</v>
          </cell>
          <cell r="AA326">
            <v>7.0000000000000007E-2</v>
          </cell>
        </row>
        <row r="327">
          <cell r="A327">
            <v>323</v>
          </cell>
          <cell r="E327" t="str">
            <v>QUÇN N÷</v>
          </cell>
          <cell r="F327" t="str">
            <v>1917/PT884</v>
          </cell>
          <cell r="G327">
            <v>1751</v>
          </cell>
          <cell r="H327">
            <v>1.607</v>
          </cell>
          <cell r="J327">
            <v>0.28299999999999997</v>
          </cell>
          <cell r="K327">
            <v>1</v>
          </cell>
          <cell r="L327">
            <v>1</v>
          </cell>
          <cell r="M327">
            <v>1</v>
          </cell>
          <cell r="O327">
            <v>1</v>
          </cell>
          <cell r="R327">
            <v>300</v>
          </cell>
          <cell r="V327">
            <v>0.01</v>
          </cell>
          <cell r="W327">
            <v>0.01</v>
          </cell>
        </row>
        <row r="328">
          <cell r="A328">
            <v>324</v>
          </cell>
          <cell r="E328" t="str">
            <v>QUÇN N÷</v>
          </cell>
          <cell r="F328" t="str">
            <v>2028/PT899</v>
          </cell>
          <cell r="G328">
            <v>3000</v>
          </cell>
          <cell r="H328">
            <v>1.5029999999999999</v>
          </cell>
          <cell r="J328">
            <v>0.25600000000000001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0.4</v>
          </cell>
          <cell r="R328">
            <v>395</v>
          </cell>
          <cell r="V328">
            <v>1</v>
          </cell>
          <cell r="W328">
            <v>0.02</v>
          </cell>
        </row>
        <row r="329">
          <cell r="A329">
            <v>325</v>
          </cell>
          <cell r="B329">
            <v>141</v>
          </cell>
          <cell r="C329">
            <v>725</v>
          </cell>
          <cell r="D329">
            <v>37572</v>
          </cell>
          <cell r="E329" t="str">
            <v>¸O REN</v>
          </cell>
          <cell r="F329" t="str">
            <v>02-898-P/PT0545</v>
          </cell>
          <cell r="G329">
            <v>495</v>
          </cell>
          <cell r="I329">
            <v>0.67500000000000004</v>
          </cell>
          <cell r="K329">
            <v>1</v>
          </cell>
          <cell r="L329">
            <v>1</v>
          </cell>
          <cell r="M329">
            <v>3</v>
          </cell>
          <cell r="O329">
            <v>1</v>
          </cell>
          <cell r="P329">
            <v>0.6</v>
          </cell>
          <cell r="U329">
            <v>1</v>
          </cell>
          <cell r="V329">
            <v>1</v>
          </cell>
          <cell r="W329">
            <v>6.6666666666666666E-2</v>
          </cell>
          <cell r="AA329">
            <v>0.5</v>
          </cell>
        </row>
        <row r="330">
          <cell r="A330">
            <v>326</v>
          </cell>
          <cell r="B330">
            <v>142</v>
          </cell>
          <cell r="C330">
            <v>732</v>
          </cell>
          <cell r="D330">
            <v>37574</v>
          </cell>
          <cell r="E330" t="str">
            <v>¸O JACKET</v>
          </cell>
          <cell r="F330" t="str">
            <v>406/PT957</v>
          </cell>
          <cell r="H330">
            <v>2.593</v>
          </cell>
          <cell r="I330">
            <v>1.8560000000000001</v>
          </cell>
          <cell r="J330">
            <v>0.89500000000000002</v>
          </cell>
          <cell r="K330">
            <v>1</v>
          </cell>
          <cell r="L330">
            <v>1</v>
          </cell>
          <cell r="M330">
            <v>2</v>
          </cell>
          <cell r="O330">
            <v>1</v>
          </cell>
          <cell r="P330">
            <v>0.4</v>
          </cell>
          <cell r="Q330">
            <v>2</v>
          </cell>
          <cell r="R330">
            <v>378</v>
          </cell>
          <cell r="U330">
            <v>1</v>
          </cell>
          <cell r="V330">
            <v>1</v>
          </cell>
          <cell r="Y330">
            <v>1</v>
          </cell>
        </row>
        <row r="331">
          <cell r="A331">
            <v>327</v>
          </cell>
          <cell r="E331" t="str">
            <v>¸O JACKET</v>
          </cell>
          <cell r="F331" t="str">
            <v>1063/PT887</v>
          </cell>
          <cell r="H331">
            <v>3.2829999999999999</v>
          </cell>
          <cell r="I331">
            <v>2.21</v>
          </cell>
          <cell r="J331">
            <v>1.014</v>
          </cell>
          <cell r="K331">
            <v>1</v>
          </cell>
          <cell r="L331">
            <v>1</v>
          </cell>
          <cell r="M331">
            <v>2</v>
          </cell>
          <cell r="O331">
            <v>1</v>
          </cell>
          <cell r="P331">
            <v>0.4</v>
          </cell>
          <cell r="Q331">
            <v>2</v>
          </cell>
          <cell r="R331">
            <v>425</v>
          </cell>
          <cell r="U331">
            <v>1</v>
          </cell>
          <cell r="V331">
            <v>1</v>
          </cell>
          <cell r="Y331">
            <v>1</v>
          </cell>
        </row>
        <row r="332">
          <cell r="A332">
            <v>328</v>
          </cell>
          <cell r="E332" t="str">
            <v>¸O JACKET</v>
          </cell>
          <cell r="F332" t="str">
            <v>1086/PT699</v>
          </cell>
          <cell r="H332">
            <v>3.2829999999999999</v>
          </cell>
          <cell r="I332">
            <v>2.1800000000000002</v>
          </cell>
          <cell r="J332">
            <v>1.7729999999999999</v>
          </cell>
          <cell r="K332">
            <v>1</v>
          </cell>
          <cell r="L332">
            <v>1</v>
          </cell>
          <cell r="M332">
            <v>1</v>
          </cell>
          <cell r="O332">
            <v>1</v>
          </cell>
          <cell r="P332">
            <v>0.4</v>
          </cell>
          <cell r="Q332">
            <v>6</v>
          </cell>
          <cell r="R332">
            <v>425</v>
          </cell>
          <cell r="U332">
            <v>1</v>
          </cell>
          <cell r="V332">
            <v>1</v>
          </cell>
          <cell r="Y332">
            <v>1</v>
          </cell>
        </row>
        <row r="333">
          <cell r="A333">
            <v>329</v>
          </cell>
          <cell r="E333" t="str">
            <v>¸O JACKET</v>
          </cell>
          <cell r="F333" t="str">
            <v>1257/PT918</v>
          </cell>
          <cell r="H333">
            <v>3.5979999999999999</v>
          </cell>
          <cell r="I333">
            <v>2.6739999999999999</v>
          </cell>
          <cell r="J333">
            <v>1.6950000000000001</v>
          </cell>
          <cell r="K333">
            <v>1</v>
          </cell>
          <cell r="L333">
            <v>1</v>
          </cell>
          <cell r="M333">
            <v>1</v>
          </cell>
          <cell r="P333">
            <v>0.4</v>
          </cell>
          <cell r="Q333">
            <v>8</v>
          </cell>
          <cell r="R333">
            <v>415</v>
          </cell>
          <cell r="S333">
            <v>1</v>
          </cell>
          <cell r="U333">
            <v>1</v>
          </cell>
          <cell r="V333">
            <v>1</v>
          </cell>
          <cell r="Y333">
            <v>1</v>
          </cell>
        </row>
        <row r="334">
          <cell r="A334">
            <v>330</v>
          </cell>
          <cell r="E334" t="str">
            <v>¸O JACKET</v>
          </cell>
          <cell r="F334" t="str">
            <v>1257/PT919</v>
          </cell>
          <cell r="H334">
            <v>3.7509999999999999</v>
          </cell>
          <cell r="I334">
            <v>2.6739999999999999</v>
          </cell>
          <cell r="J334">
            <v>1.6950000000000001</v>
          </cell>
          <cell r="K334">
            <v>1</v>
          </cell>
          <cell r="L334">
            <v>1</v>
          </cell>
          <cell r="M334">
            <v>1</v>
          </cell>
          <cell r="P334">
            <v>0.4</v>
          </cell>
          <cell r="Q334">
            <v>8</v>
          </cell>
          <cell r="R334">
            <v>415</v>
          </cell>
          <cell r="S334">
            <v>1</v>
          </cell>
          <cell r="U334">
            <v>1</v>
          </cell>
          <cell r="V334">
            <v>1</v>
          </cell>
          <cell r="Y334">
            <v>1</v>
          </cell>
        </row>
        <row r="335">
          <cell r="A335">
            <v>331</v>
          </cell>
          <cell r="E335" t="str">
            <v>V¸Y N÷</v>
          </cell>
          <cell r="F335" t="str">
            <v>853/PT938</v>
          </cell>
          <cell r="H335">
            <v>1.357</v>
          </cell>
          <cell r="J335">
            <v>0.25600000000000001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0.4</v>
          </cell>
          <cell r="R335">
            <v>390</v>
          </cell>
          <cell r="S335">
            <v>1</v>
          </cell>
          <cell r="U335">
            <v>1</v>
          </cell>
          <cell r="V335">
            <v>1</v>
          </cell>
        </row>
        <row r="336">
          <cell r="A336">
            <v>332</v>
          </cell>
          <cell r="E336" t="str">
            <v>V¸Y N÷</v>
          </cell>
          <cell r="F336" t="str">
            <v>538/PT596</v>
          </cell>
          <cell r="H336">
            <v>1.65</v>
          </cell>
          <cell r="I336">
            <v>1.2</v>
          </cell>
          <cell r="J336">
            <v>5.8000000000000003E-2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0.4</v>
          </cell>
          <cell r="Q336">
            <v>2</v>
          </cell>
          <cell r="R336">
            <v>468</v>
          </cell>
          <cell r="S336">
            <v>1</v>
          </cell>
          <cell r="U336">
            <v>1</v>
          </cell>
          <cell r="V336">
            <v>1</v>
          </cell>
          <cell r="AC336">
            <v>1E-3</v>
          </cell>
        </row>
        <row r="337">
          <cell r="A337">
            <v>333</v>
          </cell>
          <cell r="E337" t="str">
            <v>V¸Y N÷</v>
          </cell>
          <cell r="F337" t="str">
            <v>556/PT603</v>
          </cell>
          <cell r="H337">
            <v>2.2890000000000001</v>
          </cell>
          <cell r="I337">
            <v>1.4810000000000001</v>
          </cell>
          <cell r="J337">
            <v>0.498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O337">
            <v>1</v>
          </cell>
          <cell r="P337">
            <v>0.4</v>
          </cell>
          <cell r="R337">
            <v>315</v>
          </cell>
          <cell r="S337">
            <v>1</v>
          </cell>
          <cell r="U337">
            <v>1</v>
          </cell>
          <cell r="V337">
            <v>1</v>
          </cell>
        </row>
        <row r="338">
          <cell r="A338">
            <v>334</v>
          </cell>
          <cell r="E338" t="str">
            <v>QUÇN N÷</v>
          </cell>
          <cell r="F338" t="str">
            <v>409/PT957</v>
          </cell>
          <cell r="H338">
            <v>2.0990000000000002</v>
          </cell>
          <cell r="J338">
            <v>0.28499999999999998</v>
          </cell>
          <cell r="K338">
            <v>1</v>
          </cell>
          <cell r="L338">
            <v>1</v>
          </cell>
          <cell r="M338">
            <v>2</v>
          </cell>
          <cell r="N338">
            <v>1</v>
          </cell>
          <cell r="O338">
            <v>1</v>
          </cell>
          <cell r="P338">
            <v>0.4</v>
          </cell>
          <cell r="Q338">
            <v>1</v>
          </cell>
          <cell r="R338">
            <v>388</v>
          </cell>
          <cell r="S338">
            <v>1</v>
          </cell>
          <cell r="T338">
            <v>2</v>
          </cell>
          <cell r="U338">
            <v>1</v>
          </cell>
          <cell r="V338">
            <v>1</v>
          </cell>
        </row>
        <row r="339">
          <cell r="A339">
            <v>335</v>
          </cell>
          <cell r="E339" t="str">
            <v>QUÇN N÷</v>
          </cell>
          <cell r="F339" t="str">
            <v>934/PT813</v>
          </cell>
          <cell r="H339">
            <v>1.871</v>
          </cell>
          <cell r="J339">
            <v>0.10100000000000001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0.4</v>
          </cell>
          <cell r="Q339">
            <v>2</v>
          </cell>
          <cell r="R339">
            <v>395</v>
          </cell>
          <cell r="S339">
            <v>1</v>
          </cell>
          <cell r="U339">
            <v>1</v>
          </cell>
          <cell r="V339">
            <v>1</v>
          </cell>
          <cell r="Z339">
            <v>0.52400000000000002</v>
          </cell>
        </row>
        <row r="340">
          <cell r="A340">
            <v>336</v>
          </cell>
          <cell r="E340" t="str">
            <v>QUÇN N÷</v>
          </cell>
          <cell r="F340" t="str">
            <v>812/PT944</v>
          </cell>
          <cell r="H340">
            <v>2.5339999999999998</v>
          </cell>
          <cell r="J340">
            <v>0.23799999999999999</v>
          </cell>
          <cell r="K340">
            <v>1</v>
          </cell>
          <cell r="L340">
            <v>1</v>
          </cell>
          <cell r="M340">
            <v>2</v>
          </cell>
          <cell r="N340">
            <v>1</v>
          </cell>
          <cell r="O340">
            <v>1</v>
          </cell>
          <cell r="P340">
            <v>0.4</v>
          </cell>
          <cell r="R340">
            <v>320</v>
          </cell>
          <cell r="S340">
            <v>1</v>
          </cell>
          <cell r="T340">
            <v>1</v>
          </cell>
          <cell r="U340">
            <v>1</v>
          </cell>
          <cell r="V340">
            <v>1</v>
          </cell>
        </row>
        <row r="341">
          <cell r="A341">
            <v>337</v>
          </cell>
          <cell r="B341">
            <v>143</v>
          </cell>
          <cell r="C341">
            <v>733</v>
          </cell>
          <cell r="D341">
            <v>37574</v>
          </cell>
          <cell r="E341" t="str">
            <v>v¸y n÷</v>
          </cell>
          <cell r="F341" t="str">
            <v>744/PT869</v>
          </cell>
          <cell r="G341">
            <v>720</v>
          </cell>
          <cell r="H341">
            <v>1.8029999999999999</v>
          </cell>
          <cell r="I341">
            <v>1.274</v>
          </cell>
          <cell r="J341">
            <v>0.105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0.4</v>
          </cell>
          <cell r="R341">
            <v>310</v>
          </cell>
          <cell r="S341">
            <v>1</v>
          </cell>
          <cell r="V341">
            <v>0.02</v>
          </cell>
          <cell r="W341">
            <v>0.02</v>
          </cell>
          <cell r="AA341">
            <v>7.0000000000000007E-2</v>
          </cell>
        </row>
        <row r="342">
          <cell r="A342">
            <v>338</v>
          </cell>
          <cell r="E342" t="str">
            <v>v¸y n÷</v>
          </cell>
          <cell r="F342" t="str">
            <v>898/PT949</v>
          </cell>
          <cell r="G342">
            <v>1200</v>
          </cell>
          <cell r="H342">
            <v>1.768</v>
          </cell>
          <cell r="J342">
            <v>0.219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0.4</v>
          </cell>
          <cell r="R342">
            <v>310</v>
          </cell>
          <cell r="S342">
            <v>1</v>
          </cell>
          <cell r="V342">
            <v>0.02</v>
          </cell>
          <cell r="W342">
            <v>0.02</v>
          </cell>
        </row>
        <row r="343">
          <cell r="A343">
            <v>339</v>
          </cell>
          <cell r="E343" t="str">
            <v>v¸y n÷</v>
          </cell>
          <cell r="F343" t="str">
            <v>898/PT950</v>
          </cell>
          <cell r="G343">
            <v>800</v>
          </cell>
          <cell r="H343">
            <v>1.768</v>
          </cell>
          <cell r="J343">
            <v>0.219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0.4</v>
          </cell>
          <cell r="R343">
            <v>310</v>
          </cell>
          <cell r="S343">
            <v>1</v>
          </cell>
          <cell r="V343">
            <v>0.02</v>
          </cell>
          <cell r="W343">
            <v>0.02</v>
          </cell>
        </row>
        <row r="344">
          <cell r="A344">
            <v>340</v>
          </cell>
          <cell r="E344" t="str">
            <v>QUÇN N÷</v>
          </cell>
          <cell r="F344" t="str">
            <v>1106/PT942</v>
          </cell>
          <cell r="G344">
            <v>1200</v>
          </cell>
          <cell r="H344">
            <v>2.0990000000000002</v>
          </cell>
          <cell r="J344">
            <v>7.9000000000000001E-2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O344">
            <v>1</v>
          </cell>
          <cell r="P344">
            <v>0.4</v>
          </cell>
          <cell r="R344">
            <v>410</v>
          </cell>
          <cell r="S344">
            <v>1</v>
          </cell>
          <cell r="V344">
            <v>0.02</v>
          </cell>
          <cell r="W344">
            <v>0.02</v>
          </cell>
        </row>
        <row r="345">
          <cell r="A345">
            <v>341</v>
          </cell>
          <cell r="E345" t="str">
            <v>QUÇN N÷</v>
          </cell>
          <cell r="F345" t="str">
            <v>1106/PT943</v>
          </cell>
          <cell r="G345">
            <v>800</v>
          </cell>
          <cell r="H345">
            <v>1.9370000000000001</v>
          </cell>
          <cell r="J345">
            <v>7.9000000000000001E-2</v>
          </cell>
          <cell r="K345">
            <v>1</v>
          </cell>
          <cell r="L345">
            <v>1</v>
          </cell>
          <cell r="M345">
            <v>2</v>
          </cell>
          <cell r="N345">
            <v>1</v>
          </cell>
          <cell r="O345">
            <v>1</v>
          </cell>
          <cell r="P345">
            <v>0.4</v>
          </cell>
          <cell r="R345">
            <v>410</v>
          </cell>
          <cell r="S345">
            <v>1</v>
          </cell>
          <cell r="V345">
            <v>0.02</v>
          </cell>
          <cell r="W345">
            <v>0.02</v>
          </cell>
        </row>
        <row r="346">
          <cell r="A346">
            <v>342</v>
          </cell>
          <cell r="E346" t="str">
            <v>QUÇN N÷</v>
          </cell>
          <cell r="F346" t="str">
            <v>1134/PT951</v>
          </cell>
          <cell r="G346">
            <v>5380</v>
          </cell>
          <cell r="H346">
            <v>2.0179999999999998</v>
          </cell>
          <cell r="J346">
            <v>0.26300000000000001</v>
          </cell>
          <cell r="K346">
            <v>1</v>
          </cell>
          <cell r="L346">
            <v>1</v>
          </cell>
          <cell r="M346">
            <v>2</v>
          </cell>
          <cell r="N346">
            <v>1</v>
          </cell>
          <cell r="O346">
            <v>1</v>
          </cell>
          <cell r="P346">
            <v>0.4</v>
          </cell>
          <cell r="R346">
            <v>410</v>
          </cell>
          <cell r="S346">
            <v>1</v>
          </cell>
          <cell r="V346">
            <v>0.02</v>
          </cell>
          <cell r="W346">
            <v>0.02</v>
          </cell>
          <cell r="Z346">
            <v>0.85</v>
          </cell>
        </row>
        <row r="347">
          <cell r="A347">
            <v>343</v>
          </cell>
          <cell r="B347">
            <v>145</v>
          </cell>
          <cell r="C347">
            <v>762</v>
          </cell>
          <cell r="D347">
            <v>37582</v>
          </cell>
          <cell r="E347" t="str">
            <v>¸o ren</v>
          </cell>
          <cell r="F347" t="str">
            <v>EP-120/PT0542</v>
          </cell>
          <cell r="G347">
            <v>500</v>
          </cell>
          <cell r="K347">
            <v>1</v>
          </cell>
          <cell r="L347">
            <v>1</v>
          </cell>
          <cell r="O347">
            <v>1</v>
          </cell>
          <cell r="Q347">
            <v>4</v>
          </cell>
          <cell r="V347">
            <v>1</v>
          </cell>
          <cell r="W347">
            <v>0.05</v>
          </cell>
          <cell r="AA347">
            <v>0.53500000000000003</v>
          </cell>
          <cell r="AG347">
            <v>1</v>
          </cell>
        </row>
        <row r="348">
          <cell r="A348">
            <v>344</v>
          </cell>
          <cell r="B348">
            <v>146</v>
          </cell>
          <cell r="C348">
            <v>749</v>
          </cell>
          <cell r="D348">
            <v>37575</v>
          </cell>
          <cell r="E348" t="str">
            <v>¸O JACKET</v>
          </cell>
          <cell r="F348" t="str">
            <v>1095/PT958</v>
          </cell>
          <cell r="G348">
            <v>680</v>
          </cell>
          <cell r="H348">
            <v>2.5009999999999999</v>
          </cell>
          <cell r="I348">
            <v>1.458</v>
          </cell>
          <cell r="J348">
            <v>0.90100000000000002</v>
          </cell>
          <cell r="K348">
            <v>1</v>
          </cell>
          <cell r="L348">
            <v>1</v>
          </cell>
          <cell r="M348">
            <v>1</v>
          </cell>
          <cell r="P348">
            <v>0.4</v>
          </cell>
          <cell r="Q348">
            <v>2</v>
          </cell>
          <cell r="R348">
            <v>338</v>
          </cell>
          <cell r="V348">
            <v>0.03</v>
          </cell>
          <cell r="W348">
            <v>0.03</v>
          </cell>
          <cell r="Y348">
            <v>1</v>
          </cell>
        </row>
        <row r="349">
          <cell r="A349">
            <v>345</v>
          </cell>
          <cell r="E349" t="str">
            <v>¸O JACKET</v>
          </cell>
          <cell r="F349" t="str">
            <v>1060/PT927</v>
          </cell>
          <cell r="G349">
            <v>910</v>
          </cell>
          <cell r="H349">
            <v>3.4390000000000001</v>
          </cell>
          <cell r="I349">
            <v>1.716</v>
          </cell>
          <cell r="J349">
            <v>1.2350000000000001</v>
          </cell>
          <cell r="K349">
            <v>1</v>
          </cell>
          <cell r="L349">
            <v>1</v>
          </cell>
          <cell r="M349">
            <v>1</v>
          </cell>
          <cell r="O349">
            <v>1</v>
          </cell>
          <cell r="P349">
            <v>0.4</v>
          </cell>
          <cell r="Q349">
            <v>3</v>
          </cell>
          <cell r="R349">
            <v>425</v>
          </cell>
          <cell r="V349">
            <v>0.04</v>
          </cell>
          <cell r="W349">
            <v>0.04</v>
          </cell>
          <cell r="Y349">
            <v>1</v>
          </cell>
        </row>
        <row r="350">
          <cell r="A350">
            <v>346</v>
          </cell>
          <cell r="E350" t="str">
            <v>¸O JACKET</v>
          </cell>
          <cell r="F350" t="str">
            <v>1238/PT929</v>
          </cell>
          <cell r="G350">
            <v>567</v>
          </cell>
          <cell r="H350">
            <v>1.7270000000000001</v>
          </cell>
          <cell r="K350">
            <v>1</v>
          </cell>
          <cell r="L350">
            <v>1</v>
          </cell>
          <cell r="M350">
            <v>1</v>
          </cell>
          <cell r="O350">
            <v>1</v>
          </cell>
          <cell r="P350">
            <v>0.4</v>
          </cell>
          <cell r="R350">
            <v>425</v>
          </cell>
          <cell r="T350">
            <v>5</v>
          </cell>
          <cell r="V350">
            <v>0.03</v>
          </cell>
          <cell r="W350">
            <v>0.03</v>
          </cell>
        </row>
        <row r="351">
          <cell r="A351">
            <v>347</v>
          </cell>
          <cell r="E351" t="str">
            <v>¸O JACKET</v>
          </cell>
          <cell r="F351" t="str">
            <v>1321/PT822</v>
          </cell>
          <cell r="G351">
            <v>537</v>
          </cell>
          <cell r="H351">
            <v>3.73</v>
          </cell>
          <cell r="I351">
            <v>2.1360000000000001</v>
          </cell>
          <cell r="J351">
            <v>1.6759999999999999</v>
          </cell>
          <cell r="K351">
            <v>1</v>
          </cell>
          <cell r="L351">
            <v>1</v>
          </cell>
          <cell r="M351">
            <v>2</v>
          </cell>
          <cell r="O351">
            <v>1</v>
          </cell>
          <cell r="P351">
            <v>0.4</v>
          </cell>
          <cell r="Q351">
            <v>4</v>
          </cell>
          <cell r="R351">
            <v>438</v>
          </cell>
          <cell r="V351">
            <v>0.04</v>
          </cell>
          <cell r="W351">
            <v>0.04</v>
          </cell>
          <cell r="Y351">
            <v>1</v>
          </cell>
        </row>
        <row r="352">
          <cell r="A352">
            <v>348</v>
          </cell>
          <cell r="E352" t="str">
            <v>QUÇN N÷</v>
          </cell>
          <cell r="F352" t="str">
            <v>264/PT913</v>
          </cell>
          <cell r="G352">
            <v>1501</v>
          </cell>
          <cell r="H352">
            <v>1.9890000000000001</v>
          </cell>
          <cell r="J352">
            <v>0.26500000000000001</v>
          </cell>
          <cell r="K352">
            <v>1</v>
          </cell>
          <cell r="L352">
            <v>1</v>
          </cell>
          <cell r="M352">
            <v>2</v>
          </cell>
          <cell r="N352">
            <v>1</v>
          </cell>
          <cell r="O352">
            <v>1</v>
          </cell>
          <cell r="P352">
            <v>0.4</v>
          </cell>
          <cell r="Q352">
            <v>2</v>
          </cell>
          <cell r="R352">
            <v>345</v>
          </cell>
          <cell r="S352">
            <v>1</v>
          </cell>
          <cell r="T352">
            <v>2</v>
          </cell>
          <cell r="V352">
            <v>0.01</v>
          </cell>
          <cell r="W352">
            <v>0.01</v>
          </cell>
        </row>
        <row r="353">
          <cell r="A353">
            <v>349</v>
          </cell>
          <cell r="E353" t="str">
            <v>QUÇN N÷</v>
          </cell>
          <cell r="F353" t="str">
            <v>011/PT945</v>
          </cell>
          <cell r="G353">
            <v>800</v>
          </cell>
          <cell r="H353">
            <v>2.077</v>
          </cell>
          <cell r="J353">
            <v>8.2000000000000003E-2</v>
          </cell>
          <cell r="K353">
            <v>1</v>
          </cell>
          <cell r="L353">
            <v>1</v>
          </cell>
          <cell r="M353">
            <v>2</v>
          </cell>
          <cell r="N353">
            <v>1</v>
          </cell>
          <cell r="O353">
            <v>1</v>
          </cell>
          <cell r="P353">
            <v>0.4</v>
          </cell>
          <cell r="Q353">
            <v>2</v>
          </cell>
          <cell r="R353">
            <v>320</v>
          </cell>
          <cell r="S353">
            <v>1</v>
          </cell>
          <cell r="V353">
            <v>0.02</v>
          </cell>
          <cell r="W353">
            <v>0.02</v>
          </cell>
        </row>
        <row r="354">
          <cell r="A354">
            <v>350</v>
          </cell>
          <cell r="E354" t="str">
            <v>QUÇN N÷</v>
          </cell>
          <cell r="F354" t="str">
            <v>428/PT948</v>
          </cell>
          <cell r="G354">
            <v>1900</v>
          </cell>
          <cell r="H354">
            <v>2.0049999999999999</v>
          </cell>
          <cell r="J354">
            <v>0.25</v>
          </cell>
          <cell r="K354">
            <v>1</v>
          </cell>
          <cell r="L354">
            <v>1</v>
          </cell>
          <cell r="M354">
            <v>2</v>
          </cell>
          <cell r="N354">
            <v>1</v>
          </cell>
          <cell r="O354">
            <v>1</v>
          </cell>
          <cell r="P354">
            <v>0.4</v>
          </cell>
          <cell r="R354">
            <v>320</v>
          </cell>
          <cell r="S354">
            <v>1</v>
          </cell>
          <cell r="V354">
            <v>0.02</v>
          </cell>
          <cell r="W354">
            <v>0.02</v>
          </cell>
        </row>
        <row r="355">
          <cell r="A355">
            <v>351</v>
          </cell>
          <cell r="E355" t="str">
            <v>QUÇN N÷</v>
          </cell>
          <cell r="F355" t="str">
            <v>862/PT958</v>
          </cell>
          <cell r="G355">
            <v>680</v>
          </cell>
          <cell r="H355">
            <v>2.6219999999999999</v>
          </cell>
          <cell r="J355">
            <v>0.19600000000000001</v>
          </cell>
          <cell r="K355">
            <v>1</v>
          </cell>
          <cell r="L355">
            <v>1</v>
          </cell>
          <cell r="M355">
            <v>2</v>
          </cell>
          <cell r="N355">
            <v>1</v>
          </cell>
          <cell r="O355">
            <v>1</v>
          </cell>
          <cell r="P355">
            <v>0.4</v>
          </cell>
          <cell r="R355">
            <v>320</v>
          </cell>
          <cell r="V355">
            <v>0.02</v>
          </cell>
          <cell r="W355">
            <v>0.02</v>
          </cell>
        </row>
        <row r="356">
          <cell r="A356">
            <v>352</v>
          </cell>
          <cell r="B356">
            <v>147</v>
          </cell>
          <cell r="C356">
            <v>754</v>
          </cell>
          <cell r="D356">
            <v>37578</v>
          </cell>
          <cell r="E356" t="str">
            <v>¸O JACKET</v>
          </cell>
          <cell r="F356" t="str">
            <v>1326/PT940</v>
          </cell>
          <cell r="G356">
            <v>500</v>
          </cell>
          <cell r="H356">
            <v>1.7270000000000001</v>
          </cell>
          <cell r="I356">
            <v>1.1080000000000001</v>
          </cell>
          <cell r="J356">
            <v>0.45</v>
          </cell>
          <cell r="K356">
            <v>1</v>
          </cell>
          <cell r="L356">
            <v>11</v>
          </cell>
          <cell r="M356">
            <v>1</v>
          </cell>
          <cell r="N356">
            <v>1</v>
          </cell>
          <cell r="O356">
            <v>1</v>
          </cell>
          <cell r="P356">
            <v>0.4</v>
          </cell>
          <cell r="R356">
            <v>425</v>
          </cell>
          <cell r="S356">
            <v>1</v>
          </cell>
          <cell r="V356">
            <v>0.02</v>
          </cell>
          <cell r="W356">
            <v>0.02</v>
          </cell>
          <cell r="Y356">
            <v>1</v>
          </cell>
        </row>
        <row r="357">
          <cell r="A357">
            <v>353</v>
          </cell>
          <cell r="E357" t="str">
            <v>QUÇN N÷</v>
          </cell>
          <cell r="F357" t="str">
            <v>1197/PT935</v>
          </cell>
          <cell r="G357">
            <v>650</v>
          </cell>
          <cell r="H357">
            <v>2.387</v>
          </cell>
          <cell r="I357">
            <v>0.22700000000000001</v>
          </cell>
          <cell r="J357">
            <v>0.11</v>
          </cell>
          <cell r="K357">
            <v>1</v>
          </cell>
          <cell r="L357">
            <v>1</v>
          </cell>
          <cell r="M357">
            <v>2</v>
          </cell>
          <cell r="N357">
            <v>1</v>
          </cell>
          <cell r="O357">
            <v>1</v>
          </cell>
          <cell r="P357">
            <v>0.4</v>
          </cell>
          <cell r="R357">
            <v>340</v>
          </cell>
          <cell r="S357">
            <v>1</v>
          </cell>
          <cell r="T357">
            <v>1</v>
          </cell>
          <cell r="V357">
            <v>0.01</v>
          </cell>
          <cell r="W357">
            <v>0.01</v>
          </cell>
        </row>
        <row r="358">
          <cell r="A358">
            <v>354</v>
          </cell>
          <cell r="B358">
            <v>148</v>
          </cell>
          <cell r="C358">
            <v>781</v>
          </cell>
          <cell r="D358">
            <v>37587</v>
          </cell>
          <cell r="E358" t="str">
            <v>¸O JACKET</v>
          </cell>
          <cell r="F358" t="str">
            <v>1267/PT900</v>
          </cell>
          <cell r="G358">
            <v>1500</v>
          </cell>
          <cell r="H358">
            <v>3.46</v>
          </cell>
          <cell r="I358">
            <v>1.7090000000000001</v>
          </cell>
          <cell r="J358">
            <v>1.544</v>
          </cell>
          <cell r="K358">
            <v>1</v>
          </cell>
          <cell r="L358">
            <v>1</v>
          </cell>
          <cell r="M358">
            <v>2</v>
          </cell>
          <cell r="N358">
            <v>1</v>
          </cell>
          <cell r="O358">
            <v>1</v>
          </cell>
          <cell r="Q358">
            <v>2</v>
          </cell>
          <cell r="R358">
            <v>388</v>
          </cell>
          <cell r="U358">
            <v>1</v>
          </cell>
          <cell r="V358">
            <v>1</v>
          </cell>
          <cell r="Y358">
            <v>1</v>
          </cell>
        </row>
        <row r="359">
          <cell r="A359">
            <v>355</v>
          </cell>
          <cell r="E359" t="str">
            <v>¸O JACKET</v>
          </cell>
          <cell r="F359" t="str">
            <v>1267/PT930</v>
          </cell>
          <cell r="G359">
            <v>800</v>
          </cell>
          <cell r="H359">
            <v>2.8679999999999999</v>
          </cell>
          <cell r="I359">
            <v>1.6970000000000001</v>
          </cell>
          <cell r="J359">
            <v>1.3779999999999999</v>
          </cell>
          <cell r="K359">
            <v>1</v>
          </cell>
          <cell r="L359">
            <v>1</v>
          </cell>
          <cell r="M359">
            <v>2</v>
          </cell>
          <cell r="O359">
            <v>1</v>
          </cell>
          <cell r="Q359">
            <v>2</v>
          </cell>
          <cell r="R359">
            <v>450</v>
          </cell>
          <cell r="U359">
            <v>1</v>
          </cell>
          <cell r="V359">
            <v>1</v>
          </cell>
          <cell r="Y359">
            <v>1</v>
          </cell>
        </row>
        <row r="360">
          <cell r="A360">
            <v>356</v>
          </cell>
          <cell r="E360" t="str">
            <v>¸O N÷</v>
          </cell>
          <cell r="F360" t="str">
            <v>1851/PT934</v>
          </cell>
          <cell r="G360">
            <v>2250</v>
          </cell>
          <cell r="H360">
            <v>1.7949999999999999</v>
          </cell>
          <cell r="J360">
            <v>0.249</v>
          </cell>
          <cell r="K360">
            <v>1</v>
          </cell>
          <cell r="L360">
            <v>1</v>
          </cell>
          <cell r="M360">
            <v>1</v>
          </cell>
          <cell r="O360">
            <v>1</v>
          </cell>
          <cell r="P360">
            <v>0.4</v>
          </cell>
          <cell r="Q360">
            <v>8</v>
          </cell>
          <cell r="R360">
            <v>320</v>
          </cell>
          <cell r="U360">
            <v>1</v>
          </cell>
          <cell r="V360">
            <v>1</v>
          </cell>
          <cell r="AC360">
            <v>3.0000000000000001E-3</v>
          </cell>
        </row>
        <row r="361">
          <cell r="A361">
            <v>357</v>
          </cell>
          <cell r="E361" t="str">
            <v>¸O N÷</v>
          </cell>
          <cell r="F361" t="str">
            <v>1864/PT982</v>
          </cell>
          <cell r="G361">
            <v>1620</v>
          </cell>
          <cell r="H361">
            <v>2.4129999999999998</v>
          </cell>
          <cell r="J361">
            <v>0.27800000000000002</v>
          </cell>
          <cell r="K361">
            <v>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0.4</v>
          </cell>
          <cell r="Q361">
            <v>10</v>
          </cell>
          <cell r="R361">
            <v>410</v>
          </cell>
          <cell r="U361">
            <v>1</v>
          </cell>
          <cell r="V361">
            <v>1</v>
          </cell>
        </row>
        <row r="362">
          <cell r="A362">
            <v>358</v>
          </cell>
          <cell r="E362" t="str">
            <v>QUÇN N÷</v>
          </cell>
          <cell r="F362" t="str">
            <v>1002/PT936</v>
          </cell>
          <cell r="G362">
            <v>3669</v>
          </cell>
          <cell r="H362">
            <v>2.1160000000000001</v>
          </cell>
          <cell r="J362">
            <v>0.26500000000000001</v>
          </cell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0.4</v>
          </cell>
          <cell r="R362">
            <v>345</v>
          </cell>
          <cell r="S362">
            <v>1</v>
          </cell>
          <cell r="T362">
            <v>2</v>
          </cell>
          <cell r="U362">
            <v>1</v>
          </cell>
          <cell r="V362">
            <v>1</v>
          </cell>
        </row>
        <row r="363">
          <cell r="A363">
            <v>359</v>
          </cell>
          <cell r="E363" t="str">
            <v>QUÇN N÷</v>
          </cell>
          <cell r="F363" t="str">
            <v>957/PT970</v>
          </cell>
          <cell r="G363">
            <v>800</v>
          </cell>
          <cell r="H363">
            <v>2.1160000000000001</v>
          </cell>
          <cell r="J363">
            <v>0.23200000000000001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>
            <v>0.4</v>
          </cell>
          <cell r="R363">
            <v>345</v>
          </cell>
          <cell r="S363">
            <v>1</v>
          </cell>
          <cell r="T363">
            <v>2</v>
          </cell>
          <cell r="U363">
            <v>1</v>
          </cell>
          <cell r="V363">
            <v>1</v>
          </cell>
        </row>
        <row r="364">
          <cell r="A364">
            <v>360</v>
          </cell>
          <cell r="E364" t="str">
            <v>QUÇN N÷</v>
          </cell>
          <cell r="F364" t="str">
            <v>321/PT914</v>
          </cell>
          <cell r="G364">
            <v>1200</v>
          </cell>
          <cell r="H364">
            <v>2.1440000000000001</v>
          </cell>
          <cell r="J364">
            <v>0.26500000000000001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0.4</v>
          </cell>
          <cell r="Q364">
            <v>2</v>
          </cell>
          <cell r="R364">
            <v>345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AA364">
            <v>0.08</v>
          </cell>
        </row>
        <row r="365">
          <cell r="A365">
            <v>361</v>
          </cell>
          <cell r="E365" t="str">
            <v>QUÇN N÷</v>
          </cell>
          <cell r="F365" t="str">
            <v>1058/PT900</v>
          </cell>
          <cell r="G365">
            <v>1500</v>
          </cell>
          <cell r="H365">
            <v>2.04</v>
          </cell>
          <cell r="J365">
            <v>0.38900000000000001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0.4</v>
          </cell>
          <cell r="Q365">
            <v>3</v>
          </cell>
          <cell r="R365">
            <v>480</v>
          </cell>
          <cell r="S365">
            <v>1</v>
          </cell>
          <cell r="T365">
            <v>1</v>
          </cell>
          <cell r="U365">
            <v>1</v>
          </cell>
          <cell r="V365">
            <v>1</v>
          </cell>
        </row>
        <row r="366">
          <cell r="A366">
            <v>362</v>
          </cell>
          <cell r="E366" t="str">
            <v>QUÇN N÷</v>
          </cell>
          <cell r="F366" t="str">
            <v>1058/PT930</v>
          </cell>
          <cell r="G366">
            <v>800</v>
          </cell>
          <cell r="H366">
            <v>1.923</v>
          </cell>
          <cell r="J366">
            <v>0.38900000000000001</v>
          </cell>
          <cell r="K366">
            <v>1</v>
          </cell>
          <cell r="L366">
            <v>1</v>
          </cell>
          <cell r="M366">
            <v>2</v>
          </cell>
          <cell r="N366">
            <v>1</v>
          </cell>
          <cell r="O366">
            <v>1</v>
          </cell>
          <cell r="P366">
            <v>0.4</v>
          </cell>
          <cell r="Q366">
            <v>3</v>
          </cell>
          <cell r="R366">
            <v>480</v>
          </cell>
          <cell r="S366">
            <v>1</v>
          </cell>
          <cell r="T366">
            <v>2</v>
          </cell>
          <cell r="U366">
            <v>1</v>
          </cell>
          <cell r="V366">
            <v>1</v>
          </cell>
        </row>
        <row r="367">
          <cell r="A367">
            <v>363</v>
          </cell>
          <cell r="B367">
            <v>149</v>
          </cell>
          <cell r="C367">
            <v>764</v>
          </cell>
          <cell r="D367">
            <v>37582</v>
          </cell>
          <cell r="E367" t="str">
            <v>¸O JACKET</v>
          </cell>
          <cell r="F367" t="str">
            <v>1357/PT915</v>
          </cell>
          <cell r="G367">
            <v>1501</v>
          </cell>
          <cell r="H367">
            <v>2.274</v>
          </cell>
          <cell r="I367">
            <v>1.6539999999999999</v>
          </cell>
          <cell r="J367">
            <v>0.97</v>
          </cell>
          <cell r="K367">
            <v>1</v>
          </cell>
          <cell r="L367">
            <v>1</v>
          </cell>
          <cell r="M367">
            <v>2</v>
          </cell>
          <cell r="O367">
            <v>1</v>
          </cell>
          <cell r="P367">
            <v>0.4</v>
          </cell>
          <cell r="Q367">
            <v>2</v>
          </cell>
          <cell r="R367">
            <v>378</v>
          </cell>
          <cell r="V367">
            <v>0.01</v>
          </cell>
          <cell r="W367">
            <v>0.01</v>
          </cell>
        </row>
        <row r="368">
          <cell r="A368">
            <v>364</v>
          </cell>
          <cell r="E368" t="str">
            <v>QUÇN N÷</v>
          </cell>
          <cell r="F368" t="str">
            <v>1134/PT953</v>
          </cell>
          <cell r="G368">
            <v>2620</v>
          </cell>
          <cell r="H368">
            <v>1.915</v>
          </cell>
          <cell r="J368">
            <v>0.26200000000000001</v>
          </cell>
          <cell r="K368">
            <v>1</v>
          </cell>
          <cell r="L368">
            <v>1</v>
          </cell>
          <cell r="M368">
            <v>2</v>
          </cell>
          <cell r="N368">
            <v>1</v>
          </cell>
          <cell r="O368">
            <v>1</v>
          </cell>
          <cell r="P368">
            <v>0.45</v>
          </cell>
          <cell r="R368">
            <v>480</v>
          </cell>
          <cell r="S368">
            <v>1</v>
          </cell>
          <cell r="V368">
            <v>0.01</v>
          </cell>
          <cell r="W368">
            <v>0.01</v>
          </cell>
        </row>
        <row r="369">
          <cell r="A369">
            <v>365</v>
          </cell>
          <cell r="E369" t="str">
            <v>QUÇN N÷</v>
          </cell>
          <cell r="F369" t="str">
            <v>1134/PT952</v>
          </cell>
          <cell r="G369">
            <v>3430</v>
          </cell>
          <cell r="H369">
            <v>1.984</v>
          </cell>
          <cell r="J369">
            <v>0.26200000000000001</v>
          </cell>
          <cell r="K369">
            <v>1</v>
          </cell>
          <cell r="L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0.45</v>
          </cell>
          <cell r="R369">
            <v>480</v>
          </cell>
          <cell r="S369">
            <v>1</v>
          </cell>
          <cell r="V369">
            <v>0.01</v>
          </cell>
          <cell r="W369">
            <v>0.01</v>
          </cell>
        </row>
        <row r="370">
          <cell r="A370">
            <v>366</v>
          </cell>
          <cell r="E370" t="str">
            <v>QUÇN N÷</v>
          </cell>
          <cell r="F370" t="str">
            <v>299/PT997</v>
          </cell>
          <cell r="G370">
            <v>1000</v>
          </cell>
          <cell r="H370">
            <v>2.012</v>
          </cell>
          <cell r="J370">
            <v>0.192</v>
          </cell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0.45</v>
          </cell>
          <cell r="R370">
            <v>450</v>
          </cell>
          <cell r="S370">
            <v>1</v>
          </cell>
          <cell r="V370">
            <v>0.02</v>
          </cell>
          <cell r="W370">
            <v>0.02</v>
          </cell>
          <cell r="Z370">
            <v>0.85299999999999998</v>
          </cell>
        </row>
        <row r="371">
          <cell r="A371">
            <v>367</v>
          </cell>
          <cell r="E371" t="str">
            <v>QUÇN N÷</v>
          </cell>
          <cell r="F371" t="str">
            <v>519/PT987</v>
          </cell>
          <cell r="G371">
            <v>1500</v>
          </cell>
          <cell r="H371">
            <v>2.0990000000000002</v>
          </cell>
          <cell r="J371">
            <v>0.28499999999999998</v>
          </cell>
          <cell r="K371">
            <v>1</v>
          </cell>
          <cell r="L371">
            <v>1</v>
          </cell>
          <cell r="M371">
            <v>2</v>
          </cell>
          <cell r="N371">
            <v>1</v>
          </cell>
          <cell r="O371">
            <v>1</v>
          </cell>
          <cell r="P371">
            <v>0.4</v>
          </cell>
          <cell r="Q371">
            <v>1</v>
          </cell>
          <cell r="R371">
            <v>388</v>
          </cell>
          <cell r="S371">
            <v>1</v>
          </cell>
          <cell r="T371">
            <v>1</v>
          </cell>
          <cell r="V371">
            <v>0.02</v>
          </cell>
          <cell r="W371">
            <v>0.02</v>
          </cell>
        </row>
        <row r="372">
          <cell r="A372">
            <v>368</v>
          </cell>
          <cell r="E372" t="str">
            <v>QUÇN N÷</v>
          </cell>
          <cell r="F372" t="str">
            <v>1156/PT915</v>
          </cell>
          <cell r="G372">
            <v>1501</v>
          </cell>
          <cell r="H372">
            <v>2.085</v>
          </cell>
          <cell r="J372">
            <v>0.224</v>
          </cell>
          <cell r="K372">
            <v>1</v>
          </cell>
          <cell r="L372">
            <v>1</v>
          </cell>
          <cell r="M372">
            <v>2</v>
          </cell>
          <cell r="N372">
            <v>1</v>
          </cell>
          <cell r="O372">
            <v>1</v>
          </cell>
          <cell r="P372">
            <v>0.45</v>
          </cell>
          <cell r="Q372">
            <v>2</v>
          </cell>
          <cell r="R372">
            <v>410</v>
          </cell>
          <cell r="S372">
            <v>1</v>
          </cell>
          <cell r="V372">
            <v>0.02</v>
          </cell>
          <cell r="W372">
            <v>0.02</v>
          </cell>
        </row>
        <row r="373">
          <cell r="A373">
            <v>369</v>
          </cell>
          <cell r="B373" t="str">
            <v>150+151</v>
          </cell>
          <cell r="C373">
            <v>773</v>
          </cell>
          <cell r="D373">
            <v>37585</v>
          </cell>
          <cell r="E373" t="str">
            <v>¸O JACKET</v>
          </cell>
          <cell r="F373" t="str">
            <v>1198/PT961</v>
          </cell>
          <cell r="G373">
            <v>287</v>
          </cell>
          <cell r="H373">
            <v>2.39</v>
          </cell>
          <cell r="I373">
            <v>1.458</v>
          </cell>
          <cell r="J373">
            <v>0.97199999999999998</v>
          </cell>
          <cell r="K373">
            <v>1</v>
          </cell>
          <cell r="L373">
            <v>1</v>
          </cell>
          <cell r="M373">
            <v>2</v>
          </cell>
          <cell r="N373">
            <v>1</v>
          </cell>
          <cell r="O373">
            <v>1</v>
          </cell>
          <cell r="Q373">
            <v>10</v>
          </cell>
          <cell r="R373">
            <v>450</v>
          </cell>
          <cell r="V373">
            <v>0.03</v>
          </cell>
          <cell r="W373">
            <v>0.03</v>
          </cell>
          <cell r="Y373">
            <v>1</v>
          </cell>
        </row>
        <row r="374">
          <cell r="A374">
            <v>370</v>
          </cell>
          <cell r="E374" t="str">
            <v>V¸Y N÷</v>
          </cell>
          <cell r="F374" t="str">
            <v>722/PT961</v>
          </cell>
          <cell r="G374">
            <v>287</v>
          </cell>
          <cell r="H374">
            <v>1.405</v>
          </cell>
          <cell r="J374">
            <v>0.105</v>
          </cell>
          <cell r="K374">
            <v>1</v>
          </cell>
          <cell r="L374">
            <v>1</v>
          </cell>
          <cell r="M374">
            <v>1</v>
          </cell>
          <cell r="N374">
            <v>1</v>
          </cell>
          <cell r="O374">
            <v>1</v>
          </cell>
          <cell r="P374">
            <v>0.45</v>
          </cell>
          <cell r="R374">
            <v>360</v>
          </cell>
          <cell r="S374">
            <v>1</v>
          </cell>
          <cell r="V374">
            <v>0.02</v>
          </cell>
          <cell r="W374">
            <v>0.02</v>
          </cell>
        </row>
        <row r="375">
          <cell r="A375">
            <v>371</v>
          </cell>
          <cell r="E375" t="str">
            <v>¸O N÷</v>
          </cell>
          <cell r="F375" t="str">
            <v>2043/PT893</v>
          </cell>
          <cell r="G375">
            <v>2195</v>
          </cell>
          <cell r="H375">
            <v>1.7949999999999999</v>
          </cell>
          <cell r="I375">
            <v>1.149</v>
          </cell>
          <cell r="J375">
            <v>0.249</v>
          </cell>
          <cell r="K375">
            <v>1</v>
          </cell>
          <cell r="L375">
            <v>1</v>
          </cell>
          <cell r="M375">
            <v>2</v>
          </cell>
          <cell r="O375">
            <v>1</v>
          </cell>
          <cell r="P375">
            <v>0.4</v>
          </cell>
          <cell r="Q375">
            <v>12</v>
          </cell>
          <cell r="R375">
            <v>415</v>
          </cell>
          <cell r="V375">
            <v>0.01</v>
          </cell>
          <cell r="W375">
            <v>0.01</v>
          </cell>
        </row>
        <row r="376">
          <cell r="A376">
            <v>372</v>
          </cell>
          <cell r="E376" t="str">
            <v>¸O N÷</v>
          </cell>
          <cell r="F376" t="str">
            <v>2056/PT969</v>
          </cell>
          <cell r="G376">
            <v>793</v>
          </cell>
          <cell r="H376">
            <v>1.798</v>
          </cell>
          <cell r="I376">
            <v>1.149</v>
          </cell>
          <cell r="K376">
            <v>1</v>
          </cell>
          <cell r="L376">
            <v>1</v>
          </cell>
          <cell r="M376">
            <v>2</v>
          </cell>
          <cell r="O376">
            <v>1</v>
          </cell>
          <cell r="P376">
            <v>0.4</v>
          </cell>
          <cell r="R376">
            <v>415</v>
          </cell>
          <cell r="V376">
            <v>0.01</v>
          </cell>
          <cell r="W376">
            <v>0.01</v>
          </cell>
        </row>
        <row r="377">
          <cell r="A377">
            <v>373</v>
          </cell>
          <cell r="E377" t="str">
            <v>QUÇN N÷</v>
          </cell>
          <cell r="F377" t="str">
            <v>958/PT961</v>
          </cell>
          <cell r="G377">
            <v>285</v>
          </cell>
          <cell r="H377">
            <v>2.5339999999999998</v>
          </cell>
          <cell r="J377">
            <v>0.23799999999999999</v>
          </cell>
          <cell r="K377">
            <v>1</v>
          </cell>
          <cell r="L377">
            <v>1</v>
          </cell>
          <cell r="M377">
            <v>2</v>
          </cell>
          <cell r="N377">
            <v>1</v>
          </cell>
          <cell r="O377">
            <v>1</v>
          </cell>
          <cell r="P377">
            <v>0.45</v>
          </cell>
          <cell r="R377">
            <v>330</v>
          </cell>
          <cell r="S377">
            <v>1</v>
          </cell>
          <cell r="V377">
            <v>0.02</v>
          </cell>
          <cell r="W377">
            <v>0.02</v>
          </cell>
        </row>
        <row r="378">
          <cell r="A378">
            <v>374</v>
          </cell>
          <cell r="E378" t="str">
            <v>QUÇN N÷</v>
          </cell>
          <cell r="F378" t="str">
            <v>998/PT916</v>
          </cell>
          <cell r="G378">
            <v>1499</v>
          </cell>
          <cell r="H378">
            <v>2.0049999999999999</v>
          </cell>
          <cell r="J378">
            <v>0.25</v>
          </cell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0.45</v>
          </cell>
          <cell r="R378">
            <v>550</v>
          </cell>
          <cell r="V378">
            <v>0.02</v>
          </cell>
          <cell r="W378">
            <v>0.02</v>
          </cell>
          <cell r="AC378">
            <v>0.03</v>
          </cell>
          <cell r="AD378">
            <v>10</v>
          </cell>
        </row>
        <row r="379">
          <cell r="A379">
            <v>375</v>
          </cell>
          <cell r="E379" t="str">
            <v>QUÇN N÷</v>
          </cell>
          <cell r="F379" t="str">
            <v>1112/PT908</v>
          </cell>
          <cell r="G379">
            <v>2003</v>
          </cell>
          <cell r="H379">
            <v>2.077</v>
          </cell>
          <cell r="J379">
            <v>0.16600000000000001</v>
          </cell>
          <cell r="K379">
            <v>1</v>
          </cell>
          <cell r="L379">
            <v>1</v>
          </cell>
          <cell r="M379">
            <v>3</v>
          </cell>
          <cell r="N379">
            <v>1</v>
          </cell>
          <cell r="O379">
            <v>1</v>
          </cell>
          <cell r="P379">
            <v>0.45</v>
          </cell>
          <cell r="Q379">
            <v>2</v>
          </cell>
          <cell r="R379">
            <v>380</v>
          </cell>
          <cell r="S379">
            <v>1</v>
          </cell>
          <cell r="T379">
            <v>1</v>
          </cell>
          <cell r="V379">
            <v>0.02</v>
          </cell>
          <cell r="W379">
            <v>0.02</v>
          </cell>
        </row>
        <row r="380">
          <cell r="A380">
            <v>376</v>
          </cell>
          <cell r="E380" t="str">
            <v>QUÇN N÷</v>
          </cell>
          <cell r="F380" t="str">
            <v>1008/PT962</v>
          </cell>
          <cell r="G380">
            <v>200</v>
          </cell>
          <cell r="H380">
            <v>1.9770000000000001</v>
          </cell>
          <cell r="J380">
            <v>0.19600000000000001</v>
          </cell>
          <cell r="K380">
            <v>1</v>
          </cell>
          <cell r="L380">
            <v>1</v>
          </cell>
          <cell r="M380">
            <v>1</v>
          </cell>
          <cell r="N380">
            <v>1</v>
          </cell>
          <cell r="O380">
            <v>1</v>
          </cell>
          <cell r="P380">
            <v>0.45</v>
          </cell>
          <cell r="R380">
            <v>410</v>
          </cell>
          <cell r="S380">
            <v>1</v>
          </cell>
          <cell r="V380">
            <v>0.02</v>
          </cell>
          <cell r="W380">
            <v>0.02</v>
          </cell>
        </row>
        <row r="381">
          <cell r="A381">
            <v>377</v>
          </cell>
          <cell r="E381" t="str">
            <v>QUÇN N÷</v>
          </cell>
          <cell r="F381" t="str">
            <v>974/PT962</v>
          </cell>
          <cell r="G381">
            <v>200</v>
          </cell>
          <cell r="H381">
            <v>1.8029999999999999</v>
          </cell>
          <cell r="J381">
            <v>0.26100000000000001</v>
          </cell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0.45</v>
          </cell>
          <cell r="Q381">
            <v>2</v>
          </cell>
          <cell r="R381">
            <v>450</v>
          </cell>
          <cell r="S381">
            <v>1</v>
          </cell>
          <cell r="T381">
            <v>1</v>
          </cell>
          <cell r="V381">
            <v>0.02</v>
          </cell>
          <cell r="W381">
            <v>0.02</v>
          </cell>
          <cell r="AD381">
            <v>3</v>
          </cell>
        </row>
        <row r="382">
          <cell r="A382">
            <v>378</v>
          </cell>
          <cell r="E382" t="str">
            <v>QUÇN N÷</v>
          </cell>
          <cell r="F382" t="str">
            <v>1008/PT963</v>
          </cell>
          <cell r="G382">
            <v>400</v>
          </cell>
          <cell r="H382">
            <v>1.8029999999999999</v>
          </cell>
          <cell r="J382">
            <v>0.19600000000000001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0.45</v>
          </cell>
          <cell r="R382">
            <v>410</v>
          </cell>
          <cell r="S382">
            <v>1</v>
          </cell>
          <cell r="V382">
            <v>0.02</v>
          </cell>
          <cell r="W382">
            <v>0.02</v>
          </cell>
        </row>
        <row r="383">
          <cell r="A383">
            <v>379</v>
          </cell>
          <cell r="E383" t="str">
            <v>QUÇN N÷</v>
          </cell>
          <cell r="F383" t="str">
            <v>974/PT963</v>
          </cell>
          <cell r="G383">
            <v>400</v>
          </cell>
          <cell r="H383">
            <v>1.8029999999999999</v>
          </cell>
          <cell r="J383">
            <v>0.26100000000000001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0.45</v>
          </cell>
          <cell r="Q383">
            <v>2</v>
          </cell>
          <cell r="R383">
            <v>450</v>
          </cell>
          <cell r="S383">
            <v>1</v>
          </cell>
          <cell r="T383">
            <v>1</v>
          </cell>
          <cell r="V383">
            <v>0.02</v>
          </cell>
          <cell r="W383">
            <v>0.02</v>
          </cell>
          <cell r="AD383">
            <v>3</v>
          </cell>
        </row>
        <row r="384">
          <cell r="A384">
            <v>380</v>
          </cell>
          <cell r="E384" t="str">
            <v>QUÇN N÷</v>
          </cell>
          <cell r="F384" t="str">
            <v>1008/PT964</v>
          </cell>
          <cell r="G384">
            <v>200</v>
          </cell>
          <cell r="H384">
            <v>1.8029999999999999</v>
          </cell>
          <cell r="J384">
            <v>0.19600000000000001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0.45</v>
          </cell>
          <cell r="R384">
            <v>410</v>
          </cell>
          <cell r="S384">
            <v>1</v>
          </cell>
          <cell r="V384">
            <v>0.02</v>
          </cell>
          <cell r="W384">
            <v>0.02</v>
          </cell>
        </row>
        <row r="385">
          <cell r="A385">
            <v>381</v>
          </cell>
          <cell r="E385" t="str">
            <v>QUÇN N÷</v>
          </cell>
          <cell r="F385" t="str">
            <v>974/PT964</v>
          </cell>
          <cell r="G385">
            <v>200</v>
          </cell>
          <cell r="H385">
            <v>1.8029999999999999</v>
          </cell>
          <cell r="J385">
            <v>0.26100000000000001</v>
          </cell>
          <cell r="K385">
            <v>1</v>
          </cell>
          <cell r="L385">
            <v>1</v>
          </cell>
          <cell r="M385">
            <v>1</v>
          </cell>
          <cell r="N385">
            <v>1</v>
          </cell>
          <cell r="O385">
            <v>1</v>
          </cell>
          <cell r="P385">
            <v>0.45</v>
          </cell>
          <cell r="Q385">
            <v>2</v>
          </cell>
          <cell r="R385">
            <v>450</v>
          </cell>
          <cell r="S385">
            <v>1</v>
          </cell>
          <cell r="T385">
            <v>1</v>
          </cell>
          <cell r="V385">
            <v>0.02</v>
          </cell>
          <cell r="W385">
            <v>0.02</v>
          </cell>
          <cell r="AD385">
            <v>3</v>
          </cell>
        </row>
        <row r="386">
          <cell r="A386">
            <v>382</v>
          </cell>
          <cell r="E386" t="str">
            <v>QUÇN N÷</v>
          </cell>
          <cell r="F386" t="str">
            <v>1008/PT965</v>
          </cell>
          <cell r="G386">
            <v>400</v>
          </cell>
          <cell r="H386">
            <v>1.8029999999999999</v>
          </cell>
          <cell r="J386">
            <v>0.19600000000000001</v>
          </cell>
          <cell r="K386">
            <v>1</v>
          </cell>
          <cell r="L386">
            <v>1</v>
          </cell>
          <cell r="M386">
            <v>1</v>
          </cell>
          <cell r="N386">
            <v>1</v>
          </cell>
          <cell r="O386">
            <v>1</v>
          </cell>
          <cell r="P386">
            <v>0.45</v>
          </cell>
          <cell r="R386">
            <v>410</v>
          </cell>
          <cell r="S386">
            <v>1</v>
          </cell>
          <cell r="V386">
            <v>0.02</v>
          </cell>
          <cell r="W386">
            <v>0.02</v>
          </cell>
        </row>
        <row r="387">
          <cell r="A387">
            <v>383</v>
          </cell>
          <cell r="E387" t="str">
            <v>QUÇN N÷</v>
          </cell>
          <cell r="F387" t="str">
            <v>974/PT965</v>
          </cell>
          <cell r="G387">
            <v>400</v>
          </cell>
          <cell r="H387">
            <v>1.8029999999999999</v>
          </cell>
          <cell r="J387">
            <v>0.26100000000000001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0.45</v>
          </cell>
          <cell r="Q387">
            <v>2</v>
          </cell>
          <cell r="R387">
            <v>450</v>
          </cell>
          <cell r="S387">
            <v>1</v>
          </cell>
          <cell r="T387">
            <v>1</v>
          </cell>
          <cell r="V387">
            <v>0.02</v>
          </cell>
          <cell r="W387">
            <v>0.02</v>
          </cell>
          <cell r="AD387">
            <v>3</v>
          </cell>
        </row>
        <row r="388">
          <cell r="A388">
            <v>384</v>
          </cell>
          <cell r="E388" t="str">
            <v>QUÇN N÷</v>
          </cell>
          <cell r="F388" t="str">
            <v>1008/PT966</v>
          </cell>
          <cell r="G388">
            <v>500</v>
          </cell>
          <cell r="H388">
            <v>1.8029999999999999</v>
          </cell>
          <cell r="J388">
            <v>0.19600000000000001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O388">
            <v>1</v>
          </cell>
          <cell r="P388">
            <v>0.45</v>
          </cell>
          <cell r="R388">
            <v>410</v>
          </cell>
          <cell r="S388">
            <v>1</v>
          </cell>
          <cell r="V388">
            <v>0.02</v>
          </cell>
          <cell r="W388">
            <v>0.02</v>
          </cell>
        </row>
        <row r="389">
          <cell r="A389">
            <v>385</v>
          </cell>
          <cell r="E389" t="str">
            <v>QUÇN N÷</v>
          </cell>
          <cell r="F389" t="str">
            <v>974/PT966</v>
          </cell>
          <cell r="G389">
            <v>500</v>
          </cell>
          <cell r="H389">
            <v>1.8029999999999999</v>
          </cell>
          <cell r="J389">
            <v>0.26100000000000001</v>
          </cell>
          <cell r="K389">
            <v>1</v>
          </cell>
          <cell r="L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0.45</v>
          </cell>
          <cell r="Q389">
            <v>2</v>
          </cell>
          <cell r="R389">
            <v>450</v>
          </cell>
          <cell r="S389">
            <v>1</v>
          </cell>
          <cell r="T389">
            <v>1</v>
          </cell>
          <cell r="V389">
            <v>0.02</v>
          </cell>
          <cell r="W389">
            <v>0.02</v>
          </cell>
          <cell r="AD389">
            <v>3</v>
          </cell>
        </row>
        <row r="390">
          <cell r="A390">
            <v>386</v>
          </cell>
          <cell r="E390" t="str">
            <v>QUÇN N÷</v>
          </cell>
          <cell r="F390" t="str">
            <v>1008/PT967</v>
          </cell>
          <cell r="G390">
            <v>400</v>
          </cell>
          <cell r="H390">
            <v>1.8029999999999999</v>
          </cell>
          <cell r="J390">
            <v>0.19600000000000001</v>
          </cell>
          <cell r="K390">
            <v>1</v>
          </cell>
          <cell r="L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0.45</v>
          </cell>
          <cell r="R390">
            <v>410</v>
          </cell>
          <cell r="S390">
            <v>1</v>
          </cell>
          <cell r="V390">
            <v>0.02</v>
          </cell>
          <cell r="W390">
            <v>0.02</v>
          </cell>
        </row>
        <row r="391">
          <cell r="A391">
            <v>387</v>
          </cell>
          <cell r="E391" t="str">
            <v>QUÇN N÷</v>
          </cell>
          <cell r="F391" t="str">
            <v>974/PT967</v>
          </cell>
          <cell r="G391">
            <v>400</v>
          </cell>
          <cell r="H391">
            <v>1.8029999999999999</v>
          </cell>
          <cell r="J391">
            <v>0.26100000000000001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0.45</v>
          </cell>
          <cell r="Q391">
            <v>2</v>
          </cell>
          <cell r="R391">
            <v>450</v>
          </cell>
          <cell r="S391">
            <v>1</v>
          </cell>
          <cell r="T391">
            <v>1</v>
          </cell>
          <cell r="V391">
            <v>0.02</v>
          </cell>
          <cell r="W391">
            <v>0.02</v>
          </cell>
          <cell r="AD391">
            <v>3</v>
          </cell>
        </row>
        <row r="392">
          <cell r="A392">
            <v>388</v>
          </cell>
          <cell r="B392">
            <v>152</v>
          </cell>
          <cell r="C392">
            <v>795</v>
          </cell>
          <cell r="D392">
            <v>37589</v>
          </cell>
          <cell r="E392" t="str">
            <v>¸O JACKET</v>
          </cell>
          <cell r="F392" t="str">
            <v>394J/PT1008</v>
          </cell>
          <cell r="G392">
            <v>499</v>
          </cell>
          <cell r="H392">
            <v>2.8679999999999999</v>
          </cell>
          <cell r="I392">
            <v>1.738</v>
          </cell>
          <cell r="J392">
            <v>0.90400000000000003</v>
          </cell>
          <cell r="K392">
            <v>1</v>
          </cell>
          <cell r="L392">
            <v>1</v>
          </cell>
          <cell r="M392">
            <v>2</v>
          </cell>
          <cell r="N392">
            <v>1</v>
          </cell>
          <cell r="O392">
            <v>1</v>
          </cell>
          <cell r="Q392">
            <v>3</v>
          </cell>
          <cell r="R392">
            <v>420</v>
          </cell>
          <cell r="V392">
            <v>0.01</v>
          </cell>
          <cell r="W392">
            <v>0.01</v>
          </cell>
          <cell r="Y392">
            <v>1</v>
          </cell>
        </row>
        <row r="393">
          <cell r="A393">
            <v>389</v>
          </cell>
          <cell r="E393" t="str">
            <v>V¸Y N÷</v>
          </cell>
          <cell r="F393" t="str">
            <v>880/PT955</v>
          </cell>
          <cell r="G393">
            <v>3160</v>
          </cell>
          <cell r="H393">
            <v>1.4510000000000001</v>
          </cell>
          <cell r="J393">
            <v>0.498</v>
          </cell>
          <cell r="K393">
            <v>1</v>
          </cell>
          <cell r="L393">
            <v>1</v>
          </cell>
          <cell r="M393">
            <v>2</v>
          </cell>
          <cell r="N393">
            <v>1</v>
          </cell>
          <cell r="O393">
            <v>1</v>
          </cell>
          <cell r="P393">
            <v>0.4</v>
          </cell>
          <cell r="R393">
            <v>315</v>
          </cell>
          <cell r="S393">
            <v>1</v>
          </cell>
          <cell r="V393">
            <v>0.01</v>
          </cell>
          <cell r="W393">
            <v>0.01</v>
          </cell>
        </row>
        <row r="394">
          <cell r="A394">
            <v>390</v>
          </cell>
          <cell r="E394" t="str">
            <v>V¸Y N÷</v>
          </cell>
          <cell r="F394" t="str">
            <v>880/PT956</v>
          </cell>
          <cell r="G394">
            <v>1840</v>
          </cell>
          <cell r="H394">
            <v>1.4510000000000001</v>
          </cell>
          <cell r="J394">
            <v>0.498</v>
          </cell>
          <cell r="K394">
            <v>1</v>
          </cell>
          <cell r="L394">
            <v>1</v>
          </cell>
          <cell r="M394">
            <v>2</v>
          </cell>
          <cell r="N394">
            <v>1</v>
          </cell>
          <cell r="O394">
            <v>1</v>
          </cell>
          <cell r="P394">
            <v>0.4</v>
          </cell>
          <cell r="R394">
            <v>315</v>
          </cell>
          <cell r="S394">
            <v>1</v>
          </cell>
          <cell r="V394">
            <v>0.01</v>
          </cell>
          <cell r="W394">
            <v>0.01</v>
          </cell>
        </row>
        <row r="395">
          <cell r="A395">
            <v>391</v>
          </cell>
          <cell r="E395" t="str">
            <v>¸O N÷</v>
          </cell>
          <cell r="F395" t="str">
            <v>2001/PT921</v>
          </cell>
          <cell r="G395">
            <v>1404</v>
          </cell>
          <cell r="H395">
            <v>1.607</v>
          </cell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O395">
            <v>1</v>
          </cell>
          <cell r="P395">
            <v>0.4</v>
          </cell>
          <cell r="Q395">
            <v>1</v>
          </cell>
          <cell r="R395">
            <v>320</v>
          </cell>
          <cell r="V395">
            <v>0.01</v>
          </cell>
          <cell r="W395">
            <v>0.01</v>
          </cell>
          <cell r="AC395">
            <v>3.0000000000000001E-3</v>
          </cell>
        </row>
        <row r="396">
          <cell r="A396">
            <v>392</v>
          </cell>
          <cell r="E396" t="str">
            <v>¸O N÷</v>
          </cell>
          <cell r="F396" t="str">
            <v>2001/PT922</v>
          </cell>
          <cell r="G396">
            <v>296</v>
          </cell>
          <cell r="H396">
            <v>1.49</v>
          </cell>
          <cell r="K396">
            <v>1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0.4</v>
          </cell>
          <cell r="Q396">
            <v>1</v>
          </cell>
          <cell r="R396">
            <v>320</v>
          </cell>
          <cell r="V396">
            <v>0.02</v>
          </cell>
          <cell r="W396">
            <v>0.02</v>
          </cell>
        </row>
        <row r="397">
          <cell r="A397">
            <v>393</v>
          </cell>
          <cell r="E397" t="str">
            <v>¸O N÷</v>
          </cell>
          <cell r="F397" t="str">
            <v>1945/PT923</v>
          </cell>
          <cell r="G397">
            <v>1720</v>
          </cell>
          <cell r="H397">
            <v>1.49</v>
          </cell>
          <cell r="K397">
            <v>1</v>
          </cell>
          <cell r="L397">
            <v>1</v>
          </cell>
          <cell r="M397">
            <v>1</v>
          </cell>
          <cell r="O397">
            <v>1</v>
          </cell>
          <cell r="P397">
            <v>0.4</v>
          </cell>
          <cell r="Q397">
            <v>1</v>
          </cell>
          <cell r="R397">
            <v>320</v>
          </cell>
          <cell r="V397">
            <v>0.01</v>
          </cell>
          <cell r="W397">
            <v>0.01</v>
          </cell>
        </row>
        <row r="398">
          <cell r="A398">
            <v>394</v>
          </cell>
          <cell r="E398" t="str">
            <v>¸O N÷</v>
          </cell>
          <cell r="F398" t="str">
            <v>1945/PT924</v>
          </cell>
          <cell r="G398">
            <v>302</v>
          </cell>
          <cell r="H398">
            <v>1.49</v>
          </cell>
          <cell r="K398">
            <v>1</v>
          </cell>
          <cell r="L398">
            <v>1</v>
          </cell>
          <cell r="M398">
            <v>1</v>
          </cell>
          <cell r="O398">
            <v>1</v>
          </cell>
          <cell r="P398">
            <v>0.4</v>
          </cell>
          <cell r="Q398">
            <v>1</v>
          </cell>
          <cell r="R398">
            <v>320</v>
          </cell>
          <cell r="V398">
            <v>0.01</v>
          </cell>
          <cell r="W398">
            <v>0.01</v>
          </cell>
          <cell r="AC398">
            <v>3.0000000000000001E-3</v>
          </cell>
        </row>
        <row r="399">
          <cell r="A399">
            <v>395</v>
          </cell>
          <cell r="E399" t="str">
            <v>QUÇN N÷</v>
          </cell>
          <cell r="F399" t="str">
            <v>1134/PT954</v>
          </cell>
          <cell r="G399">
            <v>1563</v>
          </cell>
          <cell r="H399">
            <v>1.915</v>
          </cell>
          <cell r="J399">
            <v>0.26200000000000001</v>
          </cell>
          <cell r="K399">
            <v>1</v>
          </cell>
          <cell r="L399">
            <v>1</v>
          </cell>
          <cell r="M399">
            <v>2</v>
          </cell>
          <cell r="N399">
            <v>1</v>
          </cell>
          <cell r="O399">
            <v>1</v>
          </cell>
          <cell r="P399">
            <v>0.45</v>
          </cell>
          <cell r="R399">
            <v>480</v>
          </cell>
          <cell r="S399">
            <v>1</v>
          </cell>
          <cell r="V399">
            <v>0.02</v>
          </cell>
          <cell r="W399">
            <v>0.02</v>
          </cell>
        </row>
        <row r="400">
          <cell r="A400">
            <v>396</v>
          </cell>
          <cell r="E400" t="str">
            <v>QUÇN N÷</v>
          </cell>
          <cell r="F400" t="str">
            <v>395P/PT1008</v>
          </cell>
          <cell r="G400">
            <v>499</v>
          </cell>
          <cell r="H400">
            <v>1.915</v>
          </cell>
          <cell r="J400">
            <v>0.26200000000000001</v>
          </cell>
          <cell r="K400">
            <v>1</v>
          </cell>
          <cell r="L400">
            <v>1</v>
          </cell>
          <cell r="M400">
            <v>2</v>
          </cell>
          <cell r="N400">
            <v>1</v>
          </cell>
          <cell r="O400">
            <v>1</v>
          </cell>
          <cell r="P400">
            <v>0.45</v>
          </cell>
          <cell r="R400">
            <v>480</v>
          </cell>
          <cell r="S400">
            <v>1</v>
          </cell>
          <cell r="V400">
            <v>0.01</v>
          </cell>
          <cell r="W400">
            <v>0.01</v>
          </cell>
        </row>
        <row r="401">
          <cell r="A401">
            <v>397</v>
          </cell>
          <cell r="E401" t="str">
            <v>QUÇN N÷</v>
          </cell>
          <cell r="F401" t="str">
            <v>1112/PT907</v>
          </cell>
          <cell r="G401">
            <v>3002</v>
          </cell>
          <cell r="H401">
            <v>1.8029999999999999</v>
          </cell>
          <cell r="J401">
            <v>0.26100000000000001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0.45</v>
          </cell>
          <cell r="Q401">
            <v>2</v>
          </cell>
          <cell r="R401">
            <v>450</v>
          </cell>
          <cell r="S401">
            <v>1</v>
          </cell>
          <cell r="V401">
            <v>0.02</v>
          </cell>
          <cell r="W401">
            <v>0.02</v>
          </cell>
        </row>
        <row r="402">
          <cell r="A402">
            <v>398</v>
          </cell>
          <cell r="B402">
            <v>153</v>
          </cell>
          <cell r="C402">
            <v>833</v>
          </cell>
          <cell r="D402">
            <v>37601</v>
          </cell>
          <cell r="E402" t="str">
            <v>¸O JACKET</v>
          </cell>
          <cell r="F402" t="str">
            <v>2052/PT977</v>
          </cell>
          <cell r="G402">
            <v>2000</v>
          </cell>
          <cell r="H402">
            <v>3.2829999999999999</v>
          </cell>
          <cell r="I402">
            <v>1.476</v>
          </cell>
          <cell r="J402">
            <v>1.0980000000000001</v>
          </cell>
          <cell r="K402">
            <v>1</v>
          </cell>
          <cell r="L402">
            <v>1</v>
          </cell>
          <cell r="M402">
            <v>2</v>
          </cell>
          <cell r="O402">
            <v>1</v>
          </cell>
          <cell r="Q402">
            <v>3</v>
          </cell>
          <cell r="R402">
            <v>380</v>
          </cell>
          <cell r="U402">
            <v>1</v>
          </cell>
          <cell r="V402">
            <v>1</v>
          </cell>
          <cell r="Y402">
            <v>1</v>
          </cell>
        </row>
        <row r="403">
          <cell r="A403">
            <v>399</v>
          </cell>
          <cell r="E403" t="str">
            <v>V¸Y N÷</v>
          </cell>
          <cell r="F403" t="str">
            <v>945/PT978</v>
          </cell>
          <cell r="G403">
            <v>2000</v>
          </cell>
          <cell r="H403">
            <v>1.4510000000000001</v>
          </cell>
          <cell r="I403">
            <v>0.75900000000000001</v>
          </cell>
          <cell r="J403">
            <v>0.128</v>
          </cell>
          <cell r="K403">
            <v>1</v>
          </cell>
          <cell r="L403">
            <v>1</v>
          </cell>
          <cell r="M403">
            <v>2</v>
          </cell>
          <cell r="N403">
            <v>1</v>
          </cell>
          <cell r="O403">
            <v>1</v>
          </cell>
          <cell r="P403">
            <v>0.4</v>
          </cell>
          <cell r="Q403">
            <v>2</v>
          </cell>
          <cell r="R403">
            <v>320</v>
          </cell>
          <cell r="S403">
            <v>1</v>
          </cell>
          <cell r="U403">
            <v>1</v>
          </cell>
          <cell r="V403">
            <v>1</v>
          </cell>
        </row>
        <row r="404">
          <cell r="A404">
            <v>400</v>
          </cell>
          <cell r="B404">
            <v>154</v>
          </cell>
          <cell r="C404">
            <v>805</v>
          </cell>
          <cell r="D404">
            <v>37592</v>
          </cell>
          <cell r="E404" t="str">
            <v>¸O JACKET</v>
          </cell>
          <cell r="F404" t="str">
            <v>1027/PT959</v>
          </cell>
          <cell r="G404">
            <v>459</v>
          </cell>
          <cell r="H404">
            <v>2.87</v>
          </cell>
          <cell r="I404">
            <v>0.10299999999999999</v>
          </cell>
          <cell r="J404">
            <v>0.97</v>
          </cell>
          <cell r="K404">
            <v>1</v>
          </cell>
          <cell r="L404">
            <v>1</v>
          </cell>
          <cell r="M404">
            <v>2</v>
          </cell>
          <cell r="N404">
            <v>1</v>
          </cell>
          <cell r="O404">
            <v>1</v>
          </cell>
          <cell r="Q404">
            <v>6</v>
          </cell>
          <cell r="R404">
            <v>378</v>
          </cell>
          <cell r="U404">
            <v>1</v>
          </cell>
          <cell r="V404">
            <v>1</v>
          </cell>
          <cell r="Y404">
            <v>1</v>
          </cell>
        </row>
        <row r="405">
          <cell r="A405">
            <v>401</v>
          </cell>
          <cell r="E405" t="str">
            <v>¸O JACKET</v>
          </cell>
          <cell r="F405" t="str">
            <v>190J/985</v>
          </cell>
          <cell r="G405">
            <v>800</v>
          </cell>
          <cell r="H405">
            <v>3.0350000000000001</v>
          </cell>
          <cell r="I405">
            <v>1.419</v>
          </cell>
          <cell r="J405">
            <v>1.0580000000000001</v>
          </cell>
          <cell r="K405">
            <v>1</v>
          </cell>
          <cell r="L405">
            <v>1</v>
          </cell>
          <cell r="M405">
            <v>1</v>
          </cell>
          <cell r="N405">
            <v>1</v>
          </cell>
          <cell r="O405">
            <v>1</v>
          </cell>
          <cell r="Q405">
            <v>9</v>
          </cell>
          <cell r="R405">
            <v>410</v>
          </cell>
          <cell r="U405">
            <v>1</v>
          </cell>
          <cell r="V405">
            <v>1</v>
          </cell>
          <cell r="Y405">
            <v>1</v>
          </cell>
        </row>
        <row r="406">
          <cell r="A406">
            <v>402</v>
          </cell>
          <cell r="E406" t="str">
            <v>¸O JACKET</v>
          </cell>
          <cell r="F406" t="str">
            <v>190J/960</v>
          </cell>
          <cell r="G406">
            <v>717</v>
          </cell>
          <cell r="H406">
            <v>4</v>
          </cell>
          <cell r="I406">
            <v>1.419</v>
          </cell>
          <cell r="J406">
            <v>1.0580000000000001</v>
          </cell>
          <cell r="K406">
            <v>1</v>
          </cell>
          <cell r="L406">
            <v>1</v>
          </cell>
          <cell r="M406">
            <v>1</v>
          </cell>
          <cell r="N406">
            <v>1</v>
          </cell>
          <cell r="O406">
            <v>1</v>
          </cell>
          <cell r="Q406">
            <v>9</v>
          </cell>
          <cell r="R406">
            <v>410</v>
          </cell>
          <cell r="U406">
            <v>1</v>
          </cell>
          <cell r="V406">
            <v>1</v>
          </cell>
          <cell r="Y406">
            <v>1</v>
          </cell>
        </row>
        <row r="407">
          <cell r="A407">
            <v>403</v>
          </cell>
          <cell r="E407" t="str">
            <v>V¸Y N÷</v>
          </cell>
          <cell r="F407" t="str">
            <v>870/PT986</v>
          </cell>
          <cell r="G407">
            <v>1163</v>
          </cell>
          <cell r="H407">
            <v>1.768</v>
          </cell>
          <cell r="J407">
            <v>0.219</v>
          </cell>
          <cell r="K407">
            <v>1</v>
          </cell>
          <cell r="L407">
            <v>1</v>
          </cell>
          <cell r="M407">
            <v>1</v>
          </cell>
          <cell r="N407">
            <v>1</v>
          </cell>
          <cell r="O407">
            <v>1</v>
          </cell>
          <cell r="P407">
            <v>0.4</v>
          </cell>
          <cell r="R407">
            <v>310</v>
          </cell>
          <cell r="S407">
            <v>1</v>
          </cell>
          <cell r="T407">
            <v>1</v>
          </cell>
          <cell r="U407">
            <v>1</v>
          </cell>
          <cell r="V407">
            <v>1</v>
          </cell>
        </row>
        <row r="408">
          <cell r="A408">
            <v>404</v>
          </cell>
          <cell r="E408" t="str">
            <v>V¸Y N÷</v>
          </cell>
          <cell r="F408" t="str">
            <v>708/PT931</v>
          </cell>
          <cell r="G408">
            <v>1500</v>
          </cell>
          <cell r="H408">
            <v>2.964</v>
          </cell>
          <cell r="K408">
            <v>1</v>
          </cell>
          <cell r="L408">
            <v>1</v>
          </cell>
          <cell r="M408">
            <v>2</v>
          </cell>
          <cell r="N408">
            <v>1</v>
          </cell>
          <cell r="O408">
            <v>1</v>
          </cell>
          <cell r="R408">
            <v>452</v>
          </cell>
          <cell r="S408">
            <v>1</v>
          </cell>
          <cell r="U408">
            <v>1</v>
          </cell>
          <cell r="V408">
            <v>1</v>
          </cell>
        </row>
        <row r="409">
          <cell r="A409">
            <v>405</v>
          </cell>
          <cell r="E409" t="str">
            <v>¸O N÷</v>
          </cell>
          <cell r="F409" t="str">
            <v>1952/PT989</v>
          </cell>
          <cell r="G409">
            <v>600</v>
          </cell>
          <cell r="H409">
            <v>1.4570000000000001</v>
          </cell>
          <cell r="K409">
            <v>1</v>
          </cell>
          <cell r="L409">
            <v>1</v>
          </cell>
          <cell r="M409">
            <v>2</v>
          </cell>
          <cell r="N409">
            <v>1</v>
          </cell>
          <cell r="O409">
            <v>1</v>
          </cell>
          <cell r="R409">
            <v>326</v>
          </cell>
          <cell r="U409">
            <v>1</v>
          </cell>
          <cell r="V409">
            <v>1</v>
          </cell>
        </row>
        <row r="410">
          <cell r="A410">
            <v>406</v>
          </cell>
          <cell r="E410" t="str">
            <v>¸O N÷</v>
          </cell>
          <cell r="F410" t="str">
            <v>1952/PT988</v>
          </cell>
          <cell r="G410">
            <v>616</v>
          </cell>
          <cell r="H410">
            <v>1.4570000000000001</v>
          </cell>
          <cell r="K410">
            <v>1</v>
          </cell>
          <cell r="L410">
            <v>1</v>
          </cell>
          <cell r="M410">
            <v>2</v>
          </cell>
          <cell r="N410">
            <v>1</v>
          </cell>
          <cell r="O410">
            <v>1</v>
          </cell>
          <cell r="R410">
            <v>326</v>
          </cell>
          <cell r="U410">
            <v>1</v>
          </cell>
          <cell r="V410">
            <v>1</v>
          </cell>
        </row>
        <row r="411">
          <cell r="A411">
            <v>407</v>
          </cell>
          <cell r="E411" t="str">
            <v>¸O N÷</v>
          </cell>
          <cell r="F411" t="str">
            <v>2022/PT933</v>
          </cell>
          <cell r="G411">
            <v>1500</v>
          </cell>
          <cell r="H411">
            <v>1.4570000000000001</v>
          </cell>
          <cell r="J411">
            <v>0.249</v>
          </cell>
          <cell r="K411">
            <v>1</v>
          </cell>
          <cell r="L411">
            <v>1</v>
          </cell>
          <cell r="M411">
            <v>2</v>
          </cell>
          <cell r="N411">
            <v>1</v>
          </cell>
          <cell r="O411">
            <v>1</v>
          </cell>
          <cell r="Q411">
            <v>330</v>
          </cell>
          <cell r="T411">
            <v>1</v>
          </cell>
          <cell r="U411">
            <v>1</v>
          </cell>
        </row>
        <row r="412">
          <cell r="A412">
            <v>408</v>
          </cell>
          <cell r="E412" t="str">
            <v>¸O N÷</v>
          </cell>
          <cell r="F412" t="str">
            <v>1947/PT888</v>
          </cell>
          <cell r="G412">
            <v>2700</v>
          </cell>
          <cell r="H412">
            <v>1.5960000000000001</v>
          </cell>
          <cell r="J412">
            <v>0.249</v>
          </cell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Q412">
            <v>8</v>
          </cell>
          <cell r="R412">
            <v>415</v>
          </cell>
          <cell r="U412">
            <v>1</v>
          </cell>
          <cell r="V412">
            <v>1</v>
          </cell>
        </row>
        <row r="413">
          <cell r="A413">
            <v>409</v>
          </cell>
          <cell r="E413" t="str">
            <v>¸O N÷</v>
          </cell>
          <cell r="F413" t="str">
            <v>1937/PT931</v>
          </cell>
          <cell r="G413">
            <v>1500</v>
          </cell>
          <cell r="H413">
            <v>2.0110000000000001</v>
          </cell>
          <cell r="J413">
            <v>0.26100000000000001</v>
          </cell>
          <cell r="K413">
            <v>1</v>
          </cell>
          <cell r="L413">
            <v>1</v>
          </cell>
          <cell r="M413">
            <v>2</v>
          </cell>
          <cell r="N413">
            <v>1</v>
          </cell>
          <cell r="O413">
            <v>1</v>
          </cell>
          <cell r="Q413">
            <v>8</v>
          </cell>
          <cell r="R413">
            <v>415</v>
          </cell>
          <cell r="U413">
            <v>1</v>
          </cell>
          <cell r="V413">
            <v>1</v>
          </cell>
        </row>
        <row r="414">
          <cell r="A414">
            <v>410</v>
          </cell>
          <cell r="E414" t="str">
            <v>¸O N÷</v>
          </cell>
          <cell r="F414" t="str">
            <v>2043/PT981</v>
          </cell>
          <cell r="G414">
            <v>2000</v>
          </cell>
          <cell r="H414">
            <v>1.7949999999999999</v>
          </cell>
          <cell r="J414">
            <v>0.23100000000000001</v>
          </cell>
          <cell r="K414">
            <v>1</v>
          </cell>
          <cell r="L414">
            <v>1</v>
          </cell>
          <cell r="M414">
            <v>2</v>
          </cell>
          <cell r="N414">
            <v>1</v>
          </cell>
          <cell r="O414">
            <v>1</v>
          </cell>
          <cell r="Q414">
            <v>12</v>
          </cell>
          <cell r="R414">
            <v>415</v>
          </cell>
          <cell r="U414">
            <v>1</v>
          </cell>
          <cell r="V414">
            <v>1</v>
          </cell>
        </row>
        <row r="415">
          <cell r="A415">
            <v>411</v>
          </cell>
          <cell r="E415" t="str">
            <v>¸O N÷</v>
          </cell>
          <cell r="F415" t="str">
            <v>1903/PT1021</v>
          </cell>
          <cell r="G415">
            <v>282</v>
          </cell>
          <cell r="H415">
            <v>1.901</v>
          </cell>
          <cell r="J415">
            <v>0.28199999999999997</v>
          </cell>
          <cell r="K415">
            <v>1</v>
          </cell>
          <cell r="L415">
            <v>1</v>
          </cell>
          <cell r="M415">
            <v>1</v>
          </cell>
          <cell r="N415">
            <v>1</v>
          </cell>
          <cell r="O415">
            <v>1</v>
          </cell>
          <cell r="Q415">
            <v>13</v>
          </cell>
          <cell r="R415">
            <v>320</v>
          </cell>
          <cell r="U415">
            <v>1</v>
          </cell>
          <cell r="V415">
            <v>1</v>
          </cell>
        </row>
        <row r="416">
          <cell r="A416">
            <v>412</v>
          </cell>
          <cell r="E416" t="str">
            <v>¸O N÷</v>
          </cell>
          <cell r="F416" t="str">
            <v>1923/PT1019</v>
          </cell>
          <cell r="G416">
            <v>754</v>
          </cell>
          <cell r="H416">
            <v>1.833</v>
          </cell>
          <cell r="J416">
            <v>0.34799999999999998</v>
          </cell>
          <cell r="K416">
            <v>1</v>
          </cell>
          <cell r="L416">
            <v>1</v>
          </cell>
          <cell r="M416">
            <v>1</v>
          </cell>
          <cell r="N416">
            <v>1</v>
          </cell>
          <cell r="O416">
            <v>1</v>
          </cell>
          <cell r="Q416">
            <v>7</v>
          </cell>
          <cell r="R416">
            <v>320</v>
          </cell>
          <cell r="U416">
            <v>1</v>
          </cell>
          <cell r="V416">
            <v>1</v>
          </cell>
        </row>
        <row r="417">
          <cell r="A417">
            <v>413</v>
          </cell>
          <cell r="E417" t="str">
            <v>QUÇN N÷</v>
          </cell>
          <cell r="F417" t="str">
            <v>1002/PT1000</v>
          </cell>
          <cell r="G417">
            <v>1501</v>
          </cell>
          <cell r="H417">
            <v>2.0920000000000001</v>
          </cell>
          <cell r="J417">
            <v>0.24299999999999999</v>
          </cell>
          <cell r="K417">
            <v>1</v>
          </cell>
          <cell r="L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0.45</v>
          </cell>
          <cell r="R417">
            <v>480</v>
          </cell>
          <cell r="S417">
            <v>1</v>
          </cell>
          <cell r="T417">
            <v>2</v>
          </cell>
          <cell r="U417">
            <v>1</v>
          </cell>
          <cell r="V417">
            <v>1</v>
          </cell>
        </row>
        <row r="418">
          <cell r="A418">
            <v>414</v>
          </cell>
          <cell r="E418" t="str">
            <v>QUÇN N÷</v>
          </cell>
          <cell r="F418" t="str">
            <v>633/PT960</v>
          </cell>
          <cell r="G418">
            <v>717</v>
          </cell>
          <cell r="H418">
            <v>2.085</v>
          </cell>
          <cell r="J418">
            <v>0.14699999999999999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0.45</v>
          </cell>
          <cell r="Q418">
            <v>1</v>
          </cell>
          <cell r="R418">
            <v>380</v>
          </cell>
          <cell r="S418">
            <v>1</v>
          </cell>
          <cell r="T418">
            <v>2</v>
          </cell>
          <cell r="U418">
            <v>1</v>
          </cell>
          <cell r="V418">
            <v>1</v>
          </cell>
        </row>
        <row r="419">
          <cell r="A419">
            <v>415</v>
          </cell>
          <cell r="E419" t="str">
            <v>QUÇN N÷</v>
          </cell>
          <cell r="F419" t="str">
            <v>792/PT959</v>
          </cell>
          <cell r="G419">
            <v>459</v>
          </cell>
          <cell r="H419">
            <v>1.8029999999999999</v>
          </cell>
          <cell r="J419">
            <v>0.26100000000000001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0.45</v>
          </cell>
          <cell r="Q419">
            <v>2</v>
          </cell>
          <cell r="R419">
            <v>450</v>
          </cell>
          <cell r="T419">
            <v>1</v>
          </cell>
          <cell r="U419">
            <v>1</v>
          </cell>
          <cell r="V419">
            <v>1</v>
          </cell>
        </row>
        <row r="420">
          <cell r="A420">
            <v>416</v>
          </cell>
          <cell r="E420" t="str">
            <v>QUÇN N÷</v>
          </cell>
          <cell r="F420" t="str">
            <v>1002/PT975</v>
          </cell>
          <cell r="G420">
            <v>600</v>
          </cell>
          <cell r="H420">
            <v>2.0920000000000001</v>
          </cell>
          <cell r="J420">
            <v>0.24299999999999999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0.45</v>
          </cell>
          <cell r="R420">
            <v>480</v>
          </cell>
          <cell r="S420">
            <v>1</v>
          </cell>
          <cell r="T420">
            <v>2</v>
          </cell>
          <cell r="U420">
            <v>1</v>
          </cell>
          <cell r="V420">
            <v>1</v>
          </cell>
        </row>
        <row r="421">
          <cell r="A421">
            <v>417</v>
          </cell>
          <cell r="B421">
            <v>155</v>
          </cell>
          <cell r="C421">
            <v>796</v>
          </cell>
          <cell r="D421">
            <v>37589</v>
          </cell>
          <cell r="E421" t="str">
            <v>¸O REN</v>
          </cell>
          <cell r="F421" t="str">
            <v>EP-120/PT0542</v>
          </cell>
          <cell r="G421">
            <v>478</v>
          </cell>
          <cell r="K421">
            <v>1</v>
          </cell>
          <cell r="L421">
            <v>1</v>
          </cell>
          <cell r="O421">
            <v>1</v>
          </cell>
          <cell r="Q421">
            <v>4</v>
          </cell>
          <cell r="V421">
            <v>1</v>
          </cell>
          <cell r="W421">
            <v>0.05</v>
          </cell>
          <cell r="AA421">
            <v>0.53500000000000003</v>
          </cell>
          <cell r="AG421">
            <v>1</v>
          </cell>
        </row>
        <row r="422">
          <cell r="A422">
            <v>418</v>
          </cell>
          <cell r="E422" t="str">
            <v>¸O REN</v>
          </cell>
          <cell r="F422" t="str">
            <v>EP-120/PT0544</v>
          </cell>
          <cell r="G422">
            <v>200</v>
          </cell>
          <cell r="K422">
            <v>1</v>
          </cell>
          <cell r="L422">
            <v>1</v>
          </cell>
          <cell r="O422">
            <v>1</v>
          </cell>
          <cell r="Q422">
            <v>4</v>
          </cell>
          <cell r="V422">
            <v>1</v>
          </cell>
          <cell r="W422">
            <v>0.05</v>
          </cell>
          <cell r="AA422">
            <v>0.54300000000000004</v>
          </cell>
          <cell r="AG422">
            <v>1</v>
          </cell>
        </row>
        <row r="423">
          <cell r="A423">
            <v>419</v>
          </cell>
          <cell r="B423">
            <v>157</v>
          </cell>
          <cell r="C423">
            <v>814</v>
          </cell>
          <cell r="D423">
            <v>37594</v>
          </cell>
          <cell r="E423" t="str">
            <v>¸O REN</v>
          </cell>
          <cell r="F423" t="str">
            <v>DT-120P/PT0548</v>
          </cell>
          <cell r="G423">
            <v>495</v>
          </cell>
          <cell r="K423">
            <v>1</v>
          </cell>
          <cell r="L423">
            <v>1</v>
          </cell>
          <cell r="M423">
            <v>3</v>
          </cell>
          <cell r="O423">
            <v>1</v>
          </cell>
          <cell r="P423">
            <v>0.6</v>
          </cell>
          <cell r="U423">
            <v>1</v>
          </cell>
          <cell r="V423">
            <v>6.6666666666666666E-2</v>
          </cell>
          <cell r="W423">
            <v>7.0000000000000007E-2</v>
          </cell>
          <cell r="AA423">
            <v>0.45300000000000001</v>
          </cell>
        </row>
        <row r="424">
          <cell r="A424">
            <v>420</v>
          </cell>
          <cell r="B424">
            <v>158</v>
          </cell>
          <cell r="C424">
            <v>825</v>
          </cell>
          <cell r="D424">
            <v>37599</v>
          </cell>
          <cell r="E424" t="str">
            <v>¸O N÷</v>
          </cell>
          <cell r="F424" t="str">
            <v>2081/PT1009</v>
          </cell>
          <cell r="G424">
            <v>1540</v>
          </cell>
          <cell r="H424">
            <v>0.81</v>
          </cell>
          <cell r="K424">
            <v>1</v>
          </cell>
          <cell r="L424">
            <v>1</v>
          </cell>
          <cell r="P424">
            <v>0.4</v>
          </cell>
          <cell r="R424">
            <v>90</v>
          </cell>
          <cell r="V424">
            <v>5.0000000000000001E-3</v>
          </cell>
          <cell r="W424">
            <v>5.0000000000000001E-3</v>
          </cell>
        </row>
        <row r="425">
          <cell r="A425">
            <v>421</v>
          </cell>
          <cell r="B425">
            <v>159</v>
          </cell>
          <cell r="C425">
            <v>826</v>
          </cell>
          <cell r="D425">
            <v>37599</v>
          </cell>
          <cell r="E425" t="str">
            <v>¸O REN</v>
          </cell>
          <cell r="F425" t="str">
            <v>01-424-C/PT0540R</v>
          </cell>
          <cell r="G425">
            <v>150</v>
          </cell>
          <cell r="K425">
            <v>1</v>
          </cell>
          <cell r="L425">
            <v>1</v>
          </cell>
          <cell r="M425">
            <v>3</v>
          </cell>
          <cell r="O425">
            <v>1</v>
          </cell>
          <cell r="T425">
            <v>1</v>
          </cell>
          <cell r="V425">
            <v>6.6666666666666666E-2</v>
          </cell>
          <cell r="W425">
            <v>6.6666666666666666E-2</v>
          </cell>
          <cell r="AA425">
            <v>0.28999999999999998</v>
          </cell>
        </row>
        <row r="426">
          <cell r="A426">
            <v>422</v>
          </cell>
          <cell r="B426">
            <v>160</v>
          </cell>
          <cell r="C426">
            <v>834</v>
          </cell>
          <cell r="D426">
            <v>37601</v>
          </cell>
          <cell r="E426" t="str">
            <v>V¸Y N÷</v>
          </cell>
          <cell r="F426" t="str">
            <v>886/PT1026</v>
          </cell>
          <cell r="G426">
            <v>6000</v>
          </cell>
          <cell r="H426">
            <v>1.8460000000000001</v>
          </cell>
          <cell r="J426">
            <v>0.20499999999999999</v>
          </cell>
          <cell r="K426">
            <v>1</v>
          </cell>
          <cell r="L426">
            <v>1</v>
          </cell>
          <cell r="M426">
            <v>2</v>
          </cell>
          <cell r="N426">
            <v>1</v>
          </cell>
          <cell r="O426">
            <v>1</v>
          </cell>
          <cell r="P426">
            <v>0.4</v>
          </cell>
          <cell r="Q426">
            <v>8</v>
          </cell>
          <cell r="R426">
            <v>452</v>
          </cell>
          <cell r="S426">
            <v>1</v>
          </cell>
          <cell r="T426">
            <v>1</v>
          </cell>
          <cell r="U426">
            <v>1</v>
          </cell>
          <cell r="V426">
            <v>1</v>
          </cell>
        </row>
        <row r="427">
          <cell r="A427">
            <v>423</v>
          </cell>
          <cell r="E427" t="str">
            <v>V¸Y N÷</v>
          </cell>
          <cell r="F427" t="str">
            <v>878/PT974</v>
          </cell>
          <cell r="G427">
            <v>815</v>
          </cell>
          <cell r="H427">
            <v>1.694</v>
          </cell>
          <cell r="J427">
            <v>0.28799999999999998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0.45</v>
          </cell>
          <cell r="R427">
            <v>310</v>
          </cell>
          <cell r="S427">
            <v>1</v>
          </cell>
          <cell r="T427">
            <v>2</v>
          </cell>
          <cell r="U427">
            <v>1</v>
          </cell>
          <cell r="V427">
            <v>1</v>
          </cell>
        </row>
        <row r="428">
          <cell r="A428">
            <v>424</v>
          </cell>
          <cell r="E428" t="str">
            <v>V¸Y N÷</v>
          </cell>
          <cell r="F428" t="str">
            <v>917/PT976</v>
          </cell>
          <cell r="G428">
            <v>1200</v>
          </cell>
          <cell r="H428">
            <v>1.4</v>
          </cell>
          <cell r="I428">
            <v>1.0309999999999999</v>
          </cell>
          <cell r="J428">
            <v>0.24299999999999999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0.4</v>
          </cell>
          <cell r="Q428">
            <v>2</v>
          </cell>
          <cell r="R428">
            <v>310</v>
          </cell>
          <cell r="S428">
            <v>1</v>
          </cell>
          <cell r="T428">
            <v>2</v>
          </cell>
          <cell r="U428">
            <v>1</v>
          </cell>
          <cell r="V428">
            <v>1</v>
          </cell>
        </row>
        <row r="429">
          <cell r="A429">
            <v>425</v>
          </cell>
          <cell r="E429" t="str">
            <v xml:space="preserve">Bé </v>
          </cell>
          <cell r="F429" t="str">
            <v>1359/PT972+1161/PT973</v>
          </cell>
          <cell r="G429">
            <v>801</v>
          </cell>
          <cell r="H429">
            <v>4.569</v>
          </cell>
          <cell r="I429">
            <v>2.1800000000000002</v>
          </cell>
          <cell r="J429">
            <v>1.252</v>
          </cell>
          <cell r="K429">
            <v>2</v>
          </cell>
          <cell r="L429">
            <v>2</v>
          </cell>
          <cell r="M429">
            <v>2</v>
          </cell>
          <cell r="O429">
            <v>2</v>
          </cell>
          <cell r="P429">
            <v>0.45</v>
          </cell>
          <cell r="Q429">
            <v>8</v>
          </cell>
          <cell r="R429">
            <v>750</v>
          </cell>
          <cell r="S429">
            <v>1</v>
          </cell>
          <cell r="U429">
            <v>2</v>
          </cell>
          <cell r="V429">
            <v>2</v>
          </cell>
        </row>
        <row r="430">
          <cell r="A430">
            <v>426</v>
          </cell>
          <cell r="B430">
            <v>161</v>
          </cell>
          <cell r="C430">
            <v>844</v>
          </cell>
          <cell r="D430">
            <v>37603</v>
          </cell>
          <cell r="E430" t="str">
            <v>¸O REN</v>
          </cell>
          <cell r="F430" t="str">
            <v>EP-120/PT0544</v>
          </cell>
          <cell r="G430">
            <v>985</v>
          </cell>
          <cell r="K430">
            <v>1</v>
          </cell>
          <cell r="L430">
            <v>1</v>
          </cell>
          <cell r="M430">
            <v>1</v>
          </cell>
          <cell r="O430">
            <v>1</v>
          </cell>
          <cell r="Q430">
            <v>4</v>
          </cell>
          <cell r="V430">
            <v>1</v>
          </cell>
          <cell r="W430">
            <v>0.05</v>
          </cell>
          <cell r="AA430">
            <v>0.54300000000000004</v>
          </cell>
          <cell r="AG430">
            <v>1</v>
          </cell>
        </row>
        <row r="431">
          <cell r="A431">
            <v>427</v>
          </cell>
          <cell r="B431">
            <v>162</v>
          </cell>
          <cell r="C431">
            <v>899</v>
          </cell>
          <cell r="D431">
            <v>37617</v>
          </cell>
          <cell r="E431" t="str">
            <v>¸O REN</v>
          </cell>
          <cell r="F431" t="str">
            <v>01-424-C/PT0540</v>
          </cell>
          <cell r="G431">
            <v>1437</v>
          </cell>
          <cell r="K431">
            <v>1</v>
          </cell>
          <cell r="L431">
            <v>1</v>
          </cell>
          <cell r="M431">
            <v>1</v>
          </cell>
          <cell r="O431">
            <v>1</v>
          </cell>
          <cell r="T431">
            <v>1</v>
          </cell>
          <cell r="V431">
            <v>7.0000000000000007E-2</v>
          </cell>
          <cell r="W431">
            <v>7.0000000000000007E-2</v>
          </cell>
          <cell r="AA431">
            <v>0.26</v>
          </cell>
          <cell r="AC431">
            <v>0.05</v>
          </cell>
        </row>
        <row r="432">
          <cell r="A432">
            <v>428</v>
          </cell>
          <cell r="B432">
            <v>163</v>
          </cell>
          <cell r="C432">
            <v>877</v>
          </cell>
          <cell r="D432">
            <v>37613</v>
          </cell>
          <cell r="E432" t="str">
            <v>V¸Y N÷</v>
          </cell>
          <cell r="F432" t="str">
            <v>945/PT1040</v>
          </cell>
          <cell r="G432">
            <v>2000</v>
          </cell>
          <cell r="H432">
            <v>1.03</v>
          </cell>
          <cell r="I432">
            <v>0.73699999999999999</v>
          </cell>
          <cell r="J432">
            <v>0.128</v>
          </cell>
          <cell r="K432">
            <v>1</v>
          </cell>
          <cell r="L432">
            <v>1</v>
          </cell>
          <cell r="M432">
            <v>2</v>
          </cell>
          <cell r="N432">
            <v>1</v>
          </cell>
          <cell r="O432">
            <v>1</v>
          </cell>
          <cell r="P432">
            <v>0.4</v>
          </cell>
          <cell r="Q432">
            <v>2</v>
          </cell>
          <cell r="R432">
            <v>90</v>
          </cell>
          <cell r="S432">
            <v>1</v>
          </cell>
          <cell r="U432">
            <v>1</v>
          </cell>
          <cell r="V432">
            <v>1</v>
          </cell>
        </row>
        <row r="433">
          <cell r="A433">
            <v>429</v>
          </cell>
          <cell r="E433" t="str">
            <v xml:space="preserve">Bé </v>
          </cell>
          <cell r="F433" t="str">
            <v>2052/PT1039+1112/PT1041</v>
          </cell>
          <cell r="G433">
            <v>2000</v>
          </cell>
          <cell r="H433">
            <v>4.37</v>
          </cell>
          <cell r="I433">
            <v>1.768</v>
          </cell>
          <cell r="J433">
            <v>1.28</v>
          </cell>
          <cell r="K433">
            <v>2</v>
          </cell>
          <cell r="L433">
            <v>2</v>
          </cell>
          <cell r="M433">
            <v>2</v>
          </cell>
          <cell r="N433">
            <v>1</v>
          </cell>
          <cell r="O433">
            <v>1</v>
          </cell>
          <cell r="P433">
            <v>0.4</v>
          </cell>
          <cell r="Q433">
            <v>5</v>
          </cell>
          <cell r="R433">
            <v>437</v>
          </cell>
          <cell r="S433">
            <v>1</v>
          </cell>
          <cell r="T433">
            <v>1</v>
          </cell>
          <cell r="U433">
            <v>1</v>
          </cell>
          <cell r="V433">
            <v>1</v>
          </cell>
          <cell r="Y433">
            <v>1</v>
          </cell>
        </row>
        <row r="434">
          <cell r="A434">
            <v>430</v>
          </cell>
          <cell r="B434">
            <v>164</v>
          </cell>
          <cell r="C434">
            <v>858</v>
          </cell>
          <cell r="D434">
            <v>37609</v>
          </cell>
          <cell r="E434" t="str">
            <v>¸O JACKET</v>
          </cell>
          <cell r="F434" t="str">
            <v>1267/PT946</v>
          </cell>
          <cell r="G434">
            <v>575</v>
          </cell>
          <cell r="H434">
            <v>3.73</v>
          </cell>
          <cell r="I434">
            <v>2.1360000000000001</v>
          </cell>
          <cell r="J434">
            <v>1.6759999999999999</v>
          </cell>
          <cell r="K434">
            <v>1</v>
          </cell>
          <cell r="L434">
            <v>1</v>
          </cell>
          <cell r="M434">
            <v>2</v>
          </cell>
          <cell r="N434">
            <v>1</v>
          </cell>
          <cell r="O434">
            <v>1</v>
          </cell>
          <cell r="Q434">
            <v>2</v>
          </cell>
          <cell r="R434">
            <v>410</v>
          </cell>
          <cell r="U434">
            <v>1</v>
          </cell>
          <cell r="V434">
            <v>1</v>
          </cell>
          <cell r="Y434">
            <v>1</v>
          </cell>
        </row>
        <row r="435">
          <cell r="A435">
            <v>431</v>
          </cell>
          <cell r="E435" t="str">
            <v>¸O JACKET</v>
          </cell>
          <cell r="F435" t="str">
            <v>1027/PT1002</v>
          </cell>
          <cell r="G435">
            <v>2000</v>
          </cell>
          <cell r="H435">
            <v>2.214</v>
          </cell>
          <cell r="J435">
            <v>0.18099999999999999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Q435">
            <v>6</v>
          </cell>
          <cell r="R435">
            <v>360</v>
          </cell>
          <cell r="U435">
            <v>1</v>
          </cell>
          <cell r="V435">
            <v>1</v>
          </cell>
        </row>
        <row r="436">
          <cell r="A436">
            <v>432</v>
          </cell>
          <cell r="E436" t="str">
            <v>¸O N÷</v>
          </cell>
          <cell r="F436" t="str">
            <v>2014/PT990</v>
          </cell>
          <cell r="G436">
            <v>600</v>
          </cell>
          <cell r="H436">
            <v>1.488</v>
          </cell>
          <cell r="J436">
            <v>0.23100000000000001</v>
          </cell>
          <cell r="K436">
            <v>1</v>
          </cell>
          <cell r="L436">
            <v>1</v>
          </cell>
          <cell r="M436">
            <v>2</v>
          </cell>
          <cell r="N436">
            <v>1</v>
          </cell>
          <cell r="O436">
            <v>1</v>
          </cell>
          <cell r="Q436">
            <v>6</v>
          </cell>
          <cell r="R436">
            <v>415</v>
          </cell>
          <cell r="U436">
            <v>1</v>
          </cell>
          <cell r="V436">
            <v>1</v>
          </cell>
        </row>
        <row r="437">
          <cell r="A437">
            <v>433</v>
          </cell>
          <cell r="E437" t="str">
            <v>¸O N÷</v>
          </cell>
          <cell r="F437" t="str">
            <v>2043/PT995</v>
          </cell>
          <cell r="G437">
            <v>2000</v>
          </cell>
          <cell r="H437">
            <v>1.671</v>
          </cell>
          <cell r="J437">
            <v>0.249</v>
          </cell>
          <cell r="K437">
            <v>1</v>
          </cell>
          <cell r="L437">
            <v>1</v>
          </cell>
          <cell r="M437">
            <v>2</v>
          </cell>
          <cell r="N437">
            <v>1</v>
          </cell>
          <cell r="O437">
            <v>1</v>
          </cell>
          <cell r="Q437">
            <v>12</v>
          </cell>
          <cell r="R437">
            <v>390</v>
          </cell>
          <cell r="U437">
            <v>1</v>
          </cell>
          <cell r="V437">
            <v>1</v>
          </cell>
        </row>
        <row r="438">
          <cell r="A438">
            <v>434</v>
          </cell>
          <cell r="E438" t="str">
            <v>¸O N÷</v>
          </cell>
          <cell r="F438" t="str">
            <v>1920/PT984</v>
          </cell>
          <cell r="G438">
            <v>700</v>
          </cell>
          <cell r="H438">
            <v>1.798</v>
          </cell>
          <cell r="J438">
            <v>0.34699999999999998</v>
          </cell>
          <cell r="K438">
            <v>1</v>
          </cell>
          <cell r="L438">
            <v>1</v>
          </cell>
          <cell r="M438">
            <v>2</v>
          </cell>
          <cell r="N438">
            <v>1</v>
          </cell>
          <cell r="O438">
            <v>1</v>
          </cell>
          <cell r="Q438">
            <v>8</v>
          </cell>
          <cell r="R438">
            <v>360</v>
          </cell>
          <cell r="U438">
            <v>1</v>
          </cell>
          <cell r="V438">
            <v>1</v>
          </cell>
        </row>
        <row r="439">
          <cell r="A439">
            <v>435</v>
          </cell>
          <cell r="E439" t="str">
            <v>¸O N÷</v>
          </cell>
          <cell r="F439" t="str">
            <v>2018/PT968</v>
          </cell>
          <cell r="G439">
            <v>1000</v>
          </cell>
          <cell r="H439">
            <v>1.7270000000000001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O439">
            <v>1</v>
          </cell>
          <cell r="R439">
            <v>320</v>
          </cell>
          <cell r="U439">
            <v>1</v>
          </cell>
          <cell r="V439">
            <v>1</v>
          </cell>
          <cell r="AE439">
            <v>1.82</v>
          </cell>
        </row>
        <row r="440">
          <cell r="A440">
            <v>436</v>
          </cell>
          <cell r="E440" t="str">
            <v>QUÇN N÷</v>
          </cell>
          <cell r="F440" t="str">
            <v>633/PT985</v>
          </cell>
          <cell r="G440">
            <v>800</v>
          </cell>
          <cell r="H440">
            <v>2.2389999999999999</v>
          </cell>
          <cell r="J440">
            <v>1.4999999999999999E-2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O440">
            <v>1</v>
          </cell>
          <cell r="Q440">
            <v>1</v>
          </cell>
          <cell r="R440">
            <v>310</v>
          </cell>
          <cell r="S440">
            <v>1</v>
          </cell>
          <cell r="T440">
            <v>2</v>
          </cell>
          <cell r="U440">
            <v>1</v>
          </cell>
          <cell r="V440">
            <v>1</v>
          </cell>
        </row>
        <row r="441">
          <cell r="A441">
            <v>437</v>
          </cell>
          <cell r="E441" t="str">
            <v>V¸Y N÷</v>
          </cell>
          <cell r="F441" t="str">
            <v>683/PT946</v>
          </cell>
          <cell r="G441">
            <v>575</v>
          </cell>
          <cell r="H441">
            <v>2.964</v>
          </cell>
          <cell r="J441">
            <v>0.26100000000000001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R441">
            <v>320</v>
          </cell>
          <cell r="S441">
            <v>1</v>
          </cell>
          <cell r="U441">
            <v>1</v>
          </cell>
          <cell r="V441">
            <v>1</v>
          </cell>
        </row>
        <row r="442">
          <cell r="A442">
            <v>438</v>
          </cell>
          <cell r="E442" t="str">
            <v>V¸Y N÷</v>
          </cell>
          <cell r="F442" t="str">
            <v>499/PT640</v>
          </cell>
          <cell r="G442">
            <v>624</v>
          </cell>
          <cell r="H442">
            <v>1.4219999999999999</v>
          </cell>
          <cell r="J442">
            <v>7.6999999999999999E-2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0.4</v>
          </cell>
          <cell r="R442">
            <v>310</v>
          </cell>
          <cell r="S442">
            <v>1</v>
          </cell>
          <cell r="U442">
            <v>1</v>
          </cell>
          <cell r="V442">
            <v>1</v>
          </cell>
        </row>
        <row r="443">
          <cell r="A443">
            <v>439</v>
          </cell>
          <cell r="E443" t="str">
            <v>V¸Y N÷</v>
          </cell>
          <cell r="F443" t="str">
            <v>878/PT1001</v>
          </cell>
          <cell r="G443">
            <v>752</v>
          </cell>
          <cell r="H443">
            <v>1.621</v>
          </cell>
          <cell r="J443">
            <v>0.219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0.4</v>
          </cell>
          <cell r="Q443">
            <v>2</v>
          </cell>
          <cell r="R443">
            <v>310</v>
          </cell>
          <cell r="S443">
            <v>1</v>
          </cell>
          <cell r="T443">
            <v>2</v>
          </cell>
          <cell r="U443">
            <v>1</v>
          </cell>
          <cell r="V443">
            <v>1</v>
          </cell>
        </row>
        <row r="444">
          <cell r="A444">
            <v>440</v>
          </cell>
          <cell r="E444" t="str">
            <v>¸O N÷</v>
          </cell>
          <cell r="F444" t="str">
            <v>2014/PT991</v>
          </cell>
          <cell r="G444">
            <v>600</v>
          </cell>
          <cell r="H444">
            <v>1.6870000000000001</v>
          </cell>
          <cell r="J444">
            <v>0.17599999999999999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Q444">
            <v>6</v>
          </cell>
          <cell r="R444">
            <v>350</v>
          </cell>
          <cell r="U444">
            <v>1</v>
          </cell>
          <cell r="V444">
            <v>1</v>
          </cell>
        </row>
        <row r="445">
          <cell r="A445">
            <v>441</v>
          </cell>
          <cell r="E445" t="str">
            <v>¸O N÷</v>
          </cell>
          <cell r="F445" t="str">
            <v>2021/PT1017</v>
          </cell>
          <cell r="G445">
            <v>1000</v>
          </cell>
          <cell r="H445">
            <v>1.833</v>
          </cell>
          <cell r="J445">
            <v>1.4E-2</v>
          </cell>
          <cell r="K445">
            <v>1</v>
          </cell>
          <cell r="L445">
            <v>1</v>
          </cell>
          <cell r="M445">
            <v>1</v>
          </cell>
          <cell r="N445">
            <v>1</v>
          </cell>
          <cell r="O445">
            <v>1</v>
          </cell>
          <cell r="R445">
            <v>380</v>
          </cell>
          <cell r="U445">
            <v>1</v>
          </cell>
          <cell r="V445">
            <v>1</v>
          </cell>
        </row>
        <row r="446">
          <cell r="A446">
            <v>442</v>
          </cell>
          <cell r="E446" t="str">
            <v>¸O N÷</v>
          </cell>
          <cell r="F446" t="str">
            <v>1912/PT1014</v>
          </cell>
          <cell r="G446">
            <v>1400</v>
          </cell>
          <cell r="H446">
            <v>1.9750000000000001</v>
          </cell>
          <cell r="J446">
            <v>1.7999999999999999E-2</v>
          </cell>
          <cell r="K446">
            <v>1</v>
          </cell>
          <cell r="L446">
            <v>1</v>
          </cell>
          <cell r="M446">
            <v>1</v>
          </cell>
          <cell r="N446">
            <v>1</v>
          </cell>
          <cell r="O446">
            <v>1</v>
          </cell>
          <cell r="R446">
            <v>320</v>
          </cell>
          <cell r="U446">
            <v>1</v>
          </cell>
          <cell r="V446">
            <v>1</v>
          </cell>
          <cell r="Z446">
            <v>1.21</v>
          </cell>
          <cell r="AC446">
            <v>1.2E-2</v>
          </cell>
        </row>
        <row r="447">
          <cell r="A447">
            <v>443</v>
          </cell>
          <cell r="E447" t="str">
            <v>¸O N÷</v>
          </cell>
          <cell r="F447" t="str">
            <v>1913/PT996</v>
          </cell>
          <cell r="G447">
            <v>2002</v>
          </cell>
          <cell r="H447">
            <v>2.0920000000000001</v>
          </cell>
          <cell r="J447">
            <v>0.26200000000000001</v>
          </cell>
          <cell r="K447">
            <v>1</v>
          </cell>
          <cell r="L447">
            <v>1</v>
          </cell>
          <cell r="M447">
            <v>2</v>
          </cell>
          <cell r="N447">
            <v>1</v>
          </cell>
          <cell r="O447">
            <v>1</v>
          </cell>
          <cell r="Q447">
            <v>14</v>
          </cell>
          <cell r="R447">
            <v>420</v>
          </cell>
          <cell r="U447">
            <v>1</v>
          </cell>
          <cell r="V447">
            <v>1</v>
          </cell>
        </row>
        <row r="448">
          <cell r="A448">
            <v>444</v>
          </cell>
          <cell r="E448" t="str">
            <v>¸O N÷</v>
          </cell>
          <cell r="F448" t="str">
            <v>1864/PT983</v>
          </cell>
          <cell r="G448">
            <v>2000</v>
          </cell>
          <cell r="H448">
            <v>2.2450000000000001</v>
          </cell>
          <cell r="J448">
            <v>0.19400000000000001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10</v>
          </cell>
          <cell r="R448">
            <v>340</v>
          </cell>
          <cell r="U448">
            <v>1</v>
          </cell>
          <cell r="V448">
            <v>1</v>
          </cell>
        </row>
        <row r="449">
          <cell r="A449">
            <v>445</v>
          </cell>
          <cell r="E449" t="str">
            <v>¸O N÷</v>
          </cell>
          <cell r="F449" t="str">
            <v>2081/PT1052</v>
          </cell>
          <cell r="G449">
            <v>400</v>
          </cell>
          <cell r="H449">
            <v>1.363</v>
          </cell>
          <cell r="K449">
            <v>1</v>
          </cell>
          <cell r="L449">
            <v>1</v>
          </cell>
          <cell r="M449">
            <v>2</v>
          </cell>
          <cell r="N449">
            <v>1</v>
          </cell>
          <cell r="O449">
            <v>1</v>
          </cell>
          <cell r="R449">
            <v>300</v>
          </cell>
          <cell r="U449">
            <v>1</v>
          </cell>
          <cell r="V449">
            <v>1</v>
          </cell>
        </row>
        <row r="450">
          <cell r="A450">
            <v>446</v>
          </cell>
          <cell r="E450" t="str">
            <v>QUÇN N÷</v>
          </cell>
          <cell r="F450" t="str">
            <v>991/PT1002</v>
          </cell>
          <cell r="G450">
            <v>2000</v>
          </cell>
          <cell r="H450">
            <v>1.7829999999999999</v>
          </cell>
          <cell r="K450">
            <v>1</v>
          </cell>
          <cell r="L450">
            <v>1</v>
          </cell>
          <cell r="M450">
            <v>1</v>
          </cell>
          <cell r="N450">
            <v>1</v>
          </cell>
          <cell r="O450">
            <v>1</v>
          </cell>
          <cell r="R450">
            <v>320</v>
          </cell>
          <cell r="U450">
            <v>1</v>
          </cell>
          <cell r="V450">
            <v>1</v>
          </cell>
        </row>
        <row r="451">
          <cell r="A451">
            <v>447</v>
          </cell>
          <cell r="B451">
            <v>165</v>
          </cell>
          <cell r="C451">
            <v>897</v>
          </cell>
          <cell r="D451">
            <v>37617</v>
          </cell>
          <cell r="E451" t="str">
            <v>V¸Y N÷</v>
          </cell>
          <cell r="F451" t="str">
            <v>886/PT1026</v>
          </cell>
          <cell r="G451">
            <v>2359</v>
          </cell>
          <cell r="H451">
            <v>1.8460000000000001</v>
          </cell>
          <cell r="J451">
            <v>0.20499999999999999</v>
          </cell>
          <cell r="K451">
            <v>1</v>
          </cell>
          <cell r="L451">
            <v>1</v>
          </cell>
          <cell r="M451">
            <v>2</v>
          </cell>
          <cell r="N451">
            <v>1</v>
          </cell>
          <cell r="O451">
            <v>1</v>
          </cell>
          <cell r="P451">
            <v>0.4</v>
          </cell>
          <cell r="Q451">
            <v>8</v>
          </cell>
          <cell r="R451">
            <v>452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</row>
        <row r="452">
          <cell r="A452">
            <v>448</v>
          </cell>
          <cell r="E452" t="str">
            <v>QUÇN N÷</v>
          </cell>
          <cell r="F452" t="str">
            <v>522P/PT1007</v>
          </cell>
          <cell r="G452">
            <v>2400</v>
          </cell>
          <cell r="H452">
            <v>1.9890000000000001</v>
          </cell>
          <cell r="J452">
            <v>0.25600000000000001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0.45</v>
          </cell>
          <cell r="Q452">
            <v>2</v>
          </cell>
          <cell r="R452">
            <v>400</v>
          </cell>
          <cell r="T452">
            <v>3</v>
          </cell>
          <cell r="V452">
            <v>0.02</v>
          </cell>
          <cell r="W452">
            <v>0.02</v>
          </cell>
        </row>
        <row r="453">
          <cell r="A453">
            <v>449</v>
          </cell>
          <cell r="E453" t="str">
            <v>QUÇN N÷</v>
          </cell>
          <cell r="F453" t="str">
            <v>1154/PT1031</v>
          </cell>
          <cell r="G453">
            <v>8400</v>
          </cell>
          <cell r="H453">
            <v>2.0699999999999998</v>
          </cell>
          <cell r="J453">
            <v>0.13700000000000001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0.45</v>
          </cell>
          <cell r="Q453">
            <v>2</v>
          </cell>
          <cell r="R453">
            <v>360</v>
          </cell>
          <cell r="S453">
            <v>1</v>
          </cell>
          <cell r="T453">
            <v>1</v>
          </cell>
          <cell r="V453">
            <v>0.02</v>
          </cell>
          <cell r="W453">
            <v>0.02</v>
          </cell>
        </row>
        <row r="454">
          <cell r="A454">
            <v>450</v>
          </cell>
          <cell r="E454" t="str">
            <v>QUÇN N÷</v>
          </cell>
          <cell r="F454" t="str">
            <v>1154/PT1032</v>
          </cell>
          <cell r="G454">
            <v>3600</v>
          </cell>
          <cell r="H454">
            <v>2.0699999999999998</v>
          </cell>
          <cell r="J454">
            <v>0.13700000000000001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0.45</v>
          </cell>
          <cell r="Q454">
            <v>2</v>
          </cell>
          <cell r="R454">
            <v>360</v>
          </cell>
          <cell r="S454">
            <v>1</v>
          </cell>
          <cell r="T454">
            <v>1</v>
          </cell>
          <cell r="V454">
            <v>0.02</v>
          </cell>
          <cell r="W454">
            <v>0.02</v>
          </cell>
        </row>
        <row r="455">
          <cell r="A455">
            <v>451</v>
          </cell>
          <cell r="B455">
            <v>166</v>
          </cell>
          <cell r="C455">
            <v>884</v>
          </cell>
          <cell r="D455">
            <v>37613</v>
          </cell>
          <cell r="E455" t="str">
            <v>¸O JACKET</v>
          </cell>
          <cell r="F455" t="str">
            <v>1345/PT1018</v>
          </cell>
          <cell r="G455">
            <v>7800</v>
          </cell>
          <cell r="H455">
            <v>1.9179999999999999</v>
          </cell>
          <cell r="I455">
            <v>0.56799999999999995</v>
          </cell>
          <cell r="J455">
            <v>0.53900000000000003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Q455">
            <v>4</v>
          </cell>
          <cell r="R455">
            <v>380</v>
          </cell>
          <cell r="U455">
            <v>1</v>
          </cell>
          <cell r="V455">
            <v>1</v>
          </cell>
          <cell r="Y455">
            <v>1</v>
          </cell>
        </row>
        <row r="456">
          <cell r="A456">
            <v>452</v>
          </cell>
          <cell r="E456" t="str">
            <v>¸O JACKET</v>
          </cell>
          <cell r="F456" t="str">
            <v>1249/PT1035</v>
          </cell>
          <cell r="G456">
            <v>2100</v>
          </cell>
          <cell r="H456">
            <v>1.869</v>
          </cell>
          <cell r="I456">
            <v>1.01</v>
          </cell>
          <cell r="J456">
            <v>0.59299999999999997</v>
          </cell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R456">
            <v>380</v>
          </cell>
          <cell r="S456">
            <v>1</v>
          </cell>
          <cell r="U456">
            <v>1</v>
          </cell>
          <cell r="V456">
            <v>1</v>
          </cell>
          <cell r="Y456">
            <v>1</v>
          </cell>
        </row>
        <row r="457">
          <cell r="A457">
            <v>453</v>
          </cell>
          <cell r="E457" t="str">
            <v xml:space="preserve">Bé </v>
          </cell>
          <cell r="F457" t="str">
            <v>1345/PT1018+1035/PT1036</v>
          </cell>
          <cell r="G457">
            <v>4200</v>
          </cell>
          <cell r="H457">
            <v>4.2270000000000003</v>
          </cell>
          <cell r="I457">
            <v>1.0469999999999999</v>
          </cell>
          <cell r="J457">
            <v>1.64</v>
          </cell>
          <cell r="K457">
            <v>2</v>
          </cell>
          <cell r="L457">
            <v>2</v>
          </cell>
          <cell r="M457">
            <v>2</v>
          </cell>
          <cell r="O457">
            <v>2</v>
          </cell>
          <cell r="P457">
            <v>0.45</v>
          </cell>
          <cell r="Q457">
            <v>5</v>
          </cell>
          <cell r="R457">
            <v>750</v>
          </cell>
          <cell r="S457">
            <v>1</v>
          </cell>
          <cell r="U457">
            <v>2</v>
          </cell>
          <cell r="V457">
            <v>2</v>
          </cell>
          <cell r="Y457">
            <v>1</v>
          </cell>
        </row>
        <row r="458">
          <cell r="A458">
            <v>454</v>
          </cell>
          <cell r="E458" t="str">
            <v xml:space="preserve">Bé </v>
          </cell>
          <cell r="F458" t="str">
            <v>1249/PT1033+1035/PT1034</v>
          </cell>
          <cell r="G458">
            <v>1000</v>
          </cell>
          <cell r="H458">
            <v>4.1559999999999997</v>
          </cell>
          <cell r="I458">
            <v>0.58899999999999997</v>
          </cell>
          <cell r="J458">
            <v>1.6779999999999999</v>
          </cell>
          <cell r="K458">
            <v>2</v>
          </cell>
          <cell r="L458">
            <v>2</v>
          </cell>
          <cell r="M458">
            <v>2</v>
          </cell>
          <cell r="O458">
            <v>2</v>
          </cell>
          <cell r="P458">
            <v>0.45</v>
          </cell>
          <cell r="Q458">
            <v>6</v>
          </cell>
          <cell r="R458">
            <v>750</v>
          </cell>
          <cell r="S458">
            <v>1</v>
          </cell>
          <cell r="U458">
            <v>2</v>
          </cell>
          <cell r="V458">
            <v>2</v>
          </cell>
          <cell r="AF458">
            <v>2</v>
          </cell>
        </row>
        <row r="459">
          <cell r="A459">
            <v>455</v>
          </cell>
          <cell r="E459" t="str">
            <v>V¸Y N÷</v>
          </cell>
          <cell r="F459" t="str">
            <v>886/PT1026</v>
          </cell>
          <cell r="G459">
            <v>639</v>
          </cell>
          <cell r="H459">
            <v>1.8460000000000001</v>
          </cell>
          <cell r="J459">
            <v>0.20499999999999999</v>
          </cell>
          <cell r="K459">
            <v>1</v>
          </cell>
          <cell r="L459">
            <v>1</v>
          </cell>
          <cell r="M459">
            <v>2</v>
          </cell>
          <cell r="N459">
            <v>1</v>
          </cell>
          <cell r="O459">
            <v>1</v>
          </cell>
          <cell r="P459">
            <v>0.4</v>
          </cell>
          <cell r="Q459">
            <v>8</v>
          </cell>
          <cell r="R459">
            <v>452</v>
          </cell>
          <cell r="S459">
            <v>1</v>
          </cell>
          <cell r="T459">
            <v>1</v>
          </cell>
          <cell r="U459">
            <v>1</v>
          </cell>
          <cell r="V459">
            <v>1</v>
          </cell>
        </row>
        <row r="460">
          <cell r="A460">
            <v>456</v>
          </cell>
          <cell r="B460">
            <v>167</v>
          </cell>
          <cell r="C460">
            <v>898</v>
          </cell>
          <cell r="D460">
            <v>37617</v>
          </cell>
          <cell r="E460" t="str">
            <v>V¸Y N÷</v>
          </cell>
          <cell r="F460" t="str">
            <v>941/PT1030</v>
          </cell>
          <cell r="G460">
            <v>1060</v>
          </cell>
          <cell r="H460">
            <v>1.4219999999999999</v>
          </cell>
          <cell r="I460">
            <v>0.76600000000000001</v>
          </cell>
          <cell r="J460">
            <v>9.6000000000000002E-2</v>
          </cell>
          <cell r="K460">
            <v>1</v>
          </cell>
          <cell r="L460">
            <v>1</v>
          </cell>
          <cell r="M460">
            <v>1</v>
          </cell>
          <cell r="N460">
            <v>1</v>
          </cell>
          <cell r="O460">
            <v>1</v>
          </cell>
          <cell r="R460">
            <v>310</v>
          </cell>
          <cell r="S460">
            <v>1</v>
          </cell>
          <cell r="U460">
            <v>1</v>
          </cell>
          <cell r="V460">
            <v>1</v>
          </cell>
        </row>
        <row r="461">
          <cell r="A461">
            <v>457</v>
          </cell>
          <cell r="E461" t="str">
            <v>V¸Y N÷</v>
          </cell>
          <cell r="F461" t="str">
            <v>941/PT1029</v>
          </cell>
          <cell r="G461">
            <v>1440</v>
          </cell>
          <cell r="H461">
            <v>1.4219999999999999</v>
          </cell>
          <cell r="I461">
            <v>0.76600000000000001</v>
          </cell>
          <cell r="J461">
            <v>9.6000000000000002E-2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O461">
            <v>1</v>
          </cell>
          <cell r="R461">
            <v>310</v>
          </cell>
          <cell r="S461">
            <v>1</v>
          </cell>
          <cell r="V461">
            <v>0.02</v>
          </cell>
          <cell r="W461">
            <v>0.02</v>
          </cell>
        </row>
        <row r="462">
          <cell r="A462">
            <v>458</v>
          </cell>
          <cell r="E462" t="str">
            <v>QUÇN N÷</v>
          </cell>
          <cell r="F462" t="str">
            <v>443P/PT1066</v>
          </cell>
          <cell r="G462">
            <v>1600</v>
          </cell>
          <cell r="H462">
            <v>2.2250000000000001</v>
          </cell>
          <cell r="J462">
            <v>0.13700000000000001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0.45</v>
          </cell>
          <cell r="R462">
            <v>400</v>
          </cell>
          <cell r="S462">
            <v>3</v>
          </cell>
          <cell r="V462">
            <v>0.02</v>
          </cell>
          <cell r="W462">
            <v>0.02</v>
          </cell>
          <cell r="AD462">
            <v>10</v>
          </cell>
          <cell r="AF462">
            <v>3</v>
          </cell>
        </row>
        <row r="463">
          <cell r="A463">
            <v>459</v>
          </cell>
          <cell r="B463">
            <v>168</v>
          </cell>
          <cell r="C463">
            <v>896</v>
          </cell>
          <cell r="D463">
            <v>37617</v>
          </cell>
          <cell r="E463" t="str">
            <v>¸O JACKET</v>
          </cell>
          <cell r="F463" t="str">
            <v>2052/PT1069</v>
          </cell>
          <cell r="G463">
            <v>1000</v>
          </cell>
          <cell r="H463">
            <v>2.87</v>
          </cell>
          <cell r="I463">
            <v>1.476</v>
          </cell>
          <cell r="J463">
            <v>1.0980000000000001</v>
          </cell>
          <cell r="K463">
            <v>1</v>
          </cell>
          <cell r="L463">
            <v>1</v>
          </cell>
          <cell r="M463">
            <v>1</v>
          </cell>
          <cell r="N463">
            <v>1</v>
          </cell>
          <cell r="O463">
            <v>1</v>
          </cell>
          <cell r="Q463">
            <v>3</v>
          </cell>
          <cell r="R463">
            <v>425</v>
          </cell>
          <cell r="U463">
            <v>1</v>
          </cell>
          <cell r="V463">
            <v>1</v>
          </cell>
          <cell r="Y463">
            <v>1</v>
          </cell>
        </row>
        <row r="464">
          <cell r="A464">
            <v>460</v>
          </cell>
          <cell r="E464" t="str">
            <v>V¸Y N÷</v>
          </cell>
          <cell r="F464" t="str">
            <v>945/PT1070</v>
          </cell>
          <cell r="G464">
            <v>2000</v>
          </cell>
          <cell r="H464">
            <v>1.2010000000000001</v>
          </cell>
          <cell r="I464">
            <v>0.75900000000000001</v>
          </cell>
          <cell r="J464">
            <v>0.128</v>
          </cell>
          <cell r="K464">
            <v>1</v>
          </cell>
          <cell r="L464">
            <v>1</v>
          </cell>
          <cell r="M464">
            <v>2</v>
          </cell>
          <cell r="N464">
            <v>1</v>
          </cell>
          <cell r="O464">
            <v>1</v>
          </cell>
          <cell r="Q464">
            <v>2</v>
          </cell>
          <cell r="R464">
            <v>310</v>
          </cell>
          <cell r="S464">
            <v>1</v>
          </cell>
          <cell r="U464">
            <v>1</v>
          </cell>
          <cell r="V464">
            <v>1</v>
          </cell>
        </row>
        <row r="465">
          <cell r="A465">
            <v>461</v>
          </cell>
          <cell r="E465" t="str">
            <v xml:space="preserve">Bé </v>
          </cell>
          <cell r="F465" t="str">
            <v>2052/PT1069+1112/PT1071</v>
          </cell>
          <cell r="G465">
            <v>2000</v>
          </cell>
          <cell r="H465">
            <v>4.1349999999999998</v>
          </cell>
          <cell r="I465">
            <v>1.5029999999999999</v>
          </cell>
          <cell r="J465">
            <v>1.544</v>
          </cell>
          <cell r="K465">
            <v>2</v>
          </cell>
          <cell r="L465">
            <v>2</v>
          </cell>
          <cell r="M465">
            <v>2</v>
          </cell>
          <cell r="O465">
            <v>2</v>
          </cell>
          <cell r="P465">
            <v>0.45</v>
          </cell>
          <cell r="Q465">
            <v>5</v>
          </cell>
          <cell r="R465">
            <v>750</v>
          </cell>
          <cell r="S465">
            <v>1</v>
          </cell>
          <cell r="T465">
            <v>2</v>
          </cell>
          <cell r="U465">
            <v>2</v>
          </cell>
          <cell r="V465">
            <v>2</v>
          </cell>
        </row>
        <row r="466">
          <cell r="A466">
            <v>462</v>
          </cell>
          <cell r="B466" t="str">
            <v>001</v>
          </cell>
          <cell r="C466">
            <v>4</v>
          </cell>
          <cell r="D466">
            <v>37773</v>
          </cell>
          <cell r="E466" t="str">
            <v>QUÇN N÷</v>
          </cell>
          <cell r="F466" t="str">
            <v>TS140SS/F0060714</v>
          </cell>
          <cell r="G466">
            <v>2501</v>
          </cell>
          <cell r="H466">
            <v>2.1509999999999998</v>
          </cell>
          <cell r="J466">
            <v>0.23</v>
          </cell>
          <cell r="K466">
            <v>1</v>
          </cell>
          <cell r="L466">
            <v>1</v>
          </cell>
          <cell r="M466">
            <v>1</v>
          </cell>
          <cell r="N466">
            <v>3</v>
          </cell>
          <cell r="Q466">
            <v>0.4</v>
          </cell>
          <cell r="W466">
            <v>1</v>
          </cell>
          <cell r="X466">
            <v>1</v>
          </cell>
          <cell r="Z466">
            <v>2</v>
          </cell>
          <cell r="AA466">
            <v>120</v>
          </cell>
          <cell r="AB466">
            <v>1</v>
          </cell>
        </row>
        <row r="467">
          <cell r="A467">
            <v>463</v>
          </cell>
          <cell r="E467" t="str">
            <v>V¸Y N÷</v>
          </cell>
          <cell r="F467" t="str">
            <v>TS140SS/F0060714</v>
          </cell>
          <cell r="G467">
            <v>3000</v>
          </cell>
          <cell r="H467">
            <v>1.2669999999999999</v>
          </cell>
          <cell r="J467">
            <v>0.47099999999999997</v>
          </cell>
          <cell r="K467">
            <v>1</v>
          </cell>
          <cell r="L467">
            <v>1</v>
          </cell>
          <cell r="M467">
            <v>1</v>
          </cell>
          <cell r="N467">
            <v>3</v>
          </cell>
          <cell r="Q467">
            <v>0.4</v>
          </cell>
          <cell r="T467">
            <v>1</v>
          </cell>
          <cell r="W467">
            <v>1</v>
          </cell>
          <cell r="X467">
            <v>1</v>
          </cell>
          <cell r="Z467">
            <v>2</v>
          </cell>
          <cell r="AA467">
            <v>120</v>
          </cell>
          <cell r="AB467">
            <v>1</v>
          </cell>
        </row>
        <row r="468">
          <cell r="A468">
            <v>464</v>
          </cell>
          <cell r="E468" t="str">
            <v>Bé</v>
          </cell>
          <cell r="F468" t="str">
            <v>TS140SS/F0060714</v>
          </cell>
          <cell r="G468">
            <v>3000</v>
          </cell>
          <cell r="H468">
            <v>4.3899999999999997</v>
          </cell>
          <cell r="J468">
            <v>1.006</v>
          </cell>
          <cell r="K468">
            <v>2</v>
          </cell>
          <cell r="L468">
            <v>2</v>
          </cell>
          <cell r="M468">
            <v>2</v>
          </cell>
          <cell r="N468">
            <v>6</v>
          </cell>
          <cell r="Q468">
            <v>0.4</v>
          </cell>
          <cell r="T468">
            <v>1</v>
          </cell>
          <cell r="W468">
            <v>1</v>
          </cell>
          <cell r="X468">
            <v>1</v>
          </cell>
          <cell r="Z468">
            <v>5</v>
          </cell>
          <cell r="AA468">
            <v>120</v>
          </cell>
          <cell r="AB468">
            <v>2</v>
          </cell>
        </row>
        <row r="469">
          <cell r="A469">
            <v>465</v>
          </cell>
          <cell r="B469" t="str">
            <v>002</v>
          </cell>
          <cell r="C469">
            <v>1</v>
          </cell>
          <cell r="D469">
            <v>37681</v>
          </cell>
          <cell r="E469" t="str">
            <v>¸O JACKET</v>
          </cell>
          <cell r="F469" t="str">
            <v>1249/PT1033</v>
          </cell>
          <cell r="G469">
            <v>2158</v>
          </cell>
          <cell r="H469">
            <v>2.21</v>
          </cell>
          <cell r="I469">
            <v>1.097</v>
          </cell>
          <cell r="J469">
            <v>0.23</v>
          </cell>
          <cell r="L469">
            <v>1</v>
          </cell>
          <cell r="M469">
            <v>1</v>
          </cell>
          <cell r="N469">
            <v>1</v>
          </cell>
          <cell r="Q469">
            <v>0.4</v>
          </cell>
          <cell r="V469">
            <v>1</v>
          </cell>
          <cell r="W469">
            <v>1</v>
          </cell>
          <cell r="X469">
            <v>1</v>
          </cell>
          <cell r="AA469">
            <v>120</v>
          </cell>
          <cell r="AB469">
            <v>3.3333333333333333E-2</v>
          </cell>
          <cell r="AC469">
            <v>0.03</v>
          </cell>
        </row>
        <row r="470">
          <cell r="A470">
            <v>466</v>
          </cell>
          <cell r="E470" t="str">
            <v>¸O JACKET</v>
          </cell>
          <cell r="F470" t="str">
            <v>1267/PT1042</v>
          </cell>
          <cell r="G470">
            <v>2031</v>
          </cell>
          <cell r="H470">
            <v>2.504</v>
          </cell>
          <cell r="I470">
            <v>1.6759999999999999</v>
          </cell>
          <cell r="J470">
            <v>0.23</v>
          </cell>
          <cell r="L470">
            <v>1</v>
          </cell>
          <cell r="M470">
            <v>1</v>
          </cell>
          <cell r="N470">
            <v>4</v>
          </cell>
          <cell r="Q470">
            <v>0.4</v>
          </cell>
          <cell r="V470">
            <v>1</v>
          </cell>
          <cell r="W470">
            <v>1</v>
          </cell>
          <cell r="Z470">
            <v>2</v>
          </cell>
          <cell r="AA470">
            <v>120</v>
          </cell>
          <cell r="AB470">
            <v>0.04</v>
          </cell>
          <cell r="AC470">
            <v>0.04</v>
          </cell>
          <cell r="AG470">
            <v>1</v>
          </cell>
        </row>
        <row r="471">
          <cell r="A471">
            <v>467</v>
          </cell>
          <cell r="E471" t="str">
            <v>V¸Y N÷</v>
          </cell>
          <cell r="F471" t="str">
            <v>SP442/PT1067</v>
          </cell>
          <cell r="G471">
            <v>500</v>
          </cell>
          <cell r="H471">
            <v>1.99</v>
          </cell>
          <cell r="J471">
            <v>2.1999999999999999E-2</v>
          </cell>
          <cell r="L471">
            <v>1</v>
          </cell>
          <cell r="M471">
            <v>1</v>
          </cell>
          <cell r="N471">
            <v>2</v>
          </cell>
          <cell r="Q471">
            <v>0.4</v>
          </cell>
          <cell r="T471">
            <v>2</v>
          </cell>
          <cell r="AA471">
            <v>120</v>
          </cell>
          <cell r="AB471">
            <v>0.03</v>
          </cell>
          <cell r="AC471">
            <v>0.03</v>
          </cell>
          <cell r="AD471">
            <v>5</v>
          </cell>
        </row>
        <row r="472">
          <cell r="A472">
            <v>468</v>
          </cell>
          <cell r="E472" t="str">
            <v>QUÇN N÷</v>
          </cell>
          <cell r="F472" t="str">
            <v>1035/PT1034</v>
          </cell>
          <cell r="G472">
            <v>2200</v>
          </cell>
          <cell r="H472">
            <v>2.2690000000000001</v>
          </cell>
          <cell r="J472">
            <v>0.23</v>
          </cell>
          <cell r="L472">
            <v>1</v>
          </cell>
          <cell r="M472">
            <v>1</v>
          </cell>
          <cell r="N472">
            <v>1</v>
          </cell>
          <cell r="Q472">
            <v>0.4</v>
          </cell>
          <cell r="W472">
            <v>1</v>
          </cell>
          <cell r="X472">
            <v>1</v>
          </cell>
          <cell r="Z472">
            <v>2</v>
          </cell>
          <cell r="AA472">
            <v>120</v>
          </cell>
          <cell r="AB472">
            <v>0.03</v>
          </cell>
          <cell r="AC472">
            <v>0.03</v>
          </cell>
        </row>
        <row r="473">
          <cell r="A473">
            <v>469</v>
          </cell>
          <cell r="B473" t="str">
            <v>003</v>
          </cell>
          <cell r="C473" t="str">
            <v>02</v>
          </cell>
          <cell r="D473">
            <v>37681</v>
          </cell>
          <cell r="E473" t="str">
            <v>¸O JACKET</v>
          </cell>
          <cell r="F473" t="str">
            <v>1357/PT1023</v>
          </cell>
          <cell r="G473">
            <v>2000</v>
          </cell>
          <cell r="H473">
            <v>2.7989999999999999</v>
          </cell>
          <cell r="I473">
            <v>1.3620000000000001</v>
          </cell>
          <cell r="J473">
            <v>0.23</v>
          </cell>
          <cell r="K473">
            <v>1</v>
          </cell>
          <cell r="L473">
            <v>1</v>
          </cell>
          <cell r="M473">
            <v>1</v>
          </cell>
          <cell r="N473">
            <v>1</v>
          </cell>
          <cell r="V473">
            <v>1</v>
          </cell>
          <cell r="W473">
            <v>1</v>
          </cell>
          <cell r="Z473">
            <v>2</v>
          </cell>
          <cell r="AA473">
            <v>120</v>
          </cell>
          <cell r="AB473">
            <v>1</v>
          </cell>
        </row>
        <row r="474">
          <cell r="A474">
            <v>470</v>
          </cell>
          <cell r="E474" t="str">
            <v>¸O JACKET</v>
          </cell>
          <cell r="F474" t="str">
            <v>1256/PT1013</v>
          </cell>
          <cell r="G474">
            <v>525</v>
          </cell>
          <cell r="H474">
            <v>2.74</v>
          </cell>
          <cell r="I474">
            <v>1.2190000000000001</v>
          </cell>
          <cell r="J474">
            <v>8.2000000000000003E-2</v>
          </cell>
          <cell r="K474">
            <v>1</v>
          </cell>
          <cell r="L474">
            <v>1</v>
          </cell>
          <cell r="M474">
            <v>1</v>
          </cell>
          <cell r="N474">
            <v>2</v>
          </cell>
          <cell r="O474">
            <v>1</v>
          </cell>
          <cell r="V474">
            <v>1</v>
          </cell>
          <cell r="X474">
            <v>1</v>
          </cell>
          <cell r="Z474">
            <v>2</v>
          </cell>
          <cell r="AA474">
            <v>130</v>
          </cell>
          <cell r="AB474">
            <v>1</v>
          </cell>
          <cell r="AD474">
            <v>44</v>
          </cell>
        </row>
        <row r="475">
          <cell r="A475">
            <v>471</v>
          </cell>
          <cell r="E475" t="str">
            <v>¸O JACKET</v>
          </cell>
          <cell r="F475" t="str">
            <v>1357/PT937</v>
          </cell>
          <cell r="G475">
            <v>1200</v>
          </cell>
          <cell r="H475">
            <v>2.7989999999999999</v>
          </cell>
          <cell r="I475">
            <v>1.3720000000000001</v>
          </cell>
          <cell r="J475">
            <v>0.23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Q475">
            <v>0.4</v>
          </cell>
          <cell r="V475">
            <v>1</v>
          </cell>
          <cell r="W475">
            <v>1</v>
          </cell>
          <cell r="Z475">
            <v>2</v>
          </cell>
          <cell r="AA475">
            <v>120</v>
          </cell>
          <cell r="AB475">
            <v>1</v>
          </cell>
        </row>
        <row r="476">
          <cell r="A476">
            <v>472</v>
          </cell>
          <cell r="E476" t="str">
            <v>V¸Y N÷</v>
          </cell>
          <cell r="F476" t="str">
            <v>502/PT824</v>
          </cell>
          <cell r="G476">
            <v>600</v>
          </cell>
          <cell r="H476">
            <v>2.15</v>
          </cell>
          <cell r="I476">
            <v>1.2190000000000001</v>
          </cell>
          <cell r="J476">
            <v>2.1999999999999999E-2</v>
          </cell>
          <cell r="K476">
            <v>1</v>
          </cell>
          <cell r="L476">
            <v>1</v>
          </cell>
          <cell r="M476">
            <v>1</v>
          </cell>
          <cell r="N476">
            <v>2</v>
          </cell>
          <cell r="Q476">
            <v>0.4</v>
          </cell>
          <cell r="S476">
            <v>0.1</v>
          </cell>
          <cell r="X476">
            <v>1</v>
          </cell>
          <cell r="AA476">
            <v>120</v>
          </cell>
          <cell r="AB476">
            <v>1</v>
          </cell>
        </row>
        <row r="477">
          <cell r="A477">
            <v>473</v>
          </cell>
          <cell r="E477" t="str">
            <v>V¸Y N÷</v>
          </cell>
          <cell r="F477" t="str">
            <v>861/PT971</v>
          </cell>
          <cell r="G477">
            <v>827</v>
          </cell>
          <cell r="H477">
            <v>1.86</v>
          </cell>
          <cell r="J477">
            <v>0.25600000000000001</v>
          </cell>
          <cell r="K477">
            <v>1</v>
          </cell>
          <cell r="L477">
            <v>1</v>
          </cell>
          <cell r="M477">
            <v>1</v>
          </cell>
          <cell r="N477">
            <v>2</v>
          </cell>
          <cell r="Q477">
            <v>0.4</v>
          </cell>
          <cell r="X477">
            <v>1</v>
          </cell>
          <cell r="AA477">
            <v>230</v>
          </cell>
          <cell r="AB477">
            <v>1</v>
          </cell>
        </row>
        <row r="478">
          <cell r="A478">
            <v>474</v>
          </cell>
          <cell r="E478" t="str">
            <v>¸O N÷</v>
          </cell>
          <cell r="F478" t="str">
            <v>1731/PT1025</v>
          </cell>
          <cell r="G478">
            <v>1600</v>
          </cell>
          <cell r="H478">
            <v>2</v>
          </cell>
          <cell r="J478">
            <v>0.14599999999999999</v>
          </cell>
          <cell r="K478">
            <v>1</v>
          </cell>
          <cell r="L478">
            <v>1</v>
          </cell>
          <cell r="M478">
            <v>1</v>
          </cell>
          <cell r="N478">
            <v>2</v>
          </cell>
          <cell r="O478">
            <v>1</v>
          </cell>
          <cell r="Z478">
            <v>8</v>
          </cell>
          <cell r="AA478">
            <v>150</v>
          </cell>
          <cell r="AB478">
            <v>1</v>
          </cell>
        </row>
        <row r="479">
          <cell r="A479">
            <v>475</v>
          </cell>
          <cell r="E479" t="str">
            <v>¸O N÷</v>
          </cell>
          <cell r="F479" t="str">
            <v>1765/PT825</v>
          </cell>
          <cell r="G479">
            <v>600</v>
          </cell>
          <cell r="H479">
            <v>0.77</v>
          </cell>
          <cell r="J479">
            <v>0.02</v>
          </cell>
          <cell r="K479">
            <v>1</v>
          </cell>
          <cell r="L479">
            <v>1</v>
          </cell>
          <cell r="M479">
            <v>1</v>
          </cell>
          <cell r="N479">
            <v>2</v>
          </cell>
          <cell r="S479">
            <v>0.15</v>
          </cell>
          <cell r="Z479">
            <v>4</v>
          </cell>
          <cell r="AA479">
            <v>80</v>
          </cell>
          <cell r="AB479">
            <v>1</v>
          </cell>
        </row>
        <row r="480">
          <cell r="A480">
            <v>476</v>
          </cell>
          <cell r="E480" t="str">
            <v>¸O N÷</v>
          </cell>
          <cell r="F480" t="str">
            <v>2067/PT947</v>
          </cell>
          <cell r="G480">
            <v>2487</v>
          </cell>
          <cell r="H480">
            <v>2.15</v>
          </cell>
          <cell r="J480">
            <v>0.25600000000000001</v>
          </cell>
          <cell r="K480">
            <v>1</v>
          </cell>
          <cell r="L480">
            <v>1</v>
          </cell>
          <cell r="M480">
            <v>1</v>
          </cell>
          <cell r="N480">
            <v>2</v>
          </cell>
          <cell r="O480">
            <v>1</v>
          </cell>
          <cell r="Z480">
            <v>8</v>
          </cell>
          <cell r="AA480">
            <v>150</v>
          </cell>
          <cell r="AB480">
            <v>1</v>
          </cell>
        </row>
        <row r="481">
          <cell r="A481">
            <v>477</v>
          </cell>
          <cell r="E481" t="str">
            <v>QUÇN N÷</v>
          </cell>
          <cell r="F481" t="str">
            <v>1156/PT1023</v>
          </cell>
          <cell r="G481">
            <v>2000</v>
          </cell>
          <cell r="H481">
            <v>2.7989999999999999</v>
          </cell>
          <cell r="I481">
            <v>1.3620000000000001</v>
          </cell>
          <cell r="J481">
            <v>0.23</v>
          </cell>
          <cell r="L481">
            <v>1</v>
          </cell>
          <cell r="M481">
            <v>1</v>
          </cell>
          <cell r="N481">
            <v>1</v>
          </cell>
          <cell r="W481">
            <v>1</v>
          </cell>
        </row>
        <row r="482">
          <cell r="A482">
            <v>478</v>
          </cell>
          <cell r="E482" t="str">
            <v>QUÇN N÷</v>
          </cell>
          <cell r="F482" t="str">
            <v>1038/PT1013</v>
          </cell>
          <cell r="G482">
            <v>525</v>
          </cell>
          <cell r="H482">
            <v>2.06</v>
          </cell>
          <cell r="J482">
            <v>2.1999999999999999E-2</v>
          </cell>
          <cell r="K482">
            <v>1</v>
          </cell>
          <cell r="L482">
            <v>1</v>
          </cell>
          <cell r="M482">
            <v>1</v>
          </cell>
          <cell r="N482">
            <v>2</v>
          </cell>
          <cell r="O482">
            <v>1</v>
          </cell>
          <cell r="T482">
            <v>2</v>
          </cell>
          <cell r="X482">
            <v>1</v>
          </cell>
          <cell r="AA482">
            <v>120</v>
          </cell>
          <cell r="AB482">
            <v>1</v>
          </cell>
          <cell r="AD482">
            <v>56</v>
          </cell>
        </row>
        <row r="483">
          <cell r="A483">
            <v>479</v>
          </cell>
          <cell r="E483" t="str">
            <v>QUÇN N÷</v>
          </cell>
          <cell r="F483" t="str">
            <v>1179/PT1083</v>
          </cell>
          <cell r="G483">
            <v>1800</v>
          </cell>
          <cell r="H483">
            <v>2.1509999999999998</v>
          </cell>
          <cell r="J483">
            <v>0.23</v>
          </cell>
          <cell r="K483">
            <v>1</v>
          </cell>
          <cell r="L483">
            <v>1</v>
          </cell>
          <cell r="M483">
            <v>1</v>
          </cell>
          <cell r="N483">
            <v>1</v>
          </cell>
          <cell r="Q483">
            <v>0.4</v>
          </cell>
          <cell r="T483">
            <v>1</v>
          </cell>
          <cell r="W483">
            <v>1</v>
          </cell>
          <cell r="X483">
            <v>1</v>
          </cell>
          <cell r="Z483">
            <v>8</v>
          </cell>
          <cell r="AA483">
            <v>120</v>
          </cell>
          <cell r="AB483">
            <v>1</v>
          </cell>
        </row>
        <row r="484">
          <cell r="A484">
            <v>480</v>
          </cell>
          <cell r="E484" t="str">
            <v>QUÇN N÷</v>
          </cell>
          <cell r="F484" t="str">
            <v>1156/PT937</v>
          </cell>
          <cell r="G484">
            <v>1200</v>
          </cell>
          <cell r="H484">
            <v>2.0619999999999998</v>
          </cell>
          <cell r="J484">
            <v>0.23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0.4</v>
          </cell>
          <cell r="T484">
            <v>1</v>
          </cell>
          <cell r="W484">
            <v>1</v>
          </cell>
          <cell r="AA484">
            <v>120</v>
          </cell>
          <cell r="AB484">
            <v>1</v>
          </cell>
        </row>
        <row r="485">
          <cell r="A485">
            <v>481</v>
          </cell>
          <cell r="B485" t="str">
            <v>004</v>
          </cell>
          <cell r="C485" t="str">
            <v>03</v>
          </cell>
          <cell r="D485">
            <v>37773</v>
          </cell>
          <cell r="E485" t="str">
            <v>¸O JACKET</v>
          </cell>
          <cell r="F485" t="str">
            <v>1219/PT1087</v>
          </cell>
          <cell r="G485">
            <v>208</v>
          </cell>
          <cell r="H485">
            <v>2.9169999999999998</v>
          </cell>
          <cell r="I485">
            <v>0.79200000000000004</v>
          </cell>
          <cell r="J485">
            <v>0.96</v>
          </cell>
          <cell r="L485">
            <v>1</v>
          </cell>
          <cell r="M485">
            <v>1</v>
          </cell>
          <cell r="N485">
            <v>1</v>
          </cell>
          <cell r="V485">
            <v>1</v>
          </cell>
          <cell r="W485">
            <v>1</v>
          </cell>
          <cell r="Z485">
            <v>2</v>
          </cell>
          <cell r="AA485">
            <v>120</v>
          </cell>
          <cell r="AB485">
            <v>0.04</v>
          </cell>
          <cell r="AC485">
            <v>0.04</v>
          </cell>
        </row>
        <row r="486">
          <cell r="A486">
            <v>482</v>
          </cell>
          <cell r="E486" t="str">
            <v>¸O JACKET</v>
          </cell>
          <cell r="F486" t="str">
            <v>1249/PT1035</v>
          </cell>
          <cell r="G486">
            <v>2700</v>
          </cell>
          <cell r="H486">
            <v>1.869</v>
          </cell>
          <cell r="I486">
            <v>1.01</v>
          </cell>
          <cell r="J486">
            <v>0.59299999999999997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V486">
            <v>1</v>
          </cell>
          <cell r="W486">
            <v>1</v>
          </cell>
          <cell r="X486">
            <v>1</v>
          </cell>
          <cell r="AA486">
            <v>380</v>
          </cell>
          <cell r="AB486">
            <v>1</v>
          </cell>
        </row>
        <row r="487">
          <cell r="A487">
            <v>483</v>
          </cell>
          <cell r="E487" t="str">
            <v>V¸Y N÷</v>
          </cell>
          <cell r="F487" t="str">
            <v>737/PT1087</v>
          </cell>
          <cell r="G487">
            <v>208</v>
          </cell>
          <cell r="H487">
            <v>1.21</v>
          </cell>
          <cell r="J487">
            <v>0.25600000000000001</v>
          </cell>
          <cell r="L487">
            <v>1</v>
          </cell>
          <cell r="M487">
            <v>1</v>
          </cell>
          <cell r="N487">
            <v>2</v>
          </cell>
          <cell r="Q487">
            <v>0.4</v>
          </cell>
          <cell r="T487">
            <v>2</v>
          </cell>
          <cell r="X487">
            <v>1</v>
          </cell>
          <cell r="AA487">
            <v>120</v>
          </cell>
          <cell r="AB487">
            <v>0.04</v>
          </cell>
          <cell r="AC487">
            <v>0.04</v>
          </cell>
        </row>
        <row r="488">
          <cell r="A488">
            <v>484</v>
          </cell>
          <cell r="E488" t="str">
            <v>QUÇN N÷</v>
          </cell>
          <cell r="F488" t="str">
            <v>1217/PT1043</v>
          </cell>
          <cell r="G488">
            <v>2034</v>
          </cell>
          <cell r="H488">
            <v>2.1509999999999998</v>
          </cell>
          <cell r="J488">
            <v>2.1999999999999999E-2</v>
          </cell>
          <cell r="L488">
            <v>1</v>
          </cell>
          <cell r="M488">
            <v>1</v>
          </cell>
          <cell r="N488">
            <v>3</v>
          </cell>
          <cell r="Q488">
            <v>0.4</v>
          </cell>
          <cell r="T488">
            <v>2</v>
          </cell>
          <cell r="W488">
            <v>1</v>
          </cell>
          <cell r="X488">
            <v>1</v>
          </cell>
          <cell r="Z488">
            <v>3</v>
          </cell>
          <cell r="AA488">
            <v>120</v>
          </cell>
          <cell r="AB488">
            <v>0.04</v>
          </cell>
          <cell r="AC488">
            <v>0.04</v>
          </cell>
        </row>
        <row r="489">
          <cell r="A489">
            <v>485</v>
          </cell>
          <cell r="E489" t="str">
            <v>QUÇN N÷</v>
          </cell>
          <cell r="F489" t="str">
            <v>994/PT1087</v>
          </cell>
          <cell r="G489">
            <v>208</v>
          </cell>
          <cell r="H489">
            <v>2.15</v>
          </cell>
          <cell r="J489">
            <v>2.1999999999999999E-2</v>
          </cell>
          <cell r="L489">
            <v>1</v>
          </cell>
          <cell r="M489">
            <v>1</v>
          </cell>
          <cell r="N489">
            <v>1</v>
          </cell>
          <cell r="X489">
            <v>1</v>
          </cell>
          <cell r="Z489">
            <v>2</v>
          </cell>
          <cell r="AA489">
            <v>120</v>
          </cell>
          <cell r="AB489">
            <v>0.04</v>
          </cell>
          <cell r="AC489">
            <v>0.04</v>
          </cell>
        </row>
        <row r="490">
          <cell r="A490">
            <v>486</v>
          </cell>
          <cell r="E490" t="str">
            <v>¸O N÷</v>
          </cell>
          <cell r="F490" t="str">
            <v>1923/PT1020</v>
          </cell>
          <cell r="G490">
            <v>1200</v>
          </cell>
          <cell r="H490">
            <v>1.84</v>
          </cell>
          <cell r="J490">
            <v>0.36</v>
          </cell>
          <cell r="L490">
            <v>1</v>
          </cell>
          <cell r="M490">
            <v>1</v>
          </cell>
          <cell r="Z490">
            <v>7</v>
          </cell>
          <cell r="AA490">
            <v>110</v>
          </cell>
          <cell r="AB490">
            <v>3.125E-2</v>
          </cell>
          <cell r="AC490">
            <v>3.125E-2</v>
          </cell>
        </row>
        <row r="491">
          <cell r="A491">
            <v>487</v>
          </cell>
          <cell r="B491" t="str">
            <v>005</v>
          </cell>
          <cell r="C491" t="str">
            <v>05</v>
          </cell>
          <cell r="D491">
            <v>37865</v>
          </cell>
          <cell r="E491" t="str">
            <v>¸O JACKET</v>
          </cell>
          <cell r="F491" t="str">
            <v>1249/PT1047</v>
          </cell>
          <cell r="G491">
            <v>600</v>
          </cell>
          <cell r="H491">
            <v>2.1509999999999998</v>
          </cell>
          <cell r="I491">
            <v>1.0840000000000001</v>
          </cell>
          <cell r="J491">
            <v>0.96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V491">
            <v>1</v>
          </cell>
          <cell r="W491">
            <v>1</v>
          </cell>
          <cell r="X491">
            <v>1</v>
          </cell>
          <cell r="AA491">
            <v>120</v>
          </cell>
          <cell r="AB491">
            <v>1</v>
          </cell>
        </row>
        <row r="492">
          <cell r="A492">
            <v>488</v>
          </cell>
          <cell r="E492" t="str">
            <v>¸O JACKET</v>
          </cell>
          <cell r="F492" t="str">
            <v>1249/PT1049</v>
          </cell>
          <cell r="G492">
            <v>600</v>
          </cell>
          <cell r="H492">
            <v>2.1509999999999998</v>
          </cell>
          <cell r="I492">
            <v>1.0840000000000001</v>
          </cell>
          <cell r="J492">
            <v>0.96</v>
          </cell>
          <cell r="K492">
            <v>1</v>
          </cell>
          <cell r="L492">
            <v>1</v>
          </cell>
          <cell r="M492">
            <v>1</v>
          </cell>
          <cell r="N492">
            <v>1</v>
          </cell>
          <cell r="V492">
            <v>1</v>
          </cell>
          <cell r="W492">
            <v>1</v>
          </cell>
          <cell r="X492">
            <v>1</v>
          </cell>
          <cell r="AA492">
            <v>120</v>
          </cell>
          <cell r="AB492">
            <v>1</v>
          </cell>
        </row>
        <row r="493">
          <cell r="A493">
            <v>489</v>
          </cell>
          <cell r="E493" t="str">
            <v>¸O JACKET</v>
          </cell>
          <cell r="F493" t="str">
            <v>1262/PT1010</v>
          </cell>
          <cell r="G493">
            <v>700</v>
          </cell>
          <cell r="H493">
            <v>2.4750000000000001</v>
          </cell>
          <cell r="I493">
            <v>1.2629999999999999</v>
          </cell>
          <cell r="J493">
            <v>0.86</v>
          </cell>
          <cell r="K493">
            <v>1</v>
          </cell>
          <cell r="L493">
            <v>1</v>
          </cell>
          <cell r="M493">
            <v>1</v>
          </cell>
          <cell r="N493">
            <v>1</v>
          </cell>
          <cell r="V493">
            <v>1</v>
          </cell>
          <cell r="W493">
            <v>1</v>
          </cell>
          <cell r="Z493">
            <v>4</v>
          </cell>
          <cell r="AA493">
            <v>120</v>
          </cell>
          <cell r="AB493">
            <v>1</v>
          </cell>
        </row>
        <row r="494">
          <cell r="A494">
            <v>490</v>
          </cell>
          <cell r="E494" t="str">
            <v>V¸Y N÷</v>
          </cell>
          <cell r="F494" t="str">
            <v>934/PT1038</v>
          </cell>
          <cell r="G494">
            <v>1002</v>
          </cell>
          <cell r="H494">
            <v>1.21</v>
          </cell>
          <cell r="J494">
            <v>0.25600000000000001</v>
          </cell>
          <cell r="K494">
            <v>1</v>
          </cell>
          <cell r="L494">
            <v>1</v>
          </cell>
          <cell r="M494">
            <v>1</v>
          </cell>
          <cell r="N494">
            <v>2</v>
          </cell>
          <cell r="Q494">
            <v>0.4</v>
          </cell>
          <cell r="X494">
            <v>1</v>
          </cell>
          <cell r="AA494">
            <v>120</v>
          </cell>
          <cell r="AB494">
            <v>1</v>
          </cell>
        </row>
        <row r="495">
          <cell r="A495">
            <v>491</v>
          </cell>
          <cell r="E495" t="str">
            <v>¸O N÷</v>
          </cell>
          <cell r="F495" t="str">
            <v>2065/PT993</v>
          </cell>
          <cell r="G495">
            <v>903</v>
          </cell>
          <cell r="H495">
            <v>1.81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Z495">
            <v>7</v>
          </cell>
          <cell r="AA495">
            <v>100</v>
          </cell>
          <cell r="AB495">
            <v>1</v>
          </cell>
        </row>
        <row r="496">
          <cell r="A496">
            <v>492</v>
          </cell>
          <cell r="E496" t="str">
            <v>QUÇN N÷</v>
          </cell>
          <cell r="F496" t="str">
            <v>604/PT1086</v>
          </cell>
          <cell r="G496">
            <v>3510</v>
          </cell>
          <cell r="H496">
            <v>2.1509999999999998</v>
          </cell>
          <cell r="J496">
            <v>0.109</v>
          </cell>
          <cell r="K496">
            <v>1</v>
          </cell>
          <cell r="L496">
            <v>1</v>
          </cell>
          <cell r="M496">
            <v>1</v>
          </cell>
          <cell r="N496">
            <v>3</v>
          </cell>
          <cell r="Q496">
            <v>0.4</v>
          </cell>
          <cell r="T496">
            <v>2</v>
          </cell>
          <cell r="X496">
            <v>1</v>
          </cell>
          <cell r="Z496">
            <v>2</v>
          </cell>
          <cell r="AA496">
            <v>120</v>
          </cell>
          <cell r="AB496">
            <v>1</v>
          </cell>
        </row>
        <row r="497">
          <cell r="A497">
            <v>493</v>
          </cell>
          <cell r="E497" t="str">
            <v>QUÇN N÷</v>
          </cell>
          <cell r="F497" t="str">
            <v>1035/PT1048</v>
          </cell>
          <cell r="G497">
            <v>600</v>
          </cell>
          <cell r="H497">
            <v>2.1509999999999998</v>
          </cell>
          <cell r="J497">
            <v>0.17100000000000001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Q497">
            <v>0.4</v>
          </cell>
          <cell r="T497">
            <v>2</v>
          </cell>
          <cell r="W497">
            <v>1</v>
          </cell>
          <cell r="X497">
            <v>1</v>
          </cell>
          <cell r="Z497">
            <v>2</v>
          </cell>
          <cell r="AA497">
            <v>120</v>
          </cell>
          <cell r="AB497">
            <v>1</v>
          </cell>
        </row>
        <row r="498">
          <cell r="A498">
            <v>494</v>
          </cell>
          <cell r="E498" t="str">
            <v>QUÇN N÷</v>
          </cell>
          <cell r="F498" t="str">
            <v>1035/PT1050</v>
          </cell>
          <cell r="G498">
            <v>600</v>
          </cell>
          <cell r="H498">
            <v>2.1509999999999998</v>
          </cell>
          <cell r="J498">
            <v>0.17100000000000001</v>
          </cell>
          <cell r="K498">
            <v>1</v>
          </cell>
          <cell r="L498">
            <v>1</v>
          </cell>
          <cell r="M498">
            <v>1</v>
          </cell>
          <cell r="N498">
            <v>1</v>
          </cell>
          <cell r="Q498">
            <v>0.4</v>
          </cell>
          <cell r="T498">
            <v>2</v>
          </cell>
          <cell r="W498">
            <v>1</v>
          </cell>
          <cell r="X498">
            <v>1</v>
          </cell>
          <cell r="Z498">
            <v>2</v>
          </cell>
          <cell r="AA498">
            <v>120</v>
          </cell>
          <cell r="AB498">
            <v>1</v>
          </cell>
        </row>
        <row r="499">
          <cell r="A499">
            <v>495</v>
          </cell>
          <cell r="E499" t="str">
            <v>QUÇN N÷</v>
          </cell>
          <cell r="F499" t="str">
            <v>1060/PT1010</v>
          </cell>
          <cell r="G499">
            <v>700</v>
          </cell>
          <cell r="H499">
            <v>1.9</v>
          </cell>
          <cell r="J499">
            <v>2.1999999999999999E-2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Q499">
            <v>0.4</v>
          </cell>
          <cell r="W499">
            <v>1</v>
          </cell>
          <cell r="X499">
            <v>1</v>
          </cell>
          <cell r="Z499">
            <v>2</v>
          </cell>
          <cell r="AA499">
            <v>120</v>
          </cell>
          <cell r="AB499">
            <v>1</v>
          </cell>
        </row>
        <row r="500">
          <cell r="A500">
            <v>496</v>
          </cell>
          <cell r="B500" t="str">
            <v>006</v>
          </cell>
          <cell r="C500" t="str">
            <v>07</v>
          </cell>
          <cell r="D500" t="str">
            <v>13/1/03</v>
          </cell>
          <cell r="E500" t="str">
            <v>V¸Y N÷</v>
          </cell>
          <cell r="F500" t="str">
            <v>886/PT1026</v>
          </cell>
          <cell r="G500">
            <v>2885</v>
          </cell>
          <cell r="H500">
            <v>1.8460000000000001</v>
          </cell>
          <cell r="J500">
            <v>0.20499999999999999</v>
          </cell>
          <cell r="K500">
            <v>1</v>
          </cell>
          <cell r="L500">
            <v>1</v>
          </cell>
          <cell r="M500">
            <v>1</v>
          </cell>
          <cell r="N500">
            <v>2</v>
          </cell>
          <cell r="O500">
            <v>1</v>
          </cell>
          <cell r="Q500">
            <v>0.4</v>
          </cell>
          <cell r="T500">
            <v>1</v>
          </cell>
          <cell r="W500">
            <v>1</v>
          </cell>
          <cell r="X500">
            <v>1</v>
          </cell>
          <cell r="Z500">
            <v>8</v>
          </cell>
          <cell r="AA500">
            <v>452</v>
          </cell>
          <cell r="AB500">
            <v>1</v>
          </cell>
        </row>
        <row r="501">
          <cell r="A501">
            <v>497</v>
          </cell>
          <cell r="E501" t="str">
            <v>¸O JACKET</v>
          </cell>
          <cell r="F501" t="str">
            <v>1371/PT1089</v>
          </cell>
          <cell r="G501">
            <v>1697</v>
          </cell>
          <cell r="H501">
            <v>2.35</v>
          </cell>
          <cell r="I501">
            <v>1.1519999999999999</v>
          </cell>
          <cell r="J501">
            <v>0.59299999999999997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W501">
            <v>1</v>
          </cell>
          <cell r="Z501">
            <v>5</v>
          </cell>
          <cell r="AA501">
            <v>380</v>
          </cell>
          <cell r="AB501">
            <v>0.03</v>
          </cell>
          <cell r="AC501">
            <v>0.03</v>
          </cell>
        </row>
        <row r="502">
          <cell r="A502">
            <v>498</v>
          </cell>
          <cell r="E502" t="str">
            <v>QUÇN N÷</v>
          </cell>
          <cell r="F502" t="str">
            <v>1184/PT1090</v>
          </cell>
          <cell r="G502">
            <v>2506</v>
          </cell>
          <cell r="H502">
            <v>2.0710000000000002</v>
          </cell>
          <cell r="J502">
            <v>0.25600000000000001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Q502">
            <v>0.45</v>
          </cell>
          <cell r="W502">
            <v>1</v>
          </cell>
          <cell r="X502">
            <v>1</v>
          </cell>
          <cell r="Z502">
            <v>4</v>
          </cell>
          <cell r="AA502">
            <v>300</v>
          </cell>
          <cell r="AB502">
            <v>0.02</v>
          </cell>
          <cell r="AC502">
            <v>0.02</v>
          </cell>
        </row>
        <row r="503">
          <cell r="A503">
            <v>499</v>
          </cell>
          <cell r="E503" t="str">
            <v>QUÇN N÷</v>
          </cell>
          <cell r="F503" t="str">
            <v>1179/PT1083</v>
          </cell>
          <cell r="G503">
            <v>6562</v>
          </cell>
          <cell r="H503">
            <v>2.1509999999999998</v>
          </cell>
          <cell r="J503">
            <v>0.23</v>
          </cell>
          <cell r="K503">
            <v>1</v>
          </cell>
          <cell r="L503">
            <v>1</v>
          </cell>
          <cell r="M503">
            <v>1</v>
          </cell>
          <cell r="N503">
            <v>1</v>
          </cell>
          <cell r="Q503">
            <v>0.4</v>
          </cell>
          <cell r="T503">
            <v>1</v>
          </cell>
          <cell r="W503">
            <v>1</v>
          </cell>
          <cell r="X503">
            <v>1</v>
          </cell>
          <cell r="Z503">
            <v>8</v>
          </cell>
          <cell r="AA503">
            <v>120</v>
          </cell>
          <cell r="AB503">
            <v>1</v>
          </cell>
        </row>
        <row r="504">
          <cell r="A504">
            <v>500</v>
          </cell>
          <cell r="B504" t="str">
            <v>007</v>
          </cell>
          <cell r="C504" t="str">
            <v>08</v>
          </cell>
          <cell r="D504" t="str">
            <v>16/1/03</v>
          </cell>
          <cell r="E504" t="str">
            <v>¸O JACKET</v>
          </cell>
          <cell r="F504" t="str">
            <v>1357/PT932</v>
          </cell>
          <cell r="G504">
            <v>1160</v>
          </cell>
          <cell r="H504">
            <v>1.9179999999999999</v>
          </cell>
          <cell r="I504">
            <v>1.3260000000000001</v>
          </cell>
          <cell r="J504">
            <v>0.64500000000000002</v>
          </cell>
          <cell r="K504">
            <v>1</v>
          </cell>
          <cell r="L504">
            <v>1</v>
          </cell>
          <cell r="M504">
            <v>1</v>
          </cell>
          <cell r="N504">
            <v>1</v>
          </cell>
          <cell r="O504">
            <v>1</v>
          </cell>
          <cell r="W504">
            <v>1</v>
          </cell>
          <cell r="Z504">
            <v>2</v>
          </cell>
          <cell r="AA504">
            <v>410</v>
          </cell>
          <cell r="AB504">
            <v>1</v>
          </cell>
        </row>
        <row r="505">
          <cell r="A505">
            <v>501</v>
          </cell>
          <cell r="E505" t="str">
            <v>¸O JACKET</v>
          </cell>
          <cell r="F505" t="str">
            <v>1357/PT1027</v>
          </cell>
          <cell r="G505">
            <v>1501</v>
          </cell>
          <cell r="H505">
            <v>1.9179999999999999</v>
          </cell>
          <cell r="I505">
            <v>1.35</v>
          </cell>
          <cell r="J505">
            <v>0.64500000000000002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O505">
            <v>1</v>
          </cell>
          <cell r="W505">
            <v>1</v>
          </cell>
          <cell r="Z505">
            <v>2</v>
          </cell>
          <cell r="AA505">
            <v>375</v>
          </cell>
          <cell r="AB505">
            <v>1</v>
          </cell>
        </row>
        <row r="506">
          <cell r="A506">
            <v>502</v>
          </cell>
          <cell r="E506" t="str">
            <v>¸O V¸Y</v>
          </cell>
          <cell r="F506" t="str">
            <v>744/PT1003</v>
          </cell>
          <cell r="G506">
            <v>1433</v>
          </cell>
          <cell r="H506">
            <v>2.8359999999999999</v>
          </cell>
          <cell r="J506">
            <v>0.20399999999999999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W506">
            <v>1</v>
          </cell>
          <cell r="Z506">
            <v>12</v>
          </cell>
          <cell r="AA506">
            <v>450</v>
          </cell>
          <cell r="AB506">
            <v>1</v>
          </cell>
        </row>
        <row r="507">
          <cell r="A507">
            <v>503</v>
          </cell>
          <cell r="E507" t="str">
            <v>V¸Y N÷</v>
          </cell>
          <cell r="F507" t="str">
            <v>451/PT920</v>
          </cell>
          <cell r="G507">
            <v>1000</v>
          </cell>
          <cell r="H507">
            <v>0.872</v>
          </cell>
          <cell r="I507">
            <v>5.5E-2</v>
          </cell>
          <cell r="J507">
            <v>4.2000000000000003E-2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W507">
            <v>1</v>
          </cell>
          <cell r="X507">
            <v>1</v>
          </cell>
          <cell r="AA507">
            <v>310</v>
          </cell>
          <cell r="AB507">
            <v>1</v>
          </cell>
        </row>
        <row r="508">
          <cell r="A508">
            <v>504</v>
          </cell>
          <cell r="E508" t="str">
            <v>V¸Y N÷</v>
          </cell>
          <cell r="F508" t="str">
            <v>874/PT1062</v>
          </cell>
          <cell r="G508">
            <v>600</v>
          </cell>
          <cell r="H508">
            <v>0.96899999999999997</v>
          </cell>
          <cell r="J508">
            <v>0.26100000000000001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W508">
            <v>1</v>
          </cell>
          <cell r="X508">
            <v>1</v>
          </cell>
          <cell r="AA508">
            <v>320</v>
          </cell>
          <cell r="AB508">
            <v>1</v>
          </cell>
        </row>
        <row r="509">
          <cell r="A509">
            <v>505</v>
          </cell>
          <cell r="E509" t="str">
            <v>V¸Y N÷</v>
          </cell>
          <cell r="F509" t="str">
            <v>740/PT1012</v>
          </cell>
          <cell r="G509">
            <v>583</v>
          </cell>
          <cell r="H509">
            <v>1.657</v>
          </cell>
          <cell r="J509">
            <v>0.26100000000000001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Q509">
            <v>0.4</v>
          </cell>
          <cell r="W509">
            <v>1</v>
          </cell>
          <cell r="X509">
            <v>1</v>
          </cell>
          <cell r="AA509">
            <v>410</v>
          </cell>
          <cell r="AB509">
            <v>1</v>
          </cell>
          <cell r="AD509">
            <v>100</v>
          </cell>
        </row>
        <row r="510">
          <cell r="A510">
            <v>506</v>
          </cell>
          <cell r="E510" t="str">
            <v>V¸Y N÷</v>
          </cell>
          <cell r="F510" t="str">
            <v>744/PT792</v>
          </cell>
          <cell r="G510">
            <v>984</v>
          </cell>
          <cell r="H510">
            <v>1.2010000000000001</v>
          </cell>
          <cell r="I510">
            <v>0.75900000000000001</v>
          </cell>
          <cell r="J510">
            <v>0.128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W510">
            <v>1</v>
          </cell>
          <cell r="X510">
            <v>1</v>
          </cell>
          <cell r="AA510">
            <v>310</v>
          </cell>
          <cell r="AB510">
            <v>1</v>
          </cell>
        </row>
        <row r="511">
          <cell r="A511">
            <v>507</v>
          </cell>
          <cell r="E511" t="str">
            <v>V¸Y N÷</v>
          </cell>
          <cell r="F511" t="str">
            <v>747/PT1011</v>
          </cell>
          <cell r="G511">
            <v>601</v>
          </cell>
          <cell r="H511">
            <v>1.8859999999999999</v>
          </cell>
          <cell r="J511">
            <v>0.26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Q511">
            <v>0.4</v>
          </cell>
          <cell r="W511">
            <v>1</v>
          </cell>
          <cell r="X511">
            <v>1</v>
          </cell>
          <cell r="Z511">
            <v>2</v>
          </cell>
          <cell r="AA511">
            <v>380</v>
          </cell>
          <cell r="AB511">
            <v>1</v>
          </cell>
        </row>
        <row r="512">
          <cell r="A512">
            <v>508</v>
          </cell>
          <cell r="E512" t="str">
            <v>¸O N÷</v>
          </cell>
          <cell r="F512" t="str">
            <v>1623/PT920</v>
          </cell>
          <cell r="G512">
            <v>1000</v>
          </cell>
          <cell r="H512">
            <v>0.67400000000000004</v>
          </cell>
          <cell r="I512">
            <v>7.0999999999999994E-2</v>
          </cell>
          <cell r="J512">
            <v>3.5000000000000003E-2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W512">
            <v>1</v>
          </cell>
          <cell r="Z512">
            <v>2</v>
          </cell>
          <cell r="AA512">
            <v>267</v>
          </cell>
          <cell r="AB512">
            <v>1</v>
          </cell>
        </row>
        <row r="513">
          <cell r="A513">
            <v>509</v>
          </cell>
          <cell r="E513" t="str">
            <v>¸O N÷</v>
          </cell>
          <cell r="F513" t="str">
            <v>2022/PT1060</v>
          </cell>
          <cell r="G513">
            <v>1030</v>
          </cell>
          <cell r="H513">
            <v>1.3120000000000001</v>
          </cell>
          <cell r="J513">
            <v>0.249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W513">
            <v>1</v>
          </cell>
          <cell r="Z513">
            <v>8</v>
          </cell>
          <cell r="AA513">
            <v>390</v>
          </cell>
          <cell r="AB513">
            <v>1</v>
          </cell>
        </row>
        <row r="514">
          <cell r="A514">
            <v>510</v>
          </cell>
          <cell r="E514" t="str">
            <v>¸O N÷</v>
          </cell>
          <cell r="F514" t="str">
            <v>SP523/PT1059</v>
          </cell>
          <cell r="G514">
            <v>1128</v>
          </cell>
          <cell r="H514">
            <v>1.6120000000000001</v>
          </cell>
          <cell r="J514">
            <v>0.23100000000000001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W514">
            <v>1</v>
          </cell>
          <cell r="Z514">
            <v>8</v>
          </cell>
          <cell r="AA514">
            <v>415</v>
          </cell>
          <cell r="AB514">
            <v>1</v>
          </cell>
        </row>
        <row r="515">
          <cell r="A515">
            <v>511</v>
          </cell>
          <cell r="E515" t="str">
            <v>¸O N÷</v>
          </cell>
          <cell r="F515" t="str">
            <v>1756/PT1011</v>
          </cell>
          <cell r="G515">
            <v>594</v>
          </cell>
          <cell r="H515">
            <v>1.833</v>
          </cell>
          <cell r="J515">
            <v>0.10199999999999999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W515">
            <v>1</v>
          </cell>
          <cell r="Z515">
            <v>10</v>
          </cell>
          <cell r="AA515">
            <v>380</v>
          </cell>
          <cell r="AB515">
            <v>1</v>
          </cell>
        </row>
        <row r="516">
          <cell r="A516">
            <v>512</v>
          </cell>
          <cell r="E516" t="str">
            <v>¸O N÷</v>
          </cell>
          <cell r="F516" t="str">
            <v>1864/PT992</v>
          </cell>
          <cell r="G516">
            <v>1600</v>
          </cell>
          <cell r="H516">
            <v>2.2200000000000002</v>
          </cell>
          <cell r="J516">
            <v>0.19400000000000001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W516">
            <v>1</v>
          </cell>
          <cell r="Z516">
            <v>10</v>
          </cell>
          <cell r="AA516">
            <v>320</v>
          </cell>
          <cell r="AB516">
            <v>1</v>
          </cell>
        </row>
        <row r="517">
          <cell r="A517">
            <v>513</v>
          </cell>
          <cell r="E517" t="str">
            <v>¸O N÷</v>
          </cell>
          <cell r="F517" t="str">
            <v>1864/PT1051</v>
          </cell>
          <cell r="G517">
            <v>660</v>
          </cell>
          <cell r="H517">
            <v>1.94</v>
          </cell>
          <cell r="J517">
            <v>0.19800000000000001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W517">
            <v>1</v>
          </cell>
          <cell r="Z517">
            <v>10</v>
          </cell>
          <cell r="AA517">
            <v>350</v>
          </cell>
          <cell r="AB517">
            <v>1</v>
          </cell>
        </row>
        <row r="518">
          <cell r="A518">
            <v>514</v>
          </cell>
          <cell r="E518" t="str">
            <v>¸O N÷</v>
          </cell>
          <cell r="F518" t="str">
            <v>1864/PT1057</v>
          </cell>
          <cell r="G518">
            <v>750</v>
          </cell>
          <cell r="H518">
            <v>2.0369999999999999</v>
          </cell>
          <cell r="J518">
            <v>0.192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W518">
            <v>1</v>
          </cell>
          <cell r="Z518">
            <v>10</v>
          </cell>
          <cell r="AA518">
            <v>360</v>
          </cell>
          <cell r="AB518">
            <v>1</v>
          </cell>
        </row>
        <row r="519">
          <cell r="A519">
            <v>515</v>
          </cell>
          <cell r="E519" t="str">
            <v>QUÇN N÷</v>
          </cell>
          <cell r="F519" t="str">
            <v>1156/PT932</v>
          </cell>
          <cell r="G519">
            <v>1160</v>
          </cell>
          <cell r="H519">
            <v>2.085</v>
          </cell>
          <cell r="J519">
            <v>0.23899999999999999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0.45</v>
          </cell>
          <cell r="T519">
            <v>2</v>
          </cell>
          <cell r="W519">
            <v>1</v>
          </cell>
          <cell r="X519">
            <v>1</v>
          </cell>
          <cell r="Z519">
            <v>2</v>
          </cell>
          <cell r="AA519">
            <v>380</v>
          </cell>
          <cell r="AB519">
            <v>1</v>
          </cell>
        </row>
        <row r="520">
          <cell r="A520">
            <v>516</v>
          </cell>
          <cell r="E520" t="str">
            <v>QUÇN N÷</v>
          </cell>
          <cell r="F520" t="str">
            <v>1156/PT1027</v>
          </cell>
          <cell r="G520">
            <v>1501</v>
          </cell>
          <cell r="H520">
            <v>2.2469999999999999</v>
          </cell>
          <cell r="J520">
            <v>0.59399999999999997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Q520">
            <v>0.45</v>
          </cell>
          <cell r="T520">
            <v>2</v>
          </cell>
          <cell r="W520">
            <v>1</v>
          </cell>
          <cell r="X520">
            <v>1</v>
          </cell>
          <cell r="AA520">
            <v>360</v>
          </cell>
          <cell r="AB520">
            <v>1</v>
          </cell>
        </row>
        <row r="521">
          <cell r="A521">
            <v>517</v>
          </cell>
          <cell r="E521" t="str">
            <v>QUÇN N÷</v>
          </cell>
          <cell r="F521" t="str">
            <v>991/PT1051</v>
          </cell>
          <cell r="G521">
            <v>660</v>
          </cell>
          <cell r="H521">
            <v>2.0920000000000001</v>
          </cell>
          <cell r="J521">
            <v>0.22500000000000001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Q521">
            <v>0.45</v>
          </cell>
          <cell r="W521">
            <v>1</v>
          </cell>
          <cell r="Z521">
            <v>1</v>
          </cell>
          <cell r="AA521">
            <v>480</v>
          </cell>
          <cell r="AB521">
            <v>1</v>
          </cell>
        </row>
        <row r="522">
          <cell r="A522">
            <v>518</v>
          </cell>
          <cell r="E522" t="str">
            <v>QUÇN N÷</v>
          </cell>
          <cell r="F522" t="str">
            <v>1154/PT1063</v>
          </cell>
          <cell r="G522">
            <v>600</v>
          </cell>
          <cell r="H522">
            <v>1.6479999999999999</v>
          </cell>
          <cell r="J522">
            <v>0.26100000000000001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Q522">
            <v>0.45</v>
          </cell>
          <cell r="T522">
            <v>1</v>
          </cell>
          <cell r="W522">
            <v>1</v>
          </cell>
          <cell r="X522">
            <v>1</v>
          </cell>
          <cell r="Z522">
            <v>2</v>
          </cell>
          <cell r="AA522">
            <v>450</v>
          </cell>
          <cell r="AB522">
            <v>1</v>
          </cell>
        </row>
        <row r="523">
          <cell r="A523">
            <v>519</v>
          </cell>
          <cell r="E523" t="str">
            <v>QUÇN N÷</v>
          </cell>
          <cell r="F523" t="str">
            <v>1238/PT1095</v>
          </cell>
          <cell r="G523">
            <v>10998</v>
          </cell>
          <cell r="H523">
            <v>2.012</v>
          </cell>
          <cell r="J523">
            <v>0.32900000000000001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Q523">
            <v>0.45</v>
          </cell>
          <cell r="W523">
            <v>1</v>
          </cell>
          <cell r="X523">
            <v>1</v>
          </cell>
          <cell r="Z523">
            <v>4</v>
          </cell>
          <cell r="AA523">
            <v>320</v>
          </cell>
          <cell r="AB523">
            <v>1</v>
          </cell>
        </row>
        <row r="524">
          <cell r="A524">
            <v>520</v>
          </cell>
          <cell r="B524" t="str">
            <v>008</v>
          </cell>
          <cell r="C524" t="str">
            <v>10</v>
          </cell>
          <cell r="D524" t="str">
            <v>17/1/03</v>
          </cell>
          <cell r="E524" t="str">
            <v>¸O JACKET</v>
          </cell>
          <cell r="F524" t="str">
            <v>1345/PT1044</v>
          </cell>
          <cell r="G524">
            <v>2220</v>
          </cell>
          <cell r="H524">
            <v>2.3090000000000002</v>
          </cell>
          <cell r="I524">
            <v>0.56799999999999995</v>
          </cell>
          <cell r="J524">
            <v>0.54200000000000004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2</v>
          </cell>
          <cell r="V524">
            <v>1</v>
          </cell>
          <cell r="W524">
            <v>1</v>
          </cell>
          <cell r="Z524">
            <v>4</v>
          </cell>
          <cell r="AA524">
            <v>380</v>
          </cell>
          <cell r="AB524">
            <v>1</v>
          </cell>
        </row>
        <row r="525">
          <cell r="A525">
            <v>521</v>
          </cell>
          <cell r="E525" t="str">
            <v>V¸Y N÷</v>
          </cell>
          <cell r="F525" t="str">
            <v>959/PT1108</v>
          </cell>
          <cell r="G525">
            <v>4788</v>
          </cell>
          <cell r="H525">
            <v>1.9450000000000001</v>
          </cell>
          <cell r="J525">
            <v>0.38700000000000001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X525">
            <v>1</v>
          </cell>
          <cell r="AA525">
            <v>450</v>
          </cell>
          <cell r="AB525">
            <v>1</v>
          </cell>
        </row>
        <row r="526">
          <cell r="A526">
            <v>522</v>
          </cell>
          <cell r="E526" t="str">
            <v>V¸Y N÷</v>
          </cell>
          <cell r="F526" t="str">
            <v>959/PT1109</v>
          </cell>
          <cell r="G526">
            <v>1890</v>
          </cell>
          <cell r="H526">
            <v>1.9450000000000001</v>
          </cell>
          <cell r="J526">
            <v>0.38700000000000001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X526">
            <v>1</v>
          </cell>
          <cell r="AA526">
            <v>450</v>
          </cell>
          <cell r="AB526">
            <v>1</v>
          </cell>
        </row>
        <row r="527">
          <cell r="A527">
            <v>523</v>
          </cell>
          <cell r="E527" t="str">
            <v>¸O N÷</v>
          </cell>
          <cell r="F527" t="str">
            <v>2091/PT1104</v>
          </cell>
          <cell r="G527">
            <v>2860</v>
          </cell>
          <cell r="H527">
            <v>1.9370000000000001</v>
          </cell>
          <cell r="J527">
            <v>0.22900000000000001</v>
          </cell>
          <cell r="K527">
            <v>1</v>
          </cell>
          <cell r="L527">
            <v>1</v>
          </cell>
          <cell r="M527">
            <v>1</v>
          </cell>
          <cell r="N527">
            <v>2</v>
          </cell>
          <cell r="O527">
            <v>1</v>
          </cell>
          <cell r="W527">
            <v>1</v>
          </cell>
          <cell r="Z527">
            <v>6</v>
          </cell>
          <cell r="AA527">
            <v>300</v>
          </cell>
          <cell r="AB527">
            <v>1</v>
          </cell>
        </row>
        <row r="528">
          <cell r="A528">
            <v>524</v>
          </cell>
          <cell r="E528" t="str">
            <v>QUÇN N÷</v>
          </cell>
          <cell r="F528" t="str">
            <v>1257/PT1110</v>
          </cell>
          <cell r="G528">
            <v>4608</v>
          </cell>
          <cell r="H528">
            <v>2.2189999999999999</v>
          </cell>
          <cell r="J528">
            <v>0.25600000000000001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Q528">
            <v>0.45</v>
          </cell>
          <cell r="W528">
            <v>1</v>
          </cell>
          <cell r="X528">
            <v>1</v>
          </cell>
          <cell r="AA528">
            <v>510</v>
          </cell>
          <cell r="AB528">
            <v>1</v>
          </cell>
        </row>
        <row r="529">
          <cell r="A529">
            <v>525</v>
          </cell>
          <cell r="E529" t="str">
            <v>QUÇN N÷</v>
          </cell>
          <cell r="F529" t="str">
            <v>1257/PT1113</v>
          </cell>
          <cell r="G529">
            <v>1550</v>
          </cell>
          <cell r="H529">
            <v>2.2189999999999999</v>
          </cell>
          <cell r="J529">
            <v>0.25600000000000001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0.45</v>
          </cell>
          <cell r="W529">
            <v>1</v>
          </cell>
          <cell r="X529">
            <v>1</v>
          </cell>
          <cell r="AA529">
            <v>510</v>
          </cell>
          <cell r="AB529">
            <v>1</v>
          </cell>
        </row>
        <row r="530">
          <cell r="A530">
            <v>526</v>
          </cell>
          <cell r="B530" t="str">
            <v>009</v>
          </cell>
          <cell r="C530" t="str">
            <v>09</v>
          </cell>
          <cell r="D530" t="str">
            <v>17/1/03</v>
          </cell>
          <cell r="E530" t="str">
            <v>QUÇN N÷</v>
          </cell>
          <cell r="F530" t="str">
            <v>1261/PT1084</v>
          </cell>
          <cell r="G530">
            <v>8002</v>
          </cell>
          <cell r="H530">
            <v>2.004</v>
          </cell>
          <cell r="J530">
            <v>2.1999999999999999E-2</v>
          </cell>
          <cell r="L530">
            <v>1</v>
          </cell>
          <cell r="M530">
            <v>2</v>
          </cell>
          <cell r="N530">
            <v>5</v>
          </cell>
          <cell r="Q530">
            <v>0.4</v>
          </cell>
          <cell r="T530">
            <v>1</v>
          </cell>
          <cell r="W530">
            <v>1</v>
          </cell>
          <cell r="X530">
            <v>1</v>
          </cell>
          <cell r="Z530">
            <v>2</v>
          </cell>
          <cell r="AA530">
            <v>120</v>
          </cell>
          <cell r="AB530">
            <v>0.02</v>
          </cell>
          <cell r="AC530">
            <v>0.02</v>
          </cell>
        </row>
        <row r="531">
          <cell r="A531">
            <v>527</v>
          </cell>
          <cell r="E531" t="str">
            <v>¸O N÷</v>
          </cell>
          <cell r="F531" t="str">
            <v>1920/PT1022</v>
          </cell>
          <cell r="G531">
            <v>727</v>
          </cell>
          <cell r="H531">
            <v>1.915</v>
          </cell>
          <cell r="J531">
            <v>0.183</v>
          </cell>
          <cell r="L531">
            <v>1</v>
          </cell>
          <cell r="M531">
            <v>1</v>
          </cell>
          <cell r="N531">
            <v>1</v>
          </cell>
          <cell r="Q531">
            <v>0.4</v>
          </cell>
          <cell r="W531">
            <v>1</v>
          </cell>
          <cell r="Z531">
            <v>9</v>
          </cell>
          <cell r="AA531">
            <v>120</v>
          </cell>
          <cell r="AB531">
            <v>0.03</v>
          </cell>
          <cell r="AC531">
            <v>0.03</v>
          </cell>
        </row>
        <row r="532">
          <cell r="A532">
            <v>528</v>
          </cell>
          <cell r="E532" t="str">
            <v>¸O N÷</v>
          </cell>
          <cell r="F532" t="str">
            <v>2081/PT1088</v>
          </cell>
          <cell r="G532">
            <v>420</v>
          </cell>
          <cell r="H532">
            <v>1.4</v>
          </cell>
          <cell r="L532">
            <v>1</v>
          </cell>
          <cell r="M532">
            <v>1</v>
          </cell>
          <cell r="Q532">
            <v>0.4</v>
          </cell>
          <cell r="AB532">
            <v>5.0000000000000001E-3</v>
          </cell>
          <cell r="AC532">
            <v>5.0000000000000001E-3</v>
          </cell>
        </row>
        <row r="533">
          <cell r="A533">
            <v>529</v>
          </cell>
          <cell r="B533" t="str">
            <v>010</v>
          </cell>
          <cell r="C533">
            <v>11</v>
          </cell>
          <cell r="D533" t="str">
            <v>20/1/03</v>
          </cell>
          <cell r="E533" t="str">
            <v>QUÇN N÷</v>
          </cell>
          <cell r="F533" t="str">
            <v>604/PT1086</v>
          </cell>
          <cell r="G533">
            <v>7492</v>
          </cell>
          <cell r="H533">
            <v>2.1509999999999998</v>
          </cell>
          <cell r="J533">
            <v>0.109</v>
          </cell>
          <cell r="K533">
            <v>1</v>
          </cell>
          <cell r="L533">
            <v>1</v>
          </cell>
          <cell r="M533">
            <v>1</v>
          </cell>
          <cell r="N533">
            <v>3</v>
          </cell>
          <cell r="Q533">
            <v>0.4</v>
          </cell>
          <cell r="T533">
            <v>2</v>
          </cell>
          <cell r="X533">
            <v>1</v>
          </cell>
          <cell r="Z533">
            <v>2</v>
          </cell>
          <cell r="AA533">
            <v>120</v>
          </cell>
          <cell r="AB533">
            <v>1</v>
          </cell>
        </row>
        <row r="534">
          <cell r="A534">
            <v>530</v>
          </cell>
          <cell r="B534" t="str">
            <v>011</v>
          </cell>
          <cell r="C534">
            <v>12</v>
          </cell>
          <cell r="D534" t="str">
            <v>22/1/03</v>
          </cell>
          <cell r="E534" t="str">
            <v>¸O JACKET</v>
          </cell>
          <cell r="F534" t="str">
            <v>1345/PT1044</v>
          </cell>
          <cell r="G534">
            <v>1580</v>
          </cell>
          <cell r="H534">
            <v>2.3090000000000002</v>
          </cell>
          <cell r="I534">
            <v>0.56799999999999995</v>
          </cell>
          <cell r="J534">
            <v>0.54200000000000004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2</v>
          </cell>
          <cell r="V534">
            <v>1</v>
          </cell>
          <cell r="W534">
            <v>1</v>
          </cell>
          <cell r="Z534">
            <v>4</v>
          </cell>
          <cell r="AA534">
            <v>380</v>
          </cell>
          <cell r="AB534">
            <v>1</v>
          </cell>
        </row>
        <row r="535">
          <cell r="A535">
            <v>531</v>
          </cell>
          <cell r="E535" t="str">
            <v>¸O N÷</v>
          </cell>
          <cell r="F535" t="str">
            <v>2091/PT1104</v>
          </cell>
          <cell r="G535">
            <v>5140</v>
          </cell>
          <cell r="H535">
            <v>1.9370000000000001</v>
          </cell>
          <cell r="J535">
            <v>0.22900000000000001</v>
          </cell>
          <cell r="K535">
            <v>1</v>
          </cell>
          <cell r="L535">
            <v>1</v>
          </cell>
          <cell r="M535">
            <v>1</v>
          </cell>
          <cell r="N535">
            <v>2</v>
          </cell>
          <cell r="O535">
            <v>1</v>
          </cell>
          <cell r="W535">
            <v>1</v>
          </cell>
          <cell r="Z535">
            <v>6</v>
          </cell>
          <cell r="AA535">
            <v>300</v>
          </cell>
          <cell r="AB535">
            <v>1</v>
          </cell>
        </row>
        <row r="536">
          <cell r="A536">
            <v>532</v>
          </cell>
          <cell r="E536" t="str">
            <v>QUÇN N÷</v>
          </cell>
          <cell r="F536" t="str">
            <v>1261/PT1085</v>
          </cell>
          <cell r="G536">
            <v>3001</v>
          </cell>
          <cell r="H536">
            <v>2.145</v>
          </cell>
          <cell r="J536">
            <v>0.13700000000000001</v>
          </cell>
          <cell r="K536">
            <v>1</v>
          </cell>
          <cell r="L536">
            <v>1</v>
          </cell>
          <cell r="M536">
            <v>1</v>
          </cell>
          <cell r="N536">
            <v>2</v>
          </cell>
          <cell r="O536">
            <v>1</v>
          </cell>
          <cell r="Q536">
            <v>0.4</v>
          </cell>
          <cell r="W536">
            <v>1</v>
          </cell>
          <cell r="X536">
            <v>1</v>
          </cell>
          <cell r="Z536">
            <v>2</v>
          </cell>
          <cell r="AA536">
            <v>380</v>
          </cell>
          <cell r="AB536">
            <v>1</v>
          </cell>
          <cell r="AD536">
            <v>4</v>
          </cell>
          <cell r="AF536">
            <v>1</v>
          </cell>
        </row>
        <row r="537">
          <cell r="A537">
            <v>533</v>
          </cell>
          <cell r="B537" t="str">
            <v>012</v>
          </cell>
          <cell r="C537">
            <v>13</v>
          </cell>
          <cell r="D537" t="str">
            <v>24/01/03</v>
          </cell>
          <cell r="E537" t="str">
            <v>V¸Y N÷</v>
          </cell>
          <cell r="F537" t="str">
            <v>959/PT1108</v>
          </cell>
          <cell r="G537">
            <v>2259</v>
          </cell>
          <cell r="H537">
            <v>1.9450000000000001</v>
          </cell>
          <cell r="J537">
            <v>0.38700000000000001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X537">
            <v>1</v>
          </cell>
          <cell r="AA537">
            <v>450</v>
          </cell>
          <cell r="AB537">
            <v>1</v>
          </cell>
        </row>
        <row r="538">
          <cell r="A538">
            <v>534</v>
          </cell>
          <cell r="E538" t="str">
            <v>V¸Y N÷</v>
          </cell>
          <cell r="F538" t="str">
            <v>959/PT1109</v>
          </cell>
          <cell r="G538">
            <v>3063</v>
          </cell>
          <cell r="H538">
            <v>1.9450000000000001</v>
          </cell>
          <cell r="J538">
            <v>0.38700000000000001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X538">
            <v>1</v>
          </cell>
          <cell r="AA538">
            <v>450</v>
          </cell>
          <cell r="AB538">
            <v>1</v>
          </cell>
        </row>
        <row r="539">
          <cell r="A539">
            <v>535</v>
          </cell>
          <cell r="E539" t="str">
            <v>QUÇN N÷</v>
          </cell>
          <cell r="F539" t="str">
            <v>1238/PT1095</v>
          </cell>
          <cell r="G539">
            <v>4778</v>
          </cell>
          <cell r="H539">
            <v>2.012</v>
          </cell>
          <cell r="J539">
            <v>0.32900000000000001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Q539">
            <v>0.45</v>
          </cell>
          <cell r="W539">
            <v>1</v>
          </cell>
          <cell r="X539">
            <v>1</v>
          </cell>
          <cell r="Z539">
            <v>4</v>
          </cell>
          <cell r="AA539">
            <v>320</v>
          </cell>
          <cell r="AB539">
            <v>1</v>
          </cell>
        </row>
        <row r="540">
          <cell r="A540">
            <v>536</v>
          </cell>
          <cell r="E540" t="str">
            <v>QUÇN N÷</v>
          </cell>
          <cell r="F540" t="str">
            <v>1257/PT1110</v>
          </cell>
          <cell r="G540">
            <v>3420</v>
          </cell>
          <cell r="H540">
            <v>2.2189999999999999</v>
          </cell>
          <cell r="J540">
            <v>0.25600000000000001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Q540">
            <v>0.45</v>
          </cell>
          <cell r="W540">
            <v>1</v>
          </cell>
          <cell r="X540">
            <v>1</v>
          </cell>
          <cell r="AA540">
            <v>510</v>
          </cell>
          <cell r="AB540">
            <v>1</v>
          </cell>
        </row>
        <row r="541">
          <cell r="A541">
            <v>537</v>
          </cell>
          <cell r="E541" t="str">
            <v>QUÇN N÷</v>
          </cell>
          <cell r="F541" t="str">
            <v>1257/PT1113</v>
          </cell>
          <cell r="G541">
            <v>2450</v>
          </cell>
          <cell r="H541">
            <v>2.2189999999999999</v>
          </cell>
          <cell r="J541">
            <v>0.25600000000000001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Q541">
            <v>0.45</v>
          </cell>
          <cell r="W541">
            <v>1</v>
          </cell>
          <cell r="X541">
            <v>1</v>
          </cell>
          <cell r="AA541">
            <v>510</v>
          </cell>
          <cell r="AB541">
            <v>1</v>
          </cell>
        </row>
        <row r="542">
          <cell r="A542">
            <v>538</v>
          </cell>
          <cell r="B542" t="str">
            <v>013</v>
          </cell>
          <cell r="C542">
            <v>15</v>
          </cell>
          <cell r="D542" t="str">
            <v>27/01/03</v>
          </cell>
          <cell r="E542" t="str">
            <v>QUÇN N÷</v>
          </cell>
          <cell r="F542" t="str">
            <v>TS140SS/F0060715</v>
          </cell>
          <cell r="G542">
            <v>3004</v>
          </cell>
          <cell r="H542">
            <v>2.0699999999999998</v>
          </cell>
          <cell r="J542">
            <v>0.124</v>
          </cell>
          <cell r="K542">
            <v>1</v>
          </cell>
          <cell r="L542">
            <v>1</v>
          </cell>
          <cell r="M542">
            <v>1</v>
          </cell>
          <cell r="N542">
            <v>2</v>
          </cell>
          <cell r="O542">
            <v>1</v>
          </cell>
          <cell r="Q542">
            <v>0.45</v>
          </cell>
          <cell r="T542">
            <v>1</v>
          </cell>
          <cell r="W542">
            <v>1</v>
          </cell>
          <cell r="X542">
            <v>1</v>
          </cell>
          <cell r="Z542">
            <v>2</v>
          </cell>
          <cell r="AA542">
            <v>310</v>
          </cell>
          <cell r="AB542">
            <v>1</v>
          </cell>
        </row>
        <row r="543">
          <cell r="A543">
            <v>539</v>
          </cell>
          <cell r="E543" t="str">
            <v>V¸Y N÷</v>
          </cell>
          <cell r="F543" t="str">
            <v>TS141SS/F0060715</v>
          </cell>
          <cell r="G543">
            <v>3000</v>
          </cell>
          <cell r="H543">
            <v>1.149</v>
          </cell>
          <cell r="I543">
            <v>0.751</v>
          </cell>
          <cell r="J543">
            <v>0.155</v>
          </cell>
          <cell r="K543">
            <v>1</v>
          </cell>
          <cell r="L543">
            <v>1</v>
          </cell>
          <cell r="M543">
            <v>1</v>
          </cell>
          <cell r="N543">
            <v>2</v>
          </cell>
          <cell r="O543">
            <v>1</v>
          </cell>
          <cell r="W543">
            <v>1</v>
          </cell>
          <cell r="X543">
            <v>1</v>
          </cell>
          <cell r="Z543">
            <v>2</v>
          </cell>
          <cell r="AA543">
            <v>300</v>
          </cell>
          <cell r="AB543">
            <v>1</v>
          </cell>
        </row>
        <row r="544">
          <cell r="A544">
            <v>540</v>
          </cell>
          <cell r="E544" t="str">
            <v>Bé</v>
          </cell>
          <cell r="F544" t="str">
            <v>TS137SS+TS140SS/F0060715</v>
          </cell>
          <cell r="G544">
            <v>3000</v>
          </cell>
          <cell r="H544">
            <v>4.5540000000000003</v>
          </cell>
          <cell r="I544">
            <v>1.4610000000000001</v>
          </cell>
          <cell r="J544">
            <v>1.252</v>
          </cell>
          <cell r="K544">
            <v>2</v>
          </cell>
          <cell r="L544">
            <v>2</v>
          </cell>
          <cell r="M544">
            <v>2</v>
          </cell>
          <cell r="N544">
            <v>4</v>
          </cell>
          <cell r="Q544">
            <v>0.45</v>
          </cell>
          <cell r="T544">
            <v>1</v>
          </cell>
          <cell r="W544">
            <v>2</v>
          </cell>
          <cell r="X544">
            <v>1</v>
          </cell>
          <cell r="Z544">
            <v>5</v>
          </cell>
          <cell r="AA544">
            <v>750</v>
          </cell>
          <cell r="AB544">
            <v>2</v>
          </cell>
        </row>
        <row r="545">
          <cell r="A545">
            <v>541</v>
          </cell>
          <cell r="B545" t="str">
            <v>014</v>
          </cell>
          <cell r="C545">
            <v>16</v>
          </cell>
          <cell r="D545" t="str">
            <v>28/01/03</v>
          </cell>
          <cell r="E545" t="str">
            <v>¸O JACKET</v>
          </cell>
          <cell r="F545" t="str">
            <v>2032/PT1131</v>
          </cell>
          <cell r="G545">
            <v>2750</v>
          </cell>
          <cell r="H545">
            <v>2.1949999999999998</v>
          </cell>
          <cell r="I545">
            <v>1.6970000000000001</v>
          </cell>
          <cell r="J545">
            <v>1.3779999999999999</v>
          </cell>
          <cell r="K545">
            <v>1</v>
          </cell>
          <cell r="L545">
            <v>1</v>
          </cell>
          <cell r="M545">
            <v>1</v>
          </cell>
          <cell r="N545">
            <v>2</v>
          </cell>
          <cell r="V545">
            <v>1</v>
          </cell>
          <cell r="W545">
            <v>1</v>
          </cell>
          <cell r="Z545">
            <v>4</v>
          </cell>
          <cell r="AA545">
            <v>450</v>
          </cell>
          <cell r="AB545">
            <v>1</v>
          </cell>
        </row>
        <row r="546">
          <cell r="A546">
            <v>542</v>
          </cell>
          <cell r="E546" t="str">
            <v>V¸Y N÷</v>
          </cell>
          <cell r="F546" t="str">
            <v>949/PT1121</v>
          </cell>
          <cell r="G546">
            <v>5250</v>
          </cell>
          <cell r="H546">
            <v>1.4510000000000001</v>
          </cell>
          <cell r="J546">
            <v>0.498</v>
          </cell>
          <cell r="K546">
            <v>1</v>
          </cell>
          <cell r="L546">
            <v>1</v>
          </cell>
          <cell r="M546">
            <v>1</v>
          </cell>
          <cell r="N546">
            <v>2</v>
          </cell>
          <cell r="O546">
            <v>1</v>
          </cell>
          <cell r="Q546">
            <v>0.4</v>
          </cell>
          <cell r="W546">
            <v>1</v>
          </cell>
          <cell r="X546">
            <v>1</v>
          </cell>
          <cell r="Z546">
            <v>2</v>
          </cell>
          <cell r="AA546">
            <v>315</v>
          </cell>
          <cell r="AB546">
            <v>1</v>
          </cell>
        </row>
        <row r="547">
          <cell r="A547">
            <v>543</v>
          </cell>
          <cell r="E547" t="str">
            <v>QUÇN N÷</v>
          </cell>
          <cell r="F547" t="str">
            <v>1275/PT1118</v>
          </cell>
          <cell r="G547">
            <v>7400</v>
          </cell>
          <cell r="H547">
            <v>2.1160000000000001</v>
          </cell>
          <cell r="J547">
            <v>0.26500000000000001</v>
          </cell>
          <cell r="K547">
            <v>1</v>
          </cell>
          <cell r="L547">
            <v>1</v>
          </cell>
          <cell r="M547">
            <v>1</v>
          </cell>
          <cell r="N547">
            <v>1</v>
          </cell>
          <cell r="O547">
            <v>1</v>
          </cell>
          <cell r="Q547">
            <v>0.4</v>
          </cell>
          <cell r="W547">
            <v>1</v>
          </cell>
          <cell r="X547">
            <v>1</v>
          </cell>
          <cell r="Z547">
            <v>2</v>
          </cell>
          <cell r="AA547">
            <v>345</v>
          </cell>
          <cell r="AB547">
            <v>1</v>
          </cell>
        </row>
        <row r="548">
          <cell r="A548">
            <v>544</v>
          </cell>
          <cell r="E548" t="str">
            <v>QUÇN N÷</v>
          </cell>
          <cell r="F548" t="str">
            <v>1275/PT1116</v>
          </cell>
          <cell r="G548">
            <v>6600</v>
          </cell>
          <cell r="H548">
            <v>2.1160000000000001</v>
          </cell>
          <cell r="J548">
            <v>0.23200000000000001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Q548">
            <v>0.4</v>
          </cell>
          <cell r="W548">
            <v>1</v>
          </cell>
          <cell r="X548">
            <v>1</v>
          </cell>
          <cell r="Z548">
            <v>2</v>
          </cell>
          <cell r="AA548">
            <v>345</v>
          </cell>
          <cell r="AB548">
            <v>1</v>
          </cell>
        </row>
        <row r="549">
          <cell r="A549">
            <v>545</v>
          </cell>
          <cell r="E549" t="str">
            <v>QUÇN N÷</v>
          </cell>
          <cell r="F549" t="str">
            <v>1275/PT1120</v>
          </cell>
          <cell r="G549">
            <v>7400</v>
          </cell>
          <cell r="H549">
            <v>2.1440000000000001</v>
          </cell>
          <cell r="J549">
            <v>0.26500000000000001</v>
          </cell>
          <cell r="K549">
            <v>1</v>
          </cell>
          <cell r="L549">
            <v>1</v>
          </cell>
          <cell r="M549">
            <v>1</v>
          </cell>
          <cell r="N549">
            <v>1</v>
          </cell>
          <cell r="O549">
            <v>1</v>
          </cell>
          <cell r="Q549">
            <v>0.4</v>
          </cell>
          <cell r="W549">
            <v>1</v>
          </cell>
          <cell r="X549">
            <v>1</v>
          </cell>
          <cell r="Z549">
            <v>2</v>
          </cell>
          <cell r="AA549">
            <v>345</v>
          </cell>
          <cell r="AB549">
            <v>1</v>
          </cell>
        </row>
        <row r="550">
          <cell r="A550">
            <v>546</v>
          </cell>
          <cell r="E550" t="str">
            <v>QUÇN N÷</v>
          </cell>
          <cell r="F550" t="str">
            <v>1275/PT1119</v>
          </cell>
          <cell r="G550">
            <v>3000</v>
          </cell>
          <cell r="H550">
            <v>2.1800000000000002</v>
          </cell>
          <cell r="J550">
            <v>0.26200000000000001</v>
          </cell>
          <cell r="K550">
            <v>1</v>
          </cell>
          <cell r="L550">
            <v>1</v>
          </cell>
          <cell r="M550">
            <v>1</v>
          </cell>
          <cell r="N550">
            <v>2</v>
          </cell>
          <cell r="O550">
            <v>1</v>
          </cell>
          <cell r="Q550">
            <v>0.45</v>
          </cell>
          <cell r="W550">
            <v>1</v>
          </cell>
          <cell r="X550">
            <v>1</v>
          </cell>
          <cell r="Z550">
            <v>2</v>
          </cell>
          <cell r="AA550">
            <v>480</v>
          </cell>
          <cell r="AB550">
            <v>1</v>
          </cell>
        </row>
        <row r="551">
          <cell r="A551">
            <v>547</v>
          </cell>
          <cell r="B551" t="str">
            <v>015</v>
          </cell>
          <cell r="C551">
            <v>17</v>
          </cell>
          <cell r="D551" t="str">
            <v>28/01/03</v>
          </cell>
          <cell r="E551" t="str">
            <v>QUÇN N÷</v>
          </cell>
          <cell r="F551" t="str">
            <v>419/PT1133</v>
          </cell>
          <cell r="G551">
            <v>1740</v>
          </cell>
          <cell r="H551">
            <v>2.1509999999999998</v>
          </cell>
          <cell r="J551">
            <v>0.38900000000000001</v>
          </cell>
          <cell r="K551">
            <v>1</v>
          </cell>
          <cell r="L551">
            <v>1</v>
          </cell>
          <cell r="M551">
            <v>1</v>
          </cell>
          <cell r="N551">
            <v>2</v>
          </cell>
          <cell r="O551">
            <v>1</v>
          </cell>
          <cell r="Q551">
            <v>0.4</v>
          </cell>
          <cell r="T551">
            <v>2</v>
          </cell>
          <cell r="W551">
            <v>1</v>
          </cell>
          <cell r="X551">
            <v>2</v>
          </cell>
          <cell r="Z551">
            <v>2</v>
          </cell>
          <cell r="AA551">
            <v>480</v>
          </cell>
          <cell r="AB551">
            <v>1</v>
          </cell>
        </row>
        <row r="552">
          <cell r="A552">
            <v>548</v>
          </cell>
          <cell r="B552" t="str">
            <v>015</v>
          </cell>
          <cell r="C552">
            <v>17</v>
          </cell>
          <cell r="D552" t="str">
            <v>28/01/03</v>
          </cell>
          <cell r="E552" t="str">
            <v>QUÇN N÷</v>
          </cell>
          <cell r="F552" t="str">
            <v>419/PT1134</v>
          </cell>
          <cell r="G552">
            <v>1260</v>
          </cell>
          <cell r="H552">
            <v>2.6890000000000001</v>
          </cell>
          <cell r="J552">
            <v>0.38900000000000001</v>
          </cell>
          <cell r="K552">
            <v>1</v>
          </cell>
          <cell r="L552">
            <v>1</v>
          </cell>
          <cell r="M552">
            <v>1</v>
          </cell>
          <cell r="N552">
            <v>1</v>
          </cell>
          <cell r="O552">
            <v>1</v>
          </cell>
          <cell r="Q552">
            <v>0.4</v>
          </cell>
          <cell r="T552">
            <v>2</v>
          </cell>
          <cell r="W552">
            <v>1</v>
          </cell>
          <cell r="X552">
            <v>2</v>
          </cell>
          <cell r="Z552">
            <v>2</v>
          </cell>
          <cell r="AA552">
            <v>480</v>
          </cell>
          <cell r="AB552">
            <v>1</v>
          </cell>
        </row>
        <row r="553">
          <cell r="A553">
            <v>549</v>
          </cell>
          <cell r="B553" t="str">
            <v>016</v>
          </cell>
          <cell r="C553">
            <v>18</v>
          </cell>
          <cell r="D553">
            <v>37896</v>
          </cell>
          <cell r="E553" t="str">
            <v>V¸Y N÷</v>
          </cell>
          <cell r="F553" t="str">
            <v>949/PT1122</v>
          </cell>
          <cell r="G553">
            <v>2750</v>
          </cell>
          <cell r="H553">
            <v>1.3109999999999999</v>
          </cell>
          <cell r="J553">
            <v>0.10100000000000001</v>
          </cell>
          <cell r="L553">
            <v>1</v>
          </cell>
          <cell r="M553">
            <v>1</v>
          </cell>
          <cell r="N553">
            <v>1</v>
          </cell>
          <cell r="O553">
            <v>1</v>
          </cell>
          <cell r="W553">
            <v>1</v>
          </cell>
          <cell r="X553">
            <v>1</v>
          </cell>
          <cell r="Z553">
            <v>4</v>
          </cell>
          <cell r="AA553">
            <v>300</v>
          </cell>
          <cell r="AB553">
            <v>0.01</v>
          </cell>
          <cell r="AC553">
            <v>0.01</v>
          </cell>
        </row>
        <row r="554">
          <cell r="A554">
            <v>550</v>
          </cell>
          <cell r="E554" t="str">
            <v>QUÇN N÷</v>
          </cell>
          <cell r="F554" t="str">
            <v>1275/PT1119</v>
          </cell>
          <cell r="G554">
            <v>3000</v>
          </cell>
          <cell r="H554">
            <v>2.1800000000000002</v>
          </cell>
          <cell r="J554">
            <v>0.26200000000000001</v>
          </cell>
          <cell r="K554">
            <v>1</v>
          </cell>
          <cell r="L554">
            <v>1</v>
          </cell>
          <cell r="M554">
            <v>1</v>
          </cell>
          <cell r="N554">
            <v>2</v>
          </cell>
          <cell r="O554">
            <v>1</v>
          </cell>
          <cell r="Q554">
            <v>0.45</v>
          </cell>
          <cell r="W554">
            <v>1</v>
          </cell>
          <cell r="X554">
            <v>1</v>
          </cell>
          <cell r="Z554">
            <v>2</v>
          </cell>
          <cell r="AA554">
            <v>480</v>
          </cell>
          <cell r="AB554">
            <v>1</v>
          </cell>
        </row>
        <row r="555">
          <cell r="A555">
            <v>551</v>
          </cell>
          <cell r="E555" t="str">
            <v>QUÇN N÷</v>
          </cell>
          <cell r="F555" t="str">
            <v>1275/PT1117</v>
          </cell>
          <cell r="G555">
            <v>6000</v>
          </cell>
          <cell r="H555">
            <v>2.2189999999999999</v>
          </cell>
          <cell r="J555">
            <v>0.105</v>
          </cell>
          <cell r="L555">
            <v>1</v>
          </cell>
          <cell r="M555">
            <v>1</v>
          </cell>
          <cell r="N555">
            <v>1</v>
          </cell>
          <cell r="O555">
            <v>1</v>
          </cell>
          <cell r="Q555">
            <v>0.45</v>
          </cell>
          <cell r="W555">
            <v>1</v>
          </cell>
          <cell r="X555">
            <v>1</v>
          </cell>
          <cell r="Z555">
            <v>4</v>
          </cell>
          <cell r="AA555">
            <v>320</v>
          </cell>
          <cell r="AB555">
            <v>0.01</v>
          </cell>
          <cell r="AC555">
            <v>0.01</v>
          </cell>
        </row>
        <row r="556">
          <cell r="A556">
            <v>552</v>
          </cell>
          <cell r="E556" t="str">
            <v>QUÇN N÷</v>
          </cell>
          <cell r="F556" t="str">
            <v>1257/PT1111</v>
          </cell>
          <cell r="G556">
            <v>972</v>
          </cell>
          <cell r="H556">
            <v>2.3919999999999999</v>
          </cell>
          <cell r="J556">
            <v>0.105</v>
          </cell>
          <cell r="L556">
            <v>1</v>
          </cell>
          <cell r="M556">
            <v>1</v>
          </cell>
          <cell r="N556">
            <v>1</v>
          </cell>
          <cell r="O556">
            <v>1</v>
          </cell>
          <cell r="Q556">
            <v>0.45</v>
          </cell>
          <cell r="W556">
            <v>1</v>
          </cell>
          <cell r="X556">
            <v>1</v>
          </cell>
          <cell r="AA556">
            <v>320</v>
          </cell>
          <cell r="AB556">
            <v>0.02</v>
          </cell>
          <cell r="AC556">
            <v>0.02</v>
          </cell>
        </row>
        <row r="557">
          <cell r="A557">
            <v>553</v>
          </cell>
          <cell r="E557" t="str">
            <v>QUÇN N÷</v>
          </cell>
          <cell r="F557" t="str">
            <v>1259/PT1107</v>
          </cell>
          <cell r="G557">
            <v>4500</v>
          </cell>
          <cell r="H557">
            <v>2.2320000000000002</v>
          </cell>
          <cell r="J557">
            <v>0.23499999999999999</v>
          </cell>
          <cell r="L557">
            <v>1</v>
          </cell>
          <cell r="M557">
            <v>1</v>
          </cell>
          <cell r="N557">
            <v>1</v>
          </cell>
          <cell r="O557">
            <v>1</v>
          </cell>
          <cell r="Q557">
            <v>0.45</v>
          </cell>
          <cell r="T557">
            <v>2</v>
          </cell>
          <cell r="W557">
            <v>1</v>
          </cell>
          <cell r="X557">
            <v>1</v>
          </cell>
          <cell r="Z557">
            <v>2</v>
          </cell>
          <cell r="AA557">
            <v>410</v>
          </cell>
          <cell r="AB557">
            <v>0.02</v>
          </cell>
          <cell r="AC557">
            <v>0.02</v>
          </cell>
        </row>
        <row r="558">
          <cell r="A558">
            <v>554</v>
          </cell>
          <cell r="E558" t="str">
            <v>QUÇN N÷</v>
          </cell>
          <cell r="F558" t="str">
            <v>1296/PT1143</v>
          </cell>
          <cell r="G558">
            <v>2255</v>
          </cell>
          <cell r="H558">
            <v>2.2389999999999999</v>
          </cell>
          <cell r="J558">
            <v>0.188</v>
          </cell>
          <cell r="L558">
            <v>1</v>
          </cell>
          <cell r="M558">
            <v>1</v>
          </cell>
          <cell r="N558">
            <v>2</v>
          </cell>
          <cell r="O558">
            <v>1</v>
          </cell>
          <cell r="W558">
            <v>1</v>
          </cell>
          <cell r="Z558">
            <v>2</v>
          </cell>
          <cell r="AA558">
            <v>380</v>
          </cell>
          <cell r="AB558">
            <v>7.0000000000000007E-2</v>
          </cell>
          <cell r="AC558">
            <v>7.0000000000000007E-2</v>
          </cell>
          <cell r="AD558">
            <v>10</v>
          </cell>
        </row>
        <row r="559">
          <cell r="A559">
            <v>555</v>
          </cell>
          <cell r="E559" t="str">
            <v>QUÇN N÷</v>
          </cell>
          <cell r="F559" t="str">
            <v>1301/PT1144</v>
          </cell>
          <cell r="G559">
            <v>1210</v>
          </cell>
          <cell r="H559">
            <v>2.2320000000000002</v>
          </cell>
          <cell r="J559">
            <v>0.28899999999999998</v>
          </cell>
          <cell r="L559">
            <v>1</v>
          </cell>
          <cell r="M559">
            <v>1</v>
          </cell>
          <cell r="N559">
            <v>1</v>
          </cell>
          <cell r="O559">
            <v>1</v>
          </cell>
          <cell r="Q559">
            <v>0.45</v>
          </cell>
          <cell r="T559">
            <v>2</v>
          </cell>
          <cell r="W559">
            <v>1</v>
          </cell>
          <cell r="X559">
            <v>1</v>
          </cell>
          <cell r="Z559">
            <v>2</v>
          </cell>
          <cell r="AA559">
            <v>360</v>
          </cell>
          <cell r="AB559">
            <v>0.13</v>
          </cell>
          <cell r="AC559">
            <v>0.13</v>
          </cell>
        </row>
        <row r="560">
          <cell r="A560">
            <v>556</v>
          </cell>
          <cell r="B560" t="str">
            <v>017</v>
          </cell>
          <cell r="C560">
            <v>19</v>
          </cell>
          <cell r="D560">
            <v>37957</v>
          </cell>
          <cell r="E560" t="str">
            <v>¸O JACKET</v>
          </cell>
          <cell r="F560" t="str">
            <v>1345/PT1045</v>
          </cell>
          <cell r="G560">
            <v>6000</v>
          </cell>
          <cell r="H560">
            <v>2.3090000000000002</v>
          </cell>
          <cell r="I560">
            <v>0.56799999999999995</v>
          </cell>
          <cell r="J560">
            <v>0.54200000000000004</v>
          </cell>
          <cell r="K560">
            <v>1</v>
          </cell>
          <cell r="L560">
            <v>1</v>
          </cell>
          <cell r="M560">
            <v>1</v>
          </cell>
          <cell r="N560">
            <v>2</v>
          </cell>
          <cell r="O560">
            <v>1</v>
          </cell>
          <cell r="V560">
            <v>1</v>
          </cell>
          <cell r="W560">
            <v>1</v>
          </cell>
          <cell r="Z560">
            <v>4</v>
          </cell>
          <cell r="AA560">
            <v>380</v>
          </cell>
          <cell r="AB560">
            <v>1</v>
          </cell>
        </row>
        <row r="561">
          <cell r="A561">
            <v>557</v>
          </cell>
          <cell r="E561" t="str">
            <v>¸O N÷</v>
          </cell>
          <cell r="F561" t="str">
            <v>2022/HG02</v>
          </cell>
          <cell r="G561">
            <v>7787</v>
          </cell>
          <cell r="H561">
            <v>1.4079999999999999</v>
          </cell>
          <cell r="J561">
            <v>0.114</v>
          </cell>
          <cell r="K561">
            <v>1</v>
          </cell>
          <cell r="L561">
            <v>1</v>
          </cell>
          <cell r="M561">
            <v>1</v>
          </cell>
          <cell r="N561">
            <v>1</v>
          </cell>
          <cell r="O561">
            <v>1</v>
          </cell>
          <cell r="W561">
            <v>1</v>
          </cell>
          <cell r="Z561">
            <v>8</v>
          </cell>
          <cell r="AA561">
            <v>300</v>
          </cell>
          <cell r="AB561">
            <v>1</v>
          </cell>
        </row>
        <row r="562">
          <cell r="A562">
            <v>558</v>
          </cell>
          <cell r="B562" t="str">
            <v>018</v>
          </cell>
          <cell r="C562">
            <v>23</v>
          </cell>
          <cell r="D562" t="str">
            <v>14/02/03</v>
          </cell>
          <cell r="E562" t="str">
            <v>¸O JACKET</v>
          </cell>
          <cell r="F562" t="str">
            <v>1345/PT1044</v>
          </cell>
          <cell r="G562">
            <v>5000</v>
          </cell>
          <cell r="H562">
            <v>2.3090000000000002</v>
          </cell>
          <cell r="I562">
            <v>0.56799999999999995</v>
          </cell>
          <cell r="J562">
            <v>0.54200000000000004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2</v>
          </cell>
          <cell r="V562">
            <v>1</v>
          </cell>
          <cell r="W562">
            <v>1</v>
          </cell>
          <cell r="Z562">
            <v>4</v>
          </cell>
          <cell r="AA562">
            <v>380</v>
          </cell>
          <cell r="AB562">
            <v>1</v>
          </cell>
        </row>
        <row r="563">
          <cell r="A563">
            <v>559</v>
          </cell>
          <cell r="E563" t="str">
            <v>¸O N÷</v>
          </cell>
          <cell r="F563" t="str">
            <v>2091/PT1104</v>
          </cell>
          <cell r="G563">
            <v>9000</v>
          </cell>
          <cell r="H563">
            <v>1.9370000000000001</v>
          </cell>
          <cell r="J563">
            <v>0.22900000000000001</v>
          </cell>
          <cell r="K563">
            <v>1</v>
          </cell>
          <cell r="L563">
            <v>1</v>
          </cell>
          <cell r="M563">
            <v>1</v>
          </cell>
          <cell r="N563">
            <v>2</v>
          </cell>
          <cell r="O563">
            <v>1</v>
          </cell>
          <cell r="W563">
            <v>1</v>
          </cell>
          <cell r="Z563">
            <v>6</v>
          </cell>
          <cell r="AA563">
            <v>300</v>
          </cell>
          <cell r="AB563">
            <v>1</v>
          </cell>
        </row>
        <row r="564">
          <cell r="A564">
            <v>560</v>
          </cell>
          <cell r="E564" t="str">
            <v>QUÇN N÷</v>
          </cell>
          <cell r="F564" t="str">
            <v>1275/PT1116</v>
          </cell>
          <cell r="G564">
            <v>6600</v>
          </cell>
          <cell r="H564">
            <v>2.1160000000000001</v>
          </cell>
          <cell r="J564">
            <v>0.23200000000000001</v>
          </cell>
          <cell r="K564">
            <v>1</v>
          </cell>
          <cell r="L564">
            <v>1</v>
          </cell>
          <cell r="M564">
            <v>1</v>
          </cell>
          <cell r="N564">
            <v>1</v>
          </cell>
          <cell r="O564">
            <v>1</v>
          </cell>
          <cell r="Q564">
            <v>0.4</v>
          </cell>
          <cell r="W564">
            <v>1</v>
          </cell>
          <cell r="X564">
            <v>1</v>
          </cell>
          <cell r="Z564">
            <v>2</v>
          </cell>
          <cell r="AA564">
            <v>345</v>
          </cell>
          <cell r="AB564">
            <v>1</v>
          </cell>
        </row>
        <row r="565">
          <cell r="A565">
            <v>561</v>
          </cell>
          <cell r="E565" t="str">
            <v>QUÇN N÷</v>
          </cell>
          <cell r="F565" t="str">
            <v>1261/PT1085</v>
          </cell>
          <cell r="G565">
            <v>4001</v>
          </cell>
          <cell r="H565">
            <v>2.145</v>
          </cell>
          <cell r="J565">
            <v>0.13700000000000001</v>
          </cell>
          <cell r="K565">
            <v>1</v>
          </cell>
          <cell r="L565">
            <v>1</v>
          </cell>
          <cell r="M565">
            <v>1</v>
          </cell>
          <cell r="N565">
            <v>2</v>
          </cell>
          <cell r="O565">
            <v>1</v>
          </cell>
          <cell r="Q565">
            <v>0.4</v>
          </cell>
          <cell r="W565">
            <v>1</v>
          </cell>
          <cell r="X565">
            <v>1</v>
          </cell>
          <cell r="Z565">
            <v>2</v>
          </cell>
          <cell r="AA565">
            <v>380</v>
          </cell>
          <cell r="AB565">
            <v>1</v>
          </cell>
          <cell r="AD565">
            <v>4</v>
          </cell>
          <cell r="AF565">
            <v>1</v>
          </cell>
        </row>
        <row r="566">
          <cell r="A566">
            <v>562</v>
          </cell>
          <cell r="B566" t="str">
            <v>019</v>
          </cell>
          <cell r="C566">
            <v>20</v>
          </cell>
          <cell r="D566" t="str">
            <v>14/02/03</v>
          </cell>
          <cell r="E566" t="str">
            <v>¸O JACKET</v>
          </cell>
          <cell r="F566" t="str">
            <v>2037/PT1102</v>
          </cell>
          <cell r="G566">
            <v>4500</v>
          </cell>
          <cell r="H566">
            <v>2.1030000000000002</v>
          </cell>
          <cell r="I566">
            <v>0.54</v>
          </cell>
          <cell r="J566">
            <v>0.45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V566">
            <v>1</v>
          </cell>
          <cell r="W566">
            <v>1</v>
          </cell>
          <cell r="Z566">
            <v>4</v>
          </cell>
          <cell r="AA566">
            <v>375</v>
          </cell>
          <cell r="AB566">
            <v>0.01</v>
          </cell>
          <cell r="AC566">
            <v>0.01</v>
          </cell>
        </row>
        <row r="567">
          <cell r="A567">
            <v>563</v>
          </cell>
          <cell r="B567" t="str">
            <v>020</v>
          </cell>
          <cell r="C567">
            <v>21</v>
          </cell>
          <cell r="D567" t="str">
            <v>14/02/03</v>
          </cell>
          <cell r="E567" t="str">
            <v>QUÇN N÷</v>
          </cell>
          <cell r="F567" t="str">
            <v>1257/PT1112</v>
          </cell>
          <cell r="G567">
            <v>4000</v>
          </cell>
          <cell r="H567">
            <v>2.2469999999999999</v>
          </cell>
          <cell r="J567">
            <v>0.19700000000000001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Q567">
            <v>0.45</v>
          </cell>
          <cell r="W567">
            <v>1</v>
          </cell>
          <cell r="X567">
            <v>1</v>
          </cell>
          <cell r="AA567">
            <v>450</v>
          </cell>
          <cell r="AB567">
            <v>0.03</v>
          </cell>
          <cell r="AC567">
            <v>0.03</v>
          </cell>
        </row>
        <row r="568">
          <cell r="A568">
            <v>564</v>
          </cell>
          <cell r="B568" t="str">
            <v>CT002</v>
          </cell>
          <cell r="C568">
            <v>24</v>
          </cell>
          <cell r="D568" t="str">
            <v>14/02/03</v>
          </cell>
          <cell r="E568" t="str">
            <v>¸O REN</v>
          </cell>
          <cell r="F568" t="str">
            <v>DFSW-0846/PT0547</v>
          </cell>
          <cell r="G568">
            <v>116</v>
          </cell>
          <cell r="I568">
            <v>0.25</v>
          </cell>
          <cell r="L568">
            <v>1</v>
          </cell>
          <cell r="M568">
            <v>1</v>
          </cell>
          <cell r="N568">
            <v>1</v>
          </cell>
          <cell r="Q568">
            <v>2</v>
          </cell>
          <cell r="R568">
            <v>0.06</v>
          </cell>
          <cell r="S568">
            <v>0.24</v>
          </cell>
          <cell r="W568">
            <v>2</v>
          </cell>
          <cell r="AB568">
            <v>2.4E-2</v>
          </cell>
          <cell r="AC568">
            <v>2.4E-2</v>
          </cell>
          <cell r="AG568">
            <v>1</v>
          </cell>
        </row>
        <row r="569">
          <cell r="A569">
            <v>565</v>
          </cell>
          <cell r="E569" t="str">
            <v>¸O REN</v>
          </cell>
          <cell r="F569" t="str">
            <v>MAT-01-T/PT0550</v>
          </cell>
          <cell r="G569">
            <v>1020</v>
          </cell>
          <cell r="I569">
            <v>0.43</v>
          </cell>
          <cell r="K569">
            <v>1</v>
          </cell>
          <cell r="L569">
            <v>1</v>
          </cell>
          <cell r="M569">
            <v>1</v>
          </cell>
          <cell r="N569">
            <v>3</v>
          </cell>
          <cell r="Q569">
            <v>0.8</v>
          </cell>
          <cell r="R569">
            <v>0.03</v>
          </cell>
          <cell r="S569">
            <v>0.3</v>
          </cell>
          <cell r="W569">
            <v>1</v>
          </cell>
          <cell r="AB569">
            <v>6.6666666666666666E-2</v>
          </cell>
          <cell r="AC569">
            <v>7.0000000000000007E-2</v>
          </cell>
        </row>
        <row r="570">
          <cell r="A570">
            <v>566</v>
          </cell>
          <cell r="E570" t="str">
            <v>¸O REN</v>
          </cell>
          <cell r="F570" t="str">
            <v>MAT-03-T/PT0550</v>
          </cell>
          <cell r="G570">
            <v>1275</v>
          </cell>
          <cell r="K570">
            <v>1</v>
          </cell>
          <cell r="L570">
            <v>1</v>
          </cell>
          <cell r="M570">
            <v>1</v>
          </cell>
          <cell r="N570">
            <v>3</v>
          </cell>
          <cell r="R570">
            <v>6.0000000000000001E-3</v>
          </cell>
          <cell r="S570">
            <v>0.49</v>
          </cell>
          <cell r="W570">
            <v>1</v>
          </cell>
          <cell r="AB570">
            <v>7.0000000000000007E-2</v>
          </cell>
          <cell r="AC570">
            <v>7.0000000000000007E-2</v>
          </cell>
        </row>
        <row r="571">
          <cell r="A571">
            <v>567</v>
          </cell>
          <cell r="B571" t="str">
            <v>021+CT003</v>
          </cell>
          <cell r="C571">
            <v>22</v>
          </cell>
          <cell r="D571" t="str">
            <v>14/02/03</v>
          </cell>
          <cell r="E571" t="str">
            <v>V¸Y N÷</v>
          </cell>
          <cell r="F571" t="str">
            <v>956/PT1138</v>
          </cell>
          <cell r="G571">
            <v>3001</v>
          </cell>
          <cell r="H571">
            <v>1.341</v>
          </cell>
          <cell r="J571">
            <v>0.18</v>
          </cell>
          <cell r="K571">
            <v>1</v>
          </cell>
          <cell r="L571">
            <v>1</v>
          </cell>
          <cell r="M571">
            <v>2</v>
          </cell>
          <cell r="N571">
            <v>3</v>
          </cell>
          <cell r="Q571">
            <v>0.4</v>
          </cell>
          <cell r="T571">
            <v>1</v>
          </cell>
          <cell r="W571">
            <v>1</v>
          </cell>
          <cell r="X571">
            <v>1</v>
          </cell>
          <cell r="Z571">
            <v>2</v>
          </cell>
          <cell r="AA571">
            <v>120</v>
          </cell>
          <cell r="AB571">
            <v>1</v>
          </cell>
          <cell r="AD571">
            <v>5</v>
          </cell>
        </row>
        <row r="572">
          <cell r="A572">
            <v>568</v>
          </cell>
          <cell r="E572" t="str">
            <v>QUÇN N÷</v>
          </cell>
          <cell r="F572" t="str">
            <v>1271/PT1151</v>
          </cell>
          <cell r="G572">
            <v>1000</v>
          </cell>
          <cell r="H572">
            <v>2.0619999999999998</v>
          </cell>
          <cell r="J572">
            <v>0.219</v>
          </cell>
          <cell r="K572">
            <v>1</v>
          </cell>
          <cell r="L572">
            <v>1</v>
          </cell>
          <cell r="M572">
            <v>2</v>
          </cell>
          <cell r="N572">
            <v>3</v>
          </cell>
          <cell r="Q572">
            <v>0.4</v>
          </cell>
          <cell r="W572">
            <v>1</v>
          </cell>
          <cell r="X572">
            <v>1</v>
          </cell>
          <cell r="Z572">
            <v>5</v>
          </cell>
          <cell r="AA572">
            <v>120</v>
          </cell>
          <cell r="AB572">
            <v>1</v>
          </cell>
        </row>
        <row r="573">
          <cell r="A573">
            <v>569</v>
          </cell>
          <cell r="E573" t="str">
            <v>¸O REN</v>
          </cell>
          <cell r="F573" t="str">
            <v>CARDY/PT0541</v>
          </cell>
          <cell r="G573">
            <v>803</v>
          </cell>
          <cell r="L573">
            <v>1</v>
          </cell>
          <cell r="M573">
            <v>1</v>
          </cell>
          <cell r="N573">
            <v>2</v>
          </cell>
          <cell r="O573">
            <v>1</v>
          </cell>
          <cell r="S573">
            <v>0.42</v>
          </cell>
          <cell r="W573">
            <v>1</v>
          </cell>
          <cell r="AB573">
            <v>1</v>
          </cell>
          <cell r="AC573">
            <v>0.1</v>
          </cell>
        </row>
        <row r="574">
          <cell r="A574">
            <v>570</v>
          </cell>
          <cell r="B574" t="str">
            <v>022</v>
          </cell>
          <cell r="C574">
            <v>26</v>
          </cell>
          <cell r="D574" t="str">
            <v>17/02/03</v>
          </cell>
          <cell r="E574" t="str">
            <v>¸O JACKET</v>
          </cell>
          <cell r="F574" t="str">
            <v>2037/PT1102</v>
          </cell>
          <cell r="G574">
            <v>1741</v>
          </cell>
          <cell r="H574">
            <v>2.1030000000000002</v>
          </cell>
          <cell r="I574">
            <v>0.54</v>
          </cell>
          <cell r="J574">
            <v>0.45</v>
          </cell>
          <cell r="L574">
            <v>1</v>
          </cell>
          <cell r="M574">
            <v>1</v>
          </cell>
          <cell r="N574">
            <v>1</v>
          </cell>
          <cell r="O574">
            <v>1</v>
          </cell>
          <cell r="V574">
            <v>1</v>
          </cell>
          <cell r="W574">
            <v>1</v>
          </cell>
          <cell r="Z574">
            <v>4</v>
          </cell>
          <cell r="AA574">
            <v>375</v>
          </cell>
          <cell r="AB574">
            <v>0.01</v>
          </cell>
          <cell r="AC574">
            <v>0.01</v>
          </cell>
        </row>
        <row r="575">
          <cell r="A575">
            <v>571</v>
          </cell>
          <cell r="E575" t="str">
            <v>QUÇN N÷</v>
          </cell>
          <cell r="F575" t="str">
            <v>1158/PT1123</v>
          </cell>
          <cell r="G575">
            <v>2860</v>
          </cell>
          <cell r="H575">
            <v>2.1859999999999999</v>
          </cell>
          <cell r="J575">
            <v>0.19700000000000001</v>
          </cell>
          <cell r="L575">
            <v>1</v>
          </cell>
          <cell r="M575">
            <v>1</v>
          </cell>
          <cell r="N575">
            <v>1</v>
          </cell>
          <cell r="O575">
            <v>1</v>
          </cell>
          <cell r="Q575">
            <v>0.45</v>
          </cell>
          <cell r="T575">
            <v>1</v>
          </cell>
          <cell r="W575">
            <v>1</v>
          </cell>
          <cell r="X575">
            <v>1</v>
          </cell>
          <cell r="Z575">
            <v>4</v>
          </cell>
          <cell r="AA575">
            <v>450</v>
          </cell>
          <cell r="AB575">
            <v>0.02</v>
          </cell>
          <cell r="AC575">
            <v>0.02</v>
          </cell>
        </row>
        <row r="576">
          <cell r="A576">
            <v>572</v>
          </cell>
          <cell r="E576" t="str">
            <v>QUÇN N÷</v>
          </cell>
          <cell r="F576" t="str">
            <v>1158/PT1124</v>
          </cell>
          <cell r="G576">
            <v>890</v>
          </cell>
          <cell r="H576">
            <v>2.1859999999999999</v>
          </cell>
          <cell r="J576">
            <v>0.19700000000000001</v>
          </cell>
          <cell r="L576">
            <v>1</v>
          </cell>
          <cell r="M576">
            <v>1</v>
          </cell>
          <cell r="N576">
            <v>1</v>
          </cell>
          <cell r="O576">
            <v>1</v>
          </cell>
          <cell r="Q576">
            <v>0.45</v>
          </cell>
          <cell r="T576">
            <v>1</v>
          </cell>
          <cell r="W576">
            <v>1</v>
          </cell>
          <cell r="X576">
            <v>1</v>
          </cell>
          <cell r="Z576">
            <v>4</v>
          </cell>
          <cell r="AA576">
            <v>450</v>
          </cell>
          <cell r="AB576">
            <v>0.02</v>
          </cell>
          <cell r="AC576">
            <v>0.02</v>
          </cell>
        </row>
        <row r="577">
          <cell r="A577">
            <v>573</v>
          </cell>
          <cell r="E577" t="str">
            <v>V¸Y N÷</v>
          </cell>
          <cell r="F577" t="str">
            <v>938/PT1136</v>
          </cell>
          <cell r="G577">
            <v>5002</v>
          </cell>
          <cell r="H577">
            <v>2.1539999999999999</v>
          </cell>
          <cell r="J577">
            <v>0.23699999999999999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T577">
            <v>2</v>
          </cell>
          <cell r="W577">
            <v>1</v>
          </cell>
          <cell r="X577">
            <v>2</v>
          </cell>
          <cell r="Z577">
            <v>2</v>
          </cell>
          <cell r="AA577">
            <v>460</v>
          </cell>
          <cell r="AB577">
            <v>0.02</v>
          </cell>
          <cell r="AC577">
            <v>0.02</v>
          </cell>
        </row>
        <row r="578">
          <cell r="A578">
            <v>574</v>
          </cell>
          <cell r="E578" t="str">
            <v>QUÇN N÷</v>
          </cell>
          <cell r="F578" t="str">
            <v>880/PT1114</v>
          </cell>
          <cell r="G578">
            <v>1539</v>
          </cell>
          <cell r="H578">
            <v>1.8520000000000001</v>
          </cell>
          <cell r="J578">
            <v>0.219</v>
          </cell>
          <cell r="L578">
            <v>1</v>
          </cell>
          <cell r="M578">
            <v>1</v>
          </cell>
          <cell r="N578">
            <v>1</v>
          </cell>
          <cell r="Q578">
            <v>0.4</v>
          </cell>
          <cell r="T578">
            <v>1</v>
          </cell>
          <cell r="W578">
            <v>1</v>
          </cell>
          <cell r="X578">
            <v>1</v>
          </cell>
          <cell r="AA578">
            <v>200</v>
          </cell>
          <cell r="AB578">
            <v>1.3698630136986301E-2</v>
          </cell>
          <cell r="AC578">
            <v>1.3698630136986301E-2</v>
          </cell>
        </row>
        <row r="579">
          <cell r="A579">
            <v>575</v>
          </cell>
          <cell r="E579" t="str">
            <v>QUÇN N÷</v>
          </cell>
          <cell r="F579" t="str">
            <v>880/PT1115</v>
          </cell>
          <cell r="G579">
            <v>861</v>
          </cell>
          <cell r="H579">
            <v>1.8520000000000001</v>
          </cell>
          <cell r="J579">
            <v>0.219</v>
          </cell>
          <cell r="L579">
            <v>1</v>
          </cell>
          <cell r="M579">
            <v>1</v>
          </cell>
          <cell r="N579">
            <v>1</v>
          </cell>
          <cell r="Q579">
            <v>0.4</v>
          </cell>
          <cell r="T579">
            <v>1</v>
          </cell>
          <cell r="W579">
            <v>1</v>
          </cell>
          <cell r="X579">
            <v>1</v>
          </cell>
          <cell r="AA579">
            <v>200</v>
          </cell>
          <cell r="AB579">
            <v>1.3698630136986301E-2</v>
          </cell>
          <cell r="AC579">
            <v>1.3698630136986301E-2</v>
          </cell>
        </row>
        <row r="580">
          <cell r="A580">
            <v>576</v>
          </cell>
          <cell r="B580" t="str">
            <v>025</v>
          </cell>
          <cell r="C580">
            <v>27</v>
          </cell>
          <cell r="D580" t="str">
            <v>18/02/03</v>
          </cell>
          <cell r="E580" t="str">
            <v>QUÇN N÷</v>
          </cell>
          <cell r="F580" t="str">
            <v>1016/PT1135</v>
          </cell>
          <cell r="G580">
            <v>9938</v>
          </cell>
          <cell r="H580">
            <v>1.8520000000000001</v>
          </cell>
          <cell r="J580">
            <v>0.219</v>
          </cell>
          <cell r="L580">
            <v>1</v>
          </cell>
          <cell r="M580">
            <v>1</v>
          </cell>
          <cell r="N580">
            <v>4</v>
          </cell>
          <cell r="Q580">
            <v>0.4</v>
          </cell>
          <cell r="T580">
            <v>1</v>
          </cell>
          <cell r="W580">
            <v>1</v>
          </cell>
          <cell r="X580">
            <v>1</v>
          </cell>
          <cell r="AA580">
            <v>200</v>
          </cell>
          <cell r="AB580">
            <v>0.01</v>
          </cell>
          <cell r="AC580">
            <v>1.3698630136986301E-2</v>
          </cell>
        </row>
        <row r="581">
          <cell r="A581">
            <v>577</v>
          </cell>
          <cell r="B581" t="str">
            <v>026</v>
          </cell>
          <cell r="C581">
            <v>31</v>
          </cell>
          <cell r="D581" t="str">
            <v>21/02/03</v>
          </cell>
          <cell r="E581" t="str">
            <v>¸O JACKET</v>
          </cell>
          <cell r="F581" t="str">
            <v>2032/PT1131</v>
          </cell>
          <cell r="G581">
            <v>11150</v>
          </cell>
          <cell r="H581">
            <v>2.1949999999999998</v>
          </cell>
          <cell r="I581">
            <v>1.6970000000000001</v>
          </cell>
          <cell r="J581">
            <v>1.3779999999999999</v>
          </cell>
          <cell r="K581">
            <v>1</v>
          </cell>
          <cell r="L581">
            <v>1</v>
          </cell>
          <cell r="M581">
            <v>1</v>
          </cell>
          <cell r="N581">
            <v>2</v>
          </cell>
          <cell r="V581">
            <v>1</v>
          </cell>
          <cell r="W581">
            <v>1</v>
          </cell>
          <cell r="Z581">
            <v>4</v>
          </cell>
          <cell r="AA581">
            <v>450</v>
          </cell>
          <cell r="AB581">
            <v>1</v>
          </cell>
        </row>
        <row r="582">
          <cell r="A582">
            <v>578</v>
          </cell>
          <cell r="B582" t="str">
            <v>027</v>
          </cell>
          <cell r="C582">
            <v>30</v>
          </cell>
          <cell r="D582" t="str">
            <v>21/02/03</v>
          </cell>
          <cell r="E582" t="str">
            <v>QUÇN N÷</v>
          </cell>
          <cell r="F582" t="str">
            <v>1259/PT1107</v>
          </cell>
          <cell r="G582">
            <v>3800</v>
          </cell>
          <cell r="H582">
            <v>2.2320000000000002</v>
          </cell>
          <cell r="J582">
            <v>0.23499999999999999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Q582">
            <v>0.45</v>
          </cell>
          <cell r="T582">
            <v>2</v>
          </cell>
          <cell r="W582">
            <v>1</v>
          </cell>
          <cell r="X582">
            <v>1</v>
          </cell>
          <cell r="Z582">
            <v>2</v>
          </cell>
          <cell r="AA582">
            <v>410</v>
          </cell>
          <cell r="AB582">
            <v>1</v>
          </cell>
        </row>
        <row r="583">
          <cell r="A583">
            <v>579</v>
          </cell>
          <cell r="B583" t="str">
            <v>028</v>
          </cell>
          <cell r="C583">
            <v>35</v>
          </cell>
          <cell r="D583" t="str">
            <v>24/02/03</v>
          </cell>
          <cell r="E583" t="str">
            <v>¸O JACKET</v>
          </cell>
          <cell r="F583" t="str">
            <v>TS229S/F0064967</v>
          </cell>
          <cell r="G583">
            <v>5799</v>
          </cell>
          <cell r="H583">
            <v>1.8420000000000001</v>
          </cell>
          <cell r="I583">
            <v>1.113</v>
          </cell>
          <cell r="J583">
            <v>0.27400000000000002</v>
          </cell>
          <cell r="K583">
            <v>1</v>
          </cell>
          <cell r="L583">
            <v>1</v>
          </cell>
          <cell r="M583">
            <v>1</v>
          </cell>
          <cell r="N583">
            <v>2</v>
          </cell>
          <cell r="Q583">
            <v>0.4</v>
          </cell>
          <cell r="V583">
            <v>1</v>
          </cell>
          <cell r="W583">
            <v>1</v>
          </cell>
          <cell r="AA583">
            <v>95</v>
          </cell>
          <cell r="AB583">
            <v>1</v>
          </cell>
        </row>
        <row r="584">
          <cell r="A584">
            <v>580</v>
          </cell>
          <cell r="B584" t="str">
            <v>029</v>
          </cell>
          <cell r="C584">
            <v>29</v>
          </cell>
          <cell r="D584" t="str">
            <v>21/02/03</v>
          </cell>
          <cell r="E584" t="str">
            <v>¸O JACKET</v>
          </cell>
          <cell r="F584" t="str">
            <v>2037/PT1102</v>
          </cell>
          <cell r="G584">
            <v>1500</v>
          </cell>
          <cell r="H584">
            <v>2.1030000000000002</v>
          </cell>
          <cell r="I584">
            <v>0.54</v>
          </cell>
          <cell r="J584">
            <v>0.45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V584">
            <v>1</v>
          </cell>
          <cell r="W584">
            <v>1</v>
          </cell>
          <cell r="Z584">
            <v>4</v>
          </cell>
          <cell r="AA584">
            <v>375</v>
          </cell>
          <cell r="AB584">
            <v>0.01</v>
          </cell>
          <cell r="AC584">
            <v>0.01</v>
          </cell>
        </row>
        <row r="585">
          <cell r="A585">
            <v>581</v>
          </cell>
          <cell r="E585" t="str">
            <v>V¸Y N÷</v>
          </cell>
          <cell r="F585" t="str">
            <v>956/pt1137</v>
          </cell>
          <cell r="G585">
            <v>4999</v>
          </cell>
          <cell r="H585">
            <v>1.9179999999999999</v>
          </cell>
          <cell r="I585">
            <v>0.122</v>
          </cell>
          <cell r="J585">
            <v>0.26</v>
          </cell>
          <cell r="L585">
            <v>1</v>
          </cell>
          <cell r="M585">
            <v>1</v>
          </cell>
          <cell r="N585">
            <v>2</v>
          </cell>
          <cell r="O585">
            <v>1</v>
          </cell>
          <cell r="Q585">
            <v>0.4</v>
          </cell>
          <cell r="W585">
            <v>1</v>
          </cell>
          <cell r="X585">
            <v>1</v>
          </cell>
          <cell r="Z585">
            <v>2</v>
          </cell>
          <cell r="AA585">
            <v>380</v>
          </cell>
          <cell r="AB585">
            <v>1</v>
          </cell>
          <cell r="AC585">
            <v>1</v>
          </cell>
          <cell r="AF585">
            <v>1</v>
          </cell>
        </row>
        <row r="586">
          <cell r="A586">
            <v>582</v>
          </cell>
          <cell r="E586" t="str">
            <v>V¸Y N÷</v>
          </cell>
          <cell r="F586" t="str">
            <v>767/pt1141</v>
          </cell>
          <cell r="G586">
            <v>901</v>
          </cell>
          <cell r="H586">
            <v>2.21</v>
          </cell>
          <cell r="J586">
            <v>0.20699999999999999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W586">
            <v>1</v>
          </cell>
          <cell r="Z586">
            <v>2</v>
          </cell>
          <cell r="AA586">
            <v>450</v>
          </cell>
          <cell r="AB586">
            <v>1</v>
          </cell>
          <cell r="AC586">
            <v>0.01</v>
          </cell>
          <cell r="AD586">
            <v>10</v>
          </cell>
        </row>
        <row r="587">
          <cell r="A587">
            <v>583</v>
          </cell>
          <cell r="E587" t="str">
            <v>QUÇN N÷</v>
          </cell>
          <cell r="F587" t="str">
            <v>985/pt1142</v>
          </cell>
          <cell r="G587">
            <v>1048</v>
          </cell>
          <cell r="H587">
            <v>2.431</v>
          </cell>
          <cell r="J587">
            <v>0.19800000000000001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Q587">
            <v>0.45</v>
          </cell>
          <cell r="W587">
            <v>1</v>
          </cell>
          <cell r="X587">
            <v>1</v>
          </cell>
          <cell r="Z587">
            <v>3</v>
          </cell>
          <cell r="AA587">
            <v>360</v>
          </cell>
        </row>
        <row r="588">
          <cell r="A588">
            <v>584</v>
          </cell>
          <cell r="E588" t="str">
            <v>QUÇN N÷</v>
          </cell>
          <cell r="F588" t="str">
            <v>1191/pt1158</v>
          </cell>
          <cell r="G588">
            <v>2296</v>
          </cell>
          <cell r="H588">
            <v>2.4340000000000002</v>
          </cell>
          <cell r="I588">
            <v>0.318</v>
          </cell>
          <cell r="J588">
            <v>0.23899999999999999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Q588">
            <v>0.45</v>
          </cell>
          <cell r="T588">
            <v>2</v>
          </cell>
          <cell r="W588">
            <v>1</v>
          </cell>
          <cell r="X588">
            <v>1</v>
          </cell>
          <cell r="Z588">
            <v>2</v>
          </cell>
          <cell r="AA588">
            <v>380</v>
          </cell>
          <cell r="AB588">
            <v>1</v>
          </cell>
          <cell r="AC588">
            <v>0.01</v>
          </cell>
        </row>
        <row r="589">
          <cell r="A589">
            <v>585</v>
          </cell>
          <cell r="B589" t="str">
            <v>030</v>
          </cell>
          <cell r="C589">
            <v>34</v>
          </cell>
          <cell r="D589" t="str">
            <v>24/02/03</v>
          </cell>
          <cell r="E589" t="str">
            <v>¸O JACKET</v>
          </cell>
          <cell r="F589" t="str">
            <v>314t/pt1139</v>
          </cell>
          <cell r="G589">
            <v>752</v>
          </cell>
          <cell r="H589">
            <v>2.2389999999999999</v>
          </cell>
          <cell r="J589">
            <v>0.21199999999999999</v>
          </cell>
          <cell r="L589">
            <v>1</v>
          </cell>
          <cell r="M589">
            <v>1</v>
          </cell>
          <cell r="N589">
            <v>1</v>
          </cell>
          <cell r="Q589">
            <v>0.4</v>
          </cell>
          <cell r="W589">
            <v>1</v>
          </cell>
          <cell r="Z589">
            <v>8</v>
          </cell>
          <cell r="AA589">
            <v>95</v>
          </cell>
          <cell r="AB589">
            <v>2.4E-2</v>
          </cell>
          <cell r="AC589">
            <v>2.4E-2</v>
          </cell>
        </row>
        <row r="590">
          <cell r="A590">
            <v>586</v>
          </cell>
          <cell r="E590" t="str">
            <v>¸O JACKET</v>
          </cell>
          <cell r="F590" t="str">
            <v>2056/pt1125</v>
          </cell>
          <cell r="G590">
            <v>630</v>
          </cell>
          <cell r="H590">
            <v>2.073</v>
          </cell>
          <cell r="I590">
            <v>1.4239999999999999</v>
          </cell>
          <cell r="J590">
            <v>0.21199999999999999</v>
          </cell>
          <cell r="L590">
            <v>1</v>
          </cell>
          <cell r="M590">
            <v>1</v>
          </cell>
          <cell r="N590">
            <v>1</v>
          </cell>
          <cell r="Q590">
            <v>0.4</v>
          </cell>
          <cell r="T590">
            <v>4</v>
          </cell>
          <cell r="W590">
            <v>1</v>
          </cell>
          <cell r="X590">
            <v>1</v>
          </cell>
          <cell r="AA590">
            <v>120</v>
          </cell>
          <cell r="AB590">
            <v>2.4E-2</v>
          </cell>
          <cell r="AC590">
            <v>2.4E-2</v>
          </cell>
        </row>
        <row r="591">
          <cell r="A591">
            <v>587</v>
          </cell>
          <cell r="E591" t="str">
            <v>V¸Y N÷</v>
          </cell>
          <cell r="F591" t="str">
            <v>938/pt1136</v>
          </cell>
          <cell r="G591">
            <v>3153</v>
          </cell>
          <cell r="H591">
            <v>2.1539999999999999</v>
          </cell>
          <cell r="J591">
            <v>0.23699999999999999</v>
          </cell>
          <cell r="L591">
            <v>1</v>
          </cell>
          <cell r="M591">
            <v>1</v>
          </cell>
          <cell r="N591">
            <v>1</v>
          </cell>
          <cell r="O591">
            <v>1</v>
          </cell>
          <cell r="T591">
            <v>2</v>
          </cell>
          <cell r="V591">
            <v>1</v>
          </cell>
          <cell r="W591">
            <v>1</v>
          </cell>
          <cell r="X591">
            <v>2</v>
          </cell>
          <cell r="Z591">
            <v>2</v>
          </cell>
          <cell r="AA591">
            <v>460</v>
          </cell>
          <cell r="AB591">
            <v>0.02</v>
          </cell>
          <cell r="AC591">
            <v>0.02</v>
          </cell>
        </row>
        <row r="592">
          <cell r="A592">
            <v>588</v>
          </cell>
          <cell r="E592" t="str">
            <v>V¸Y N÷</v>
          </cell>
          <cell r="F592" t="str">
            <v>747/pt1139</v>
          </cell>
          <cell r="G592">
            <v>752</v>
          </cell>
          <cell r="H592">
            <v>1.9450000000000001</v>
          </cell>
          <cell r="J592">
            <v>0.11</v>
          </cell>
          <cell r="L592">
            <v>1</v>
          </cell>
          <cell r="M592">
            <v>1</v>
          </cell>
          <cell r="N592">
            <v>1</v>
          </cell>
          <cell r="Q592">
            <v>0.4</v>
          </cell>
          <cell r="W592">
            <v>1</v>
          </cell>
          <cell r="X592">
            <v>1</v>
          </cell>
          <cell r="Z592">
            <v>2</v>
          </cell>
          <cell r="AA592">
            <v>95</v>
          </cell>
          <cell r="AB592">
            <v>2.4E-2</v>
          </cell>
          <cell r="AC592">
            <v>0.02</v>
          </cell>
        </row>
        <row r="593">
          <cell r="A593">
            <v>589</v>
          </cell>
          <cell r="E593" t="str">
            <v>V¸Y N÷</v>
          </cell>
          <cell r="F593" t="str">
            <v>900/pt1101</v>
          </cell>
          <cell r="G593">
            <v>1000</v>
          </cell>
          <cell r="H593">
            <v>1.341</v>
          </cell>
          <cell r="I593">
            <v>0.17699999999999999</v>
          </cell>
          <cell r="J593">
            <v>1.4E-2</v>
          </cell>
          <cell r="L593">
            <v>1</v>
          </cell>
          <cell r="M593">
            <v>1</v>
          </cell>
          <cell r="N593">
            <v>4</v>
          </cell>
          <cell r="Q593">
            <v>0.4</v>
          </cell>
          <cell r="W593">
            <v>1</v>
          </cell>
          <cell r="X593">
            <v>1</v>
          </cell>
          <cell r="Z593">
            <v>2</v>
          </cell>
          <cell r="AA593">
            <v>95</v>
          </cell>
          <cell r="AB593">
            <v>2.4E-2</v>
          </cell>
          <cell r="AC593">
            <v>0.02</v>
          </cell>
        </row>
        <row r="594">
          <cell r="A594">
            <v>590</v>
          </cell>
          <cell r="E594" t="str">
            <v>QUÇN N÷</v>
          </cell>
          <cell r="F594" t="str">
            <v>1297/pt1148</v>
          </cell>
          <cell r="G594">
            <v>5004</v>
          </cell>
          <cell r="H594">
            <v>1.9950000000000001</v>
          </cell>
          <cell r="J594">
            <v>0.219</v>
          </cell>
          <cell r="L594">
            <v>1</v>
          </cell>
          <cell r="M594">
            <v>1</v>
          </cell>
          <cell r="N594">
            <v>4</v>
          </cell>
          <cell r="O594">
            <v>1</v>
          </cell>
          <cell r="Q594">
            <v>0.4</v>
          </cell>
          <cell r="W594">
            <v>1</v>
          </cell>
          <cell r="X594">
            <v>1</v>
          </cell>
          <cell r="Z594">
            <v>2</v>
          </cell>
          <cell r="AA594">
            <v>250</v>
          </cell>
          <cell r="AB594">
            <v>2.4E-2</v>
          </cell>
          <cell r="AC594">
            <v>0.02</v>
          </cell>
        </row>
        <row r="595">
          <cell r="A595">
            <v>591</v>
          </cell>
          <cell r="B595" t="str">
            <v>031</v>
          </cell>
          <cell r="C595">
            <v>32</v>
          </cell>
          <cell r="D595" t="str">
            <v>21/02/03</v>
          </cell>
          <cell r="E595" t="str">
            <v>¸O JACKET</v>
          </cell>
          <cell r="F595" t="str">
            <v>t59-2338/pt1082</v>
          </cell>
          <cell r="G595">
            <v>600</v>
          </cell>
          <cell r="H595">
            <v>1.762</v>
          </cell>
          <cell r="I595">
            <v>1.252</v>
          </cell>
          <cell r="J595">
            <v>0.58099999999999996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O595">
            <v>1</v>
          </cell>
          <cell r="W595">
            <v>1</v>
          </cell>
          <cell r="Z595">
            <v>2</v>
          </cell>
          <cell r="AA595">
            <v>425</v>
          </cell>
          <cell r="AB595">
            <v>1</v>
          </cell>
        </row>
        <row r="596">
          <cell r="A596">
            <v>592</v>
          </cell>
          <cell r="E596" t="str">
            <v>V¸Y N÷</v>
          </cell>
          <cell r="F596" t="str">
            <v>855/hg09</v>
          </cell>
          <cell r="G596">
            <v>504</v>
          </cell>
          <cell r="H596">
            <v>1.341</v>
          </cell>
          <cell r="I596">
            <v>0.78400000000000003</v>
          </cell>
          <cell r="J596">
            <v>0.38700000000000001</v>
          </cell>
          <cell r="K596">
            <v>1</v>
          </cell>
          <cell r="L596">
            <v>1</v>
          </cell>
          <cell r="M596">
            <v>1</v>
          </cell>
          <cell r="N596">
            <v>1</v>
          </cell>
          <cell r="O596">
            <v>1</v>
          </cell>
          <cell r="W596">
            <v>1</v>
          </cell>
          <cell r="X596">
            <v>1</v>
          </cell>
          <cell r="Z596">
            <v>2</v>
          </cell>
          <cell r="AA596">
            <v>450</v>
          </cell>
          <cell r="AB596">
            <v>1</v>
          </cell>
        </row>
        <row r="597">
          <cell r="A597">
            <v>593</v>
          </cell>
          <cell r="E597" t="str">
            <v>V¸Y N÷</v>
          </cell>
          <cell r="F597" t="str">
            <v>917/hg12</v>
          </cell>
          <cell r="G597">
            <v>599</v>
          </cell>
          <cell r="H597">
            <v>1.65</v>
          </cell>
          <cell r="I597">
            <v>0.95799999999999996</v>
          </cell>
          <cell r="J597">
            <v>0.24299999999999999</v>
          </cell>
          <cell r="K597">
            <v>1</v>
          </cell>
          <cell r="L597">
            <v>1</v>
          </cell>
          <cell r="M597">
            <v>1</v>
          </cell>
          <cell r="N597">
            <v>1</v>
          </cell>
          <cell r="O597">
            <v>1</v>
          </cell>
          <cell r="T597">
            <v>2</v>
          </cell>
          <cell r="W597">
            <v>1</v>
          </cell>
          <cell r="X597">
            <v>1</v>
          </cell>
          <cell r="Z597">
            <v>2</v>
          </cell>
          <cell r="AA597">
            <v>320</v>
          </cell>
          <cell r="AB597">
            <v>1</v>
          </cell>
        </row>
        <row r="598">
          <cell r="A598">
            <v>594</v>
          </cell>
          <cell r="E598" t="str">
            <v>¸O N÷</v>
          </cell>
          <cell r="F598" t="str">
            <v>2091/pt1105</v>
          </cell>
          <cell r="G598">
            <v>5000</v>
          </cell>
          <cell r="H598">
            <v>1.5920000000000001</v>
          </cell>
          <cell r="J598">
            <v>1.2999999999999999E-2</v>
          </cell>
          <cell r="K598">
            <v>1</v>
          </cell>
          <cell r="L598">
            <v>1</v>
          </cell>
          <cell r="M598">
            <v>1</v>
          </cell>
          <cell r="N598">
            <v>1</v>
          </cell>
          <cell r="O598">
            <v>1</v>
          </cell>
          <cell r="W598">
            <v>1</v>
          </cell>
          <cell r="Z598">
            <v>6</v>
          </cell>
          <cell r="AA598">
            <v>320</v>
          </cell>
          <cell r="AB598">
            <v>1</v>
          </cell>
        </row>
        <row r="599">
          <cell r="A599">
            <v>595</v>
          </cell>
          <cell r="E599" t="str">
            <v>QUÇN N÷</v>
          </cell>
          <cell r="F599" t="str">
            <v>t59-2339/pt1082</v>
          </cell>
          <cell r="G599">
            <v>600</v>
          </cell>
          <cell r="H599">
            <v>2.2389999999999999</v>
          </cell>
          <cell r="I599">
            <v>0.78100000000000003</v>
          </cell>
          <cell r="J599">
            <v>0.75</v>
          </cell>
          <cell r="K599">
            <v>1</v>
          </cell>
          <cell r="L599">
            <v>1</v>
          </cell>
          <cell r="M599">
            <v>1</v>
          </cell>
          <cell r="N599">
            <v>2</v>
          </cell>
          <cell r="O599">
            <v>1</v>
          </cell>
          <cell r="W599">
            <v>1</v>
          </cell>
          <cell r="X599">
            <v>1</v>
          </cell>
          <cell r="Z599">
            <v>2</v>
          </cell>
          <cell r="AA599">
            <v>380</v>
          </cell>
          <cell r="AB599">
            <v>1</v>
          </cell>
        </row>
        <row r="600">
          <cell r="A600">
            <v>596</v>
          </cell>
          <cell r="B600" t="str">
            <v>032</v>
          </cell>
          <cell r="C600">
            <v>36</v>
          </cell>
          <cell r="D600" t="str">
            <v>26/02/03</v>
          </cell>
          <cell r="E600" t="str">
            <v>¸O JACKET</v>
          </cell>
          <cell r="F600" t="str">
            <v>1345/pt1045</v>
          </cell>
          <cell r="G600">
            <v>3998</v>
          </cell>
          <cell r="H600">
            <v>2.3090000000000002</v>
          </cell>
          <cell r="I600">
            <v>0.56799999999999995</v>
          </cell>
          <cell r="J600">
            <v>0.54200000000000004</v>
          </cell>
          <cell r="K600">
            <v>1</v>
          </cell>
          <cell r="L600">
            <v>1</v>
          </cell>
          <cell r="M600">
            <v>1</v>
          </cell>
          <cell r="N600">
            <v>2</v>
          </cell>
          <cell r="O600">
            <v>1</v>
          </cell>
          <cell r="V600">
            <v>1</v>
          </cell>
          <cell r="W600">
            <v>1</v>
          </cell>
          <cell r="Z600">
            <v>4</v>
          </cell>
          <cell r="AA600">
            <v>380</v>
          </cell>
          <cell r="AB600">
            <v>1</v>
          </cell>
        </row>
        <row r="601">
          <cell r="A601">
            <v>597</v>
          </cell>
          <cell r="B601" t="str">
            <v>033</v>
          </cell>
          <cell r="C601">
            <v>38</v>
          </cell>
          <cell r="D601" t="str">
            <v>28/02/03</v>
          </cell>
          <cell r="E601" t="str">
            <v>¸O N÷</v>
          </cell>
          <cell r="F601" t="str">
            <v>1920/pt1156</v>
          </cell>
          <cell r="G601">
            <v>112</v>
          </cell>
          <cell r="H601">
            <v>2.0750000000000002</v>
          </cell>
          <cell r="J601">
            <v>0.17599999999999999</v>
          </cell>
          <cell r="L601">
            <v>1</v>
          </cell>
          <cell r="M601">
            <v>1</v>
          </cell>
          <cell r="O601">
            <v>1</v>
          </cell>
          <cell r="W601">
            <v>1</v>
          </cell>
          <cell r="Z601">
            <v>9</v>
          </cell>
          <cell r="AA601">
            <v>415</v>
          </cell>
          <cell r="AB601">
            <v>0.02</v>
          </cell>
          <cell r="AC601">
            <v>0.02</v>
          </cell>
        </row>
        <row r="602">
          <cell r="A602">
            <v>598</v>
          </cell>
          <cell r="E602" t="str">
            <v>¸O N÷</v>
          </cell>
          <cell r="F602" t="str">
            <v>763/pt1174</v>
          </cell>
          <cell r="G602">
            <v>300</v>
          </cell>
          <cell r="H602">
            <v>0.93300000000000005</v>
          </cell>
          <cell r="K602">
            <v>1</v>
          </cell>
          <cell r="L602">
            <v>1</v>
          </cell>
          <cell r="M602">
            <v>1</v>
          </cell>
          <cell r="N602">
            <v>1</v>
          </cell>
          <cell r="O602">
            <v>1</v>
          </cell>
          <cell r="W602">
            <v>1</v>
          </cell>
          <cell r="AA602">
            <v>210</v>
          </cell>
          <cell r="AB602">
            <v>0.02</v>
          </cell>
          <cell r="AC602">
            <v>0.02</v>
          </cell>
        </row>
        <row r="603">
          <cell r="A603">
            <v>599</v>
          </cell>
          <cell r="E603" t="str">
            <v>V¸Y N÷</v>
          </cell>
          <cell r="F603" t="str">
            <v>899/pt1100</v>
          </cell>
          <cell r="G603">
            <v>3001</v>
          </cell>
          <cell r="H603">
            <v>2.0329999999999999</v>
          </cell>
          <cell r="I603">
            <v>0.52</v>
          </cell>
          <cell r="J603">
            <v>0.22500000000000001</v>
          </cell>
          <cell r="L603">
            <v>1</v>
          </cell>
          <cell r="M603">
            <v>1</v>
          </cell>
          <cell r="N603">
            <v>2</v>
          </cell>
          <cell r="O603">
            <v>1</v>
          </cell>
          <cell r="Q603">
            <v>0.4</v>
          </cell>
          <cell r="W603">
            <v>1</v>
          </cell>
          <cell r="X603">
            <v>1</v>
          </cell>
          <cell r="AA603">
            <v>310</v>
          </cell>
          <cell r="AB603">
            <v>0.02</v>
          </cell>
          <cell r="AC603">
            <v>0.02</v>
          </cell>
        </row>
        <row r="604">
          <cell r="A604">
            <v>600</v>
          </cell>
          <cell r="E604" t="str">
            <v>QUÇN N÷</v>
          </cell>
          <cell r="F604" t="str">
            <v>1301/pt1187</v>
          </cell>
          <cell r="G604">
            <v>748</v>
          </cell>
          <cell r="H604">
            <v>2.254</v>
          </cell>
          <cell r="J604">
            <v>0.188</v>
          </cell>
          <cell r="L604">
            <v>1</v>
          </cell>
          <cell r="M604">
            <v>1</v>
          </cell>
          <cell r="N604">
            <v>2</v>
          </cell>
          <cell r="O604">
            <v>1</v>
          </cell>
          <cell r="Q604">
            <v>1</v>
          </cell>
          <cell r="W604">
            <v>1</v>
          </cell>
          <cell r="X604">
            <v>1</v>
          </cell>
          <cell r="Z604">
            <v>2</v>
          </cell>
          <cell r="AA604">
            <v>320</v>
          </cell>
          <cell r="AB604">
            <v>0.01</v>
          </cell>
          <cell r="AC604">
            <v>0.01</v>
          </cell>
        </row>
        <row r="605">
          <cell r="A605">
            <v>601</v>
          </cell>
          <cell r="E605" t="str">
            <v>QUÇN N÷</v>
          </cell>
          <cell r="F605" t="str">
            <v>1297/pt1148</v>
          </cell>
          <cell r="G605">
            <v>2998</v>
          </cell>
          <cell r="H605">
            <v>1.9950000000000001</v>
          </cell>
          <cell r="J605">
            <v>0.219</v>
          </cell>
          <cell r="L605">
            <v>1</v>
          </cell>
          <cell r="M605">
            <v>1</v>
          </cell>
          <cell r="N605">
            <v>4</v>
          </cell>
          <cell r="O605">
            <v>1</v>
          </cell>
          <cell r="Q605">
            <v>0.4</v>
          </cell>
          <cell r="W605">
            <v>1</v>
          </cell>
          <cell r="X605">
            <v>1</v>
          </cell>
          <cell r="Z605">
            <v>2</v>
          </cell>
          <cell r="AA605">
            <v>250</v>
          </cell>
          <cell r="AB605">
            <v>2.4E-2</v>
          </cell>
          <cell r="AC605">
            <v>0.02</v>
          </cell>
        </row>
        <row r="606">
          <cell r="A606">
            <v>602</v>
          </cell>
          <cell r="E606" t="str">
            <v>QUÇN N÷</v>
          </cell>
          <cell r="F606" t="str">
            <v>1192/pt1099</v>
          </cell>
          <cell r="G606">
            <v>2416</v>
          </cell>
          <cell r="H606">
            <v>2.1440000000000001</v>
          </cell>
          <cell r="J606">
            <v>0.26200000000000001</v>
          </cell>
          <cell r="L606">
            <v>1</v>
          </cell>
          <cell r="M606">
            <v>1</v>
          </cell>
          <cell r="N606">
            <v>1</v>
          </cell>
          <cell r="O606">
            <v>1</v>
          </cell>
          <cell r="Q606">
            <v>0.45</v>
          </cell>
          <cell r="T606">
            <v>2</v>
          </cell>
          <cell r="W606">
            <v>1</v>
          </cell>
          <cell r="X606">
            <v>1</v>
          </cell>
          <cell r="Z606">
            <v>3</v>
          </cell>
          <cell r="AA606">
            <v>480</v>
          </cell>
          <cell r="AB606">
            <v>0.03</v>
          </cell>
          <cell r="AC606">
            <v>0.03</v>
          </cell>
        </row>
        <row r="607">
          <cell r="A607">
            <v>603</v>
          </cell>
          <cell r="B607" t="str">
            <v>034</v>
          </cell>
          <cell r="C607">
            <v>37</v>
          </cell>
          <cell r="D607" t="str">
            <v>28/02/03</v>
          </cell>
          <cell r="E607" t="str">
            <v>¸O JACKET</v>
          </cell>
          <cell r="F607" t="str">
            <v>2037/PT1102</v>
          </cell>
          <cell r="G607">
            <v>7655</v>
          </cell>
          <cell r="H607">
            <v>2.1030000000000002</v>
          </cell>
          <cell r="I607">
            <v>0.54</v>
          </cell>
          <cell r="J607">
            <v>0.45</v>
          </cell>
          <cell r="L607">
            <v>1</v>
          </cell>
          <cell r="M607">
            <v>1</v>
          </cell>
          <cell r="N607">
            <v>1</v>
          </cell>
          <cell r="O607">
            <v>1</v>
          </cell>
          <cell r="V607">
            <v>1</v>
          </cell>
          <cell r="W607">
            <v>1</v>
          </cell>
          <cell r="Z607">
            <v>4</v>
          </cell>
          <cell r="AA607">
            <v>375</v>
          </cell>
          <cell r="AB607">
            <v>0.01</v>
          </cell>
          <cell r="AC607">
            <v>0.01</v>
          </cell>
        </row>
        <row r="608">
          <cell r="A608">
            <v>604</v>
          </cell>
          <cell r="B608" t="str">
            <v>035</v>
          </cell>
          <cell r="C608">
            <v>40</v>
          </cell>
          <cell r="D608">
            <v>37683</v>
          </cell>
          <cell r="E608" t="str">
            <v>V¸Y N÷</v>
          </cell>
          <cell r="F608" t="str">
            <v>ts141ss/f0063472</v>
          </cell>
          <cell r="G608">
            <v>1000</v>
          </cell>
          <cell r="H608">
            <v>1.1519999999999999</v>
          </cell>
          <cell r="I608">
            <v>0.751</v>
          </cell>
          <cell r="J608">
            <v>0.155</v>
          </cell>
          <cell r="K608">
            <v>1</v>
          </cell>
          <cell r="L608">
            <v>1</v>
          </cell>
          <cell r="M608">
            <v>1</v>
          </cell>
          <cell r="N608">
            <v>2</v>
          </cell>
          <cell r="O608">
            <v>1</v>
          </cell>
          <cell r="W608">
            <v>1</v>
          </cell>
          <cell r="X608">
            <v>1</v>
          </cell>
          <cell r="Z608">
            <v>2</v>
          </cell>
          <cell r="AA608">
            <v>260</v>
          </cell>
          <cell r="AB608">
            <v>1</v>
          </cell>
        </row>
        <row r="609">
          <cell r="A609">
            <v>605</v>
          </cell>
          <cell r="E609" t="str">
            <v>QUÇN N÷</v>
          </cell>
          <cell r="F609" t="str">
            <v>ts140ss-29"/f0063472</v>
          </cell>
          <cell r="G609">
            <v>3000</v>
          </cell>
          <cell r="H609">
            <v>1.93</v>
          </cell>
          <cell r="J609">
            <v>0.124</v>
          </cell>
          <cell r="K609">
            <v>1</v>
          </cell>
          <cell r="L609">
            <v>1</v>
          </cell>
          <cell r="M609">
            <v>1</v>
          </cell>
          <cell r="N609">
            <v>2</v>
          </cell>
          <cell r="O609">
            <v>1</v>
          </cell>
          <cell r="Q609">
            <v>0.45</v>
          </cell>
          <cell r="T609">
            <v>1</v>
          </cell>
          <cell r="W609">
            <v>1</v>
          </cell>
          <cell r="X609">
            <v>1</v>
          </cell>
          <cell r="Z609">
            <v>2</v>
          </cell>
          <cell r="AA609">
            <v>310</v>
          </cell>
          <cell r="AB609">
            <v>1</v>
          </cell>
        </row>
        <row r="610">
          <cell r="A610">
            <v>606</v>
          </cell>
          <cell r="E610" t="str">
            <v>QUÇN N÷</v>
          </cell>
          <cell r="F610" t="str">
            <v>ts140ss-31"/f0063472</v>
          </cell>
          <cell r="G610">
            <v>3000</v>
          </cell>
          <cell r="H610">
            <v>1.93</v>
          </cell>
          <cell r="J610">
            <v>0.124</v>
          </cell>
          <cell r="K610">
            <v>1</v>
          </cell>
          <cell r="L610">
            <v>1</v>
          </cell>
          <cell r="M610">
            <v>1</v>
          </cell>
          <cell r="N610">
            <v>2</v>
          </cell>
          <cell r="O610">
            <v>1</v>
          </cell>
          <cell r="Q610">
            <v>0.45</v>
          </cell>
          <cell r="T610">
            <v>1</v>
          </cell>
          <cell r="W610">
            <v>1</v>
          </cell>
          <cell r="X610">
            <v>1</v>
          </cell>
          <cell r="Z610">
            <v>2</v>
          </cell>
          <cell r="AA610">
            <v>310</v>
          </cell>
          <cell r="AB610">
            <v>1</v>
          </cell>
        </row>
        <row r="611">
          <cell r="A611">
            <v>607</v>
          </cell>
          <cell r="B611" t="str">
            <v>036</v>
          </cell>
          <cell r="C611">
            <v>44</v>
          </cell>
          <cell r="D611">
            <v>37805</v>
          </cell>
          <cell r="E611" t="str">
            <v>¸O N÷</v>
          </cell>
          <cell r="F611" t="str">
            <v>559b/pt1204</v>
          </cell>
          <cell r="G611">
            <v>988</v>
          </cell>
          <cell r="H611">
            <v>1.798</v>
          </cell>
          <cell r="J611">
            <v>0.23100000000000001</v>
          </cell>
          <cell r="L611">
            <v>1</v>
          </cell>
          <cell r="M611">
            <v>1</v>
          </cell>
          <cell r="N611">
            <v>1</v>
          </cell>
          <cell r="O611">
            <v>1</v>
          </cell>
          <cell r="W611">
            <v>1</v>
          </cell>
          <cell r="AA611">
            <v>300</v>
          </cell>
          <cell r="AB611">
            <v>0.01</v>
          </cell>
          <cell r="AC611">
            <v>0.01</v>
          </cell>
        </row>
        <row r="612">
          <cell r="A612">
            <v>608</v>
          </cell>
          <cell r="E612" t="str">
            <v>V¸Y N÷</v>
          </cell>
          <cell r="F612" t="str">
            <v>1280/pt1229</v>
          </cell>
          <cell r="G612">
            <v>6600</v>
          </cell>
          <cell r="H612">
            <v>1.65</v>
          </cell>
          <cell r="J612">
            <v>0.13300000000000001</v>
          </cell>
          <cell r="L612">
            <v>1</v>
          </cell>
          <cell r="M612">
            <v>1</v>
          </cell>
          <cell r="N612">
            <v>2</v>
          </cell>
          <cell r="O612">
            <v>1</v>
          </cell>
          <cell r="Q612">
            <v>0.4</v>
          </cell>
          <cell r="W612">
            <v>1</v>
          </cell>
          <cell r="Z612">
            <v>2</v>
          </cell>
          <cell r="AA612">
            <v>360</v>
          </cell>
          <cell r="AB612">
            <v>0.01</v>
          </cell>
          <cell r="AC612">
            <v>0.01</v>
          </cell>
        </row>
        <row r="613">
          <cell r="A613">
            <v>609</v>
          </cell>
          <cell r="E613" t="str">
            <v>QUÇN N÷</v>
          </cell>
          <cell r="F613" t="str">
            <v>1286/pt1150</v>
          </cell>
          <cell r="G613">
            <v>4996</v>
          </cell>
          <cell r="H613">
            <v>1.514</v>
          </cell>
          <cell r="J613">
            <v>0.25900000000000001</v>
          </cell>
          <cell r="L613">
            <v>1</v>
          </cell>
          <cell r="M613">
            <v>1</v>
          </cell>
          <cell r="N613">
            <v>2</v>
          </cell>
          <cell r="O613">
            <v>1</v>
          </cell>
          <cell r="Q613">
            <v>0.45</v>
          </cell>
          <cell r="W613">
            <v>1</v>
          </cell>
          <cell r="X613">
            <v>1</v>
          </cell>
          <cell r="AA613">
            <v>310</v>
          </cell>
          <cell r="AB613">
            <v>5.0000000000000001E-3</v>
          </cell>
          <cell r="AC613">
            <v>5.0000000000000001E-3</v>
          </cell>
        </row>
        <row r="614">
          <cell r="A614">
            <v>610</v>
          </cell>
          <cell r="E614" t="str">
            <v>¸O N÷</v>
          </cell>
          <cell r="F614" t="str">
            <v>2091/pt115</v>
          </cell>
          <cell r="G614">
            <v>3731</v>
          </cell>
          <cell r="H614">
            <v>1.5920000000000001</v>
          </cell>
          <cell r="J614">
            <v>1.2999999999999999E-2</v>
          </cell>
          <cell r="K614">
            <v>1</v>
          </cell>
          <cell r="L614">
            <v>1</v>
          </cell>
          <cell r="M614">
            <v>1</v>
          </cell>
          <cell r="N614">
            <v>1</v>
          </cell>
          <cell r="O614">
            <v>1</v>
          </cell>
          <cell r="W614">
            <v>1</v>
          </cell>
          <cell r="Z614">
            <v>6</v>
          </cell>
          <cell r="AA614">
            <v>320</v>
          </cell>
          <cell r="AB614">
            <v>1</v>
          </cell>
        </row>
        <row r="615">
          <cell r="A615">
            <v>611</v>
          </cell>
          <cell r="B615" t="str">
            <v>037</v>
          </cell>
          <cell r="C615">
            <v>41</v>
          </cell>
          <cell r="D615">
            <v>37683</v>
          </cell>
          <cell r="E615" t="str">
            <v>¸O N÷</v>
          </cell>
          <cell r="F615" t="str">
            <v>1822b/pt1181</v>
          </cell>
          <cell r="G615">
            <v>602</v>
          </cell>
          <cell r="H615">
            <v>1.736</v>
          </cell>
          <cell r="J615">
            <v>1.33</v>
          </cell>
          <cell r="L615">
            <v>1</v>
          </cell>
          <cell r="M615">
            <v>1</v>
          </cell>
          <cell r="N615">
            <v>1</v>
          </cell>
          <cell r="O615">
            <v>1</v>
          </cell>
          <cell r="W615">
            <v>1</v>
          </cell>
          <cell r="Z615">
            <v>9</v>
          </cell>
          <cell r="AA615">
            <v>280</v>
          </cell>
          <cell r="AB615">
            <v>0.01</v>
          </cell>
          <cell r="AC615">
            <v>0.01</v>
          </cell>
        </row>
        <row r="616">
          <cell r="A616">
            <v>612</v>
          </cell>
          <cell r="E616" t="str">
            <v>¸O N÷</v>
          </cell>
          <cell r="F616" t="str">
            <v>763/pt1175</v>
          </cell>
          <cell r="G616">
            <v>600</v>
          </cell>
          <cell r="H616">
            <v>0.96599999999999997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W616">
            <v>1</v>
          </cell>
          <cell r="AA616">
            <v>210</v>
          </cell>
          <cell r="AB616">
            <v>0.05</v>
          </cell>
          <cell r="AC616">
            <v>0.05</v>
          </cell>
        </row>
        <row r="617">
          <cell r="A617">
            <v>613</v>
          </cell>
          <cell r="E617" t="str">
            <v>QUÇN N÷</v>
          </cell>
          <cell r="F617" t="str">
            <v>792/pt1181</v>
          </cell>
          <cell r="G617">
            <v>602</v>
          </cell>
          <cell r="H617">
            <v>1.9910000000000001</v>
          </cell>
          <cell r="J617">
            <v>0.13300000000000001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W617">
            <v>1</v>
          </cell>
          <cell r="Z617">
            <v>9</v>
          </cell>
          <cell r="AA617">
            <v>280</v>
          </cell>
          <cell r="AB617">
            <v>0.01</v>
          </cell>
          <cell r="AC617">
            <v>0.01</v>
          </cell>
        </row>
        <row r="618">
          <cell r="A618">
            <v>614</v>
          </cell>
          <cell r="E618" t="str">
            <v>QUÇN N÷</v>
          </cell>
          <cell r="F618" t="str">
            <v>1286/pt1150</v>
          </cell>
          <cell r="G618">
            <v>5004</v>
          </cell>
          <cell r="H618">
            <v>1.514</v>
          </cell>
          <cell r="J618">
            <v>0.25900000000000001</v>
          </cell>
          <cell r="L618">
            <v>1</v>
          </cell>
          <cell r="M618">
            <v>1</v>
          </cell>
          <cell r="N618">
            <v>2</v>
          </cell>
          <cell r="O618">
            <v>1</v>
          </cell>
          <cell r="Q618">
            <v>0.45</v>
          </cell>
          <cell r="W618">
            <v>1</v>
          </cell>
          <cell r="X618">
            <v>1</v>
          </cell>
          <cell r="AA618">
            <v>310</v>
          </cell>
          <cell r="AB618">
            <v>5.0000000000000001E-3</v>
          </cell>
          <cell r="AC618">
            <v>5.0000000000000001E-3</v>
          </cell>
        </row>
        <row r="619">
          <cell r="A619">
            <v>615</v>
          </cell>
          <cell r="E619" t="str">
            <v>QUÇN N÷</v>
          </cell>
          <cell r="F619" t="str">
            <v>1297/pt1148</v>
          </cell>
          <cell r="G619">
            <v>1996</v>
          </cell>
          <cell r="H619">
            <v>1.9950000000000001</v>
          </cell>
          <cell r="J619">
            <v>0.219</v>
          </cell>
          <cell r="L619">
            <v>1</v>
          </cell>
          <cell r="M619">
            <v>1</v>
          </cell>
          <cell r="N619">
            <v>4</v>
          </cell>
          <cell r="O619">
            <v>1</v>
          </cell>
          <cell r="Q619">
            <v>0.4</v>
          </cell>
          <cell r="W619">
            <v>1</v>
          </cell>
          <cell r="X619">
            <v>1</v>
          </cell>
          <cell r="Z619">
            <v>2</v>
          </cell>
          <cell r="AA619">
            <v>250</v>
          </cell>
          <cell r="AB619">
            <v>2.4E-2</v>
          </cell>
          <cell r="AC619">
            <v>0.02</v>
          </cell>
        </row>
        <row r="620">
          <cell r="A620">
            <v>616</v>
          </cell>
          <cell r="E620" t="str">
            <v>QUÇN N÷</v>
          </cell>
          <cell r="F620" t="str">
            <v>1192/pt1099</v>
          </cell>
          <cell r="G620">
            <v>2502</v>
          </cell>
          <cell r="H620">
            <v>2.1440000000000001</v>
          </cell>
          <cell r="J620">
            <v>0.26200000000000001</v>
          </cell>
          <cell r="L620">
            <v>1</v>
          </cell>
          <cell r="M620">
            <v>1</v>
          </cell>
          <cell r="N620">
            <v>1</v>
          </cell>
          <cell r="O620">
            <v>1</v>
          </cell>
          <cell r="Q620">
            <v>0.45</v>
          </cell>
          <cell r="T620">
            <v>1</v>
          </cell>
          <cell r="W620">
            <v>1</v>
          </cell>
          <cell r="X620">
            <v>1</v>
          </cell>
          <cell r="Z620">
            <v>2</v>
          </cell>
          <cell r="AA620">
            <v>310</v>
          </cell>
          <cell r="AB620">
            <v>0.02</v>
          </cell>
          <cell r="AC620">
            <v>0.02</v>
          </cell>
        </row>
        <row r="621">
          <cell r="A621">
            <v>617</v>
          </cell>
          <cell r="B621" t="str">
            <v>ct005</v>
          </cell>
          <cell r="C621">
            <v>39</v>
          </cell>
          <cell r="D621">
            <v>37683</v>
          </cell>
          <cell r="E621" t="str">
            <v>¸O N÷</v>
          </cell>
          <cell r="F621" t="str">
            <v>1955/pt0552</v>
          </cell>
          <cell r="G621">
            <v>3000</v>
          </cell>
          <cell r="H621">
            <v>0.76400000000000001</v>
          </cell>
          <cell r="K621">
            <v>1</v>
          </cell>
          <cell r="L621">
            <v>1</v>
          </cell>
          <cell r="M621">
            <v>1</v>
          </cell>
          <cell r="N621">
            <v>2</v>
          </cell>
          <cell r="O621">
            <v>1</v>
          </cell>
          <cell r="S621">
            <v>0.15</v>
          </cell>
          <cell r="W621">
            <v>1</v>
          </cell>
          <cell r="AA621">
            <v>280</v>
          </cell>
          <cell r="AB621">
            <v>7.0000000000000007E-2</v>
          </cell>
          <cell r="AC621">
            <v>7.0000000000000007E-2</v>
          </cell>
        </row>
        <row r="622">
          <cell r="A622">
            <v>618</v>
          </cell>
          <cell r="B622" t="str">
            <v>038</v>
          </cell>
          <cell r="C622">
            <v>43</v>
          </cell>
          <cell r="D622">
            <v>37805</v>
          </cell>
          <cell r="E622" t="str">
            <v>¸O JACKET</v>
          </cell>
          <cell r="F622" t="str">
            <v>2037/pt1103</v>
          </cell>
          <cell r="G622">
            <v>11628</v>
          </cell>
          <cell r="H622">
            <v>1.9890000000000001</v>
          </cell>
          <cell r="I622">
            <v>0.52400000000000002</v>
          </cell>
          <cell r="J622">
            <v>0.45</v>
          </cell>
          <cell r="L622">
            <v>1</v>
          </cell>
          <cell r="M622">
            <v>1</v>
          </cell>
          <cell r="N622">
            <v>1</v>
          </cell>
          <cell r="O622">
            <v>1</v>
          </cell>
          <cell r="W622">
            <v>1</v>
          </cell>
          <cell r="Z622">
            <v>4</v>
          </cell>
          <cell r="AA622">
            <v>320</v>
          </cell>
          <cell r="AB622">
            <v>0.02</v>
          </cell>
          <cell r="AC622">
            <v>0.02</v>
          </cell>
        </row>
        <row r="623">
          <cell r="A623">
            <v>619</v>
          </cell>
          <cell r="E623" t="str">
            <v>¸O N÷</v>
          </cell>
          <cell r="F623" t="str">
            <v>1923/pt1157</v>
          </cell>
          <cell r="G623">
            <v>1501</v>
          </cell>
          <cell r="H623">
            <v>2.0390000000000001</v>
          </cell>
          <cell r="J623">
            <v>0.36</v>
          </cell>
          <cell r="L623">
            <v>1</v>
          </cell>
          <cell r="M623">
            <v>1</v>
          </cell>
          <cell r="N623">
            <v>1</v>
          </cell>
          <cell r="O623">
            <v>1</v>
          </cell>
          <cell r="Z623">
            <v>7</v>
          </cell>
          <cell r="AA623">
            <v>300</v>
          </cell>
          <cell r="AB623">
            <v>7.0000000000000007E-2</v>
          </cell>
          <cell r="AC623">
            <v>7.0000000000000007E-2</v>
          </cell>
        </row>
        <row r="624">
          <cell r="A624">
            <v>620</v>
          </cell>
          <cell r="B624" t="str">
            <v>039</v>
          </cell>
          <cell r="C624">
            <v>46</v>
          </cell>
          <cell r="D624" t="str">
            <v>13/03/03</v>
          </cell>
          <cell r="E624" t="str">
            <v>¸O N÷</v>
          </cell>
          <cell r="F624" t="str">
            <v>2091/pt1106</v>
          </cell>
          <cell r="G624">
            <v>4000</v>
          </cell>
          <cell r="H624">
            <v>0.96599999999999997</v>
          </cell>
          <cell r="J624">
            <v>0.11247119999999999</v>
          </cell>
          <cell r="K624">
            <v>1</v>
          </cell>
          <cell r="L624">
            <v>1</v>
          </cell>
          <cell r="M624">
            <v>1</v>
          </cell>
          <cell r="N624">
            <v>2</v>
          </cell>
          <cell r="O624">
            <v>1</v>
          </cell>
          <cell r="W624">
            <v>1</v>
          </cell>
          <cell r="Z624">
            <v>6</v>
          </cell>
          <cell r="AA624">
            <v>210</v>
          </cell>
          <cell r="AB624">
            <v>1</v>
          </cell>
        </row>
        <row r="625">
          <cell r="A625">
            <v>621</v>
          </cell>
          <cell r="E625" t="str">
            <v>¸O JACKET</v>
          </cell>
          <cell r="F625" t="str">
            <v>1345/pt1046</v>
          </cell>
          <cell r="G625">
            <v>4000</v>
          </cell>
          <cell r="H625">
            <v>2.1030000000000002</v>
          </cell>
          <cell r="I625">
            <v>0.56799999999999995</v>
          </cell>
          <cell r="J625">
            <v>0.54200000000000004</v>
          </cell>
          <cell r="K625">
            <v>1</v>
          </cell>
          <cell r="L625">
            <v>1</v>
          </cell>
          <cell r="M625">
            <v>1</v>
          </cell>
          <cell r="N625">
            <v>2</v>
          </cell>
          <cell r="O625">
            <v>1</v>
          </cell>
          <cell r="V625">
            <v>1</v>
          </cell>
          <cell r="W625">
            <v>1</v>
          </cell>
          <cell r="Z625">
            <v>4</v>
          </cell>
          <cell r="AA625">
            <v>380</v>
          </cell>
          <cell r="AB625">
            <v>1</v>
          </cell>
        </row>
        <row r="626">
          <cell r="A626">
            <v>622</v>
          </cell>
          <cell r="E626" t="str">
            <v>¸O JACKET</v>
          </cell>
          <cell r="F626" t="str">
            <v>2037/pt1159</v>
          </cell>
          <cell r="G626">
            <v>5496</v>
          </cell>
          <cell r="H626">
            <v>1.9890000000000001</v>
          </cell>
          <cell r="I626">
            <v>0.52400000000000002</v>
          </cell>
          <cell r="J626">
            <v>0.45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O626">
            <v>1</v>
          </cell>
          <cell r="W626">
            <v>1</v>
          </cell>
          <cell r="Z626">
            <v>4</v>
          </cell>
          <cell r="AA626">
            <v>320</v>
          </cell>
          <cell r="AB626">
            <v>1</v>
          </cell>
        </row>
        <row r="627">
          <cell r="A627">
            <v>623</v>
          </cell>
          <cell r="B627" t="str">
            <v>040</v>
          </cell>
          <cell r="C627">
            <v>45</v>
          </cell>
          <cell r="D627">
            <v>37928</v>
          </cell>
          <cell r="E627" t="str">
            <v>¸O JACKET</v>
          </cell>
          <cell r="F627" t="str">
            <v>1173/pt1162</v>
          </cell>
          <cell r="G627">
            <v>646</v>
          </cell>
          <cell r="H627">
            <v>1.7250000000000001</v>
          </cell>
          <cell r="I627">
            <v>1.337</v>
          </cell>
          <cell r="J627">
            <v>0.189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V627">
            <v>1</v>
          </cell>
          <cell r="W627">
            <v>1</v>
          </cell>
          <cell r="Z627">
            <v>4</v>
          </cell>
          <cell r="AA627">
            <v>360</v>
          </cell>
          <cell r="AB627">
            <v>0.01</v>
          </cell>
          <cell r="AC627">
            <v>0.01</v>
          </cell>
        </row>
        <row r="628">
          <cell r="A628">
            <v>624</v>
          </cell>
          <cell r="E628" t="str">
            <v>¸O JACKET</v>
          </cell>
          <cell r="F628" t="str">
            <v>1179/pt1163</v>
          </cell>
          <cell r="G628">
            <v>644</v>
          </cell>
          <cell r="H628">
            <v>2.16</v>
          </cell>
          <cell r="I628">
            <v>0.42099999999999999</v>
          </cell>
          <cell r="J628">
            <v>0.28499999999999998</v>
          </cell>
          <cell r="L628">
            <v>1</v>
          </cell>
          <cell r="M628">
            <v>1</v>
          </cell>
          <cell r="N628">
            <v>1</v>
          </cell>
          <cell r="O628">
            <v>1</v>
          </cell>
          <cell r="W628">
            <v>1</v>
          </cell>
          <cell r="Z628">
            <v>4</v>
          </cell>
          <cell r="AA628">
            <v>390</v>
          </cell>
          <cell r="AB628">
            <v>0.01</v>
          </cell>
          <cell r="AC628">
            <v>0.01</v>
          </cell>
        </row>
        <row r="629">
          <cell r="A629">
            <v>625</v>
          </cell>
          <cell r="E629" t="str">
            <v>¸O JACKET</v>
          </cell>
          <cell r="F629" t="str">
            <v>1024/pt1140</v>
          </cell>
          <cell r="G629">
            <v>453</v>
          </cell>
          <cell r="H629">
            <v>1.8620000000000001</v>
          </cell>
          <cell r="I629">
            <v>0.32400000000000001</v>
          </cell>
          <cell r="J629">
            <v>0.39700000000000002</v>
          </cell>
          <cell r="L629">
            <v>1</v>
          </cell>
          <cell r="M629">
            <v>1</v>
          </cell>
          <cell r="N629">
            <v>1</v>
          </cell>
          <cell r="O629">
            <v>1</v>
          </cell>
          <cell r="V629">
            <v>1</v>
          </cell>
          <cell r="W629">
            <v>1</v>
          </cell>
          <cell r="X629">
            <v>1</v>
          </cell>
          <cell r="AA629">
            <v>390</v>
          </cell>
          <cell r="AB629">
            <v>0.03</v>
          </cell>
          <cell r="AC629">
            <v>0.03</v>
          </cell>
        </row>
        <row r="630">
          <cell r="A630">
            <v>626</v>
          </cell>
          <cell r="E630" t="str">
            <v>V¸Y N÷</v>
          </cell>
          <cell r="F630" t="str">
            <v>1280/pt130</v>
          </cell>
          <cell r="G630">
            <v>3400</v>
          </cell>
          <cell r="H630">
            <v>1.65</v>
          </cell>
          <cell r="J630">
            <v>0.13300000000000001</v>
          </cell>
          <cell r="L630">
            <v>1</v>
          </cell>
          <cell r="M630">
            <v>1</v>
          </cell>
          <cell r="N630">
            <v>1</v>
          </cell>
          <cell r="O630">
            <v>1</v>
          </cell>
          <cell r="Q630">
            <v>0.4</v>
          </cell>
          <cell r="T630">
            <v>2</v>
          </cell>
          <cell r="W630">
            <v>1</v>
          </cell>
          <cell r="Z630">
            <v>2</v>
          </cell>
          <cell r="AA630">
            <v>360</v>
          </cell>
          <cell r="AB630">
            <v>0.01</v>
          </cell>
          <cell r="AC630">
            <v>0.01</v>
          </cell>
        </row>
        <row r="631">
          <cell r="A631">
            <v>627</v>
          </cell>
          <cell r="E631" t="str">
            <v>V¸Y N÷</v>
          </cell>
          <cell r="F631" t="str">
            <v>702/pt1162</v>
          </cell>
          <cell r="G631">
            <v>646</v>
          </cell>
          <cell r="H631">
            <v>1.65</v>
          </cell>
          <cell r="J631">
            <v>0.23799999999999999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Q631">
            <v>0.4</v>
          </cell>
          <cell r="W631">
            <v>1</v>
          </cell>
          <cell r="X631">
            <v>1</v>
          </cell>
          <cell r="Z631">
            <v>2</v>
          </cell>
          <cell r="AA631">
            <v>360</v>
          </cell>
          <cell r="AB631">
            <v>0.01</v>
          </cell>
          <cell r="AC631">
            <v>0.01</v>
          </cell>
        </row>
        <row r="632">
          <cell r="A632">
            <v>628</v>
          </cell>
          <cell r="E632" t="str">
            <v>QUÇN N÷</v>
          </cell>
          <cell r="F632" t="str">
            <v>1567/pt1149a</v>
          </cell>
          <cell r="G632">
            <v>3996</v>
          </cell>
          <cell r="H632">
            <v>1.9279999999999999</v>
          </cell>
          <cell r="J632">
            <v>0.183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Q632">
            <v>0.45</v>
          </cell>
          <cell r="W632">
            <v>1</v>
          </cell>
          <cell r="X632">
            <v>1</v>
          </cell>
          <cell r="Z632">
            <v>2</v>
          </cell>
          <cell r="AA632">
            <v>380</v>
          </cell>
          <cell r="AB632">
            <v>0.01</v>
          </cell>
          <cell r="AC632">
            <v>0.01</v>
          </cell>
        </row>
        <row r="633">
          <cell r="A633">
            <v>629</v>
          </cell>
          <cell r="E633" t="str">
            <v>QUÇN N÷</v>
          </cell>
          <cell r="F633" t="str">
            <v>792/pt1163</v>
          </cell>
          <cell r="G633">
            <v>644</v>
          </cell>
          <cell r="H633">
            <v>1.9370000000000001</v>
          </cell>
          <cell r="J633">
            <v>0.23799999999999999</v>
          </cell>
          <cell r="L633">
            <v>1</v>
          </cell>
          <cell r="M633">
            <v>1</v>
          </cell>
          <cell r="N633">
            <v>1</v>
          </cell>
          <cell r="O633">
            <v>1</v>
          </cell>
          <cell r="Q633">
            <v>0.4</v>
          </cell>
          <cell r="T633">
            <v>1</v>
          </cell>
          <cell r="W633">
            <v>1</v>
          </cell>
          <cell r="X633">
            <v>1</v>
          </cell>
          <cell r="Z633">
            <v>1</v>
          </cell>
          <cell r="AA633">
            <v>360</v>
          </cell>
          <cell r="AB633">
            <v>0.01</v>
          </cell>
          <cell r="AC633">
            <v>0.01</v>
          </cell>
        </row>
        <row r="634">
          <cell r="A634">
            <v>630</v>
          </cell>
          <cell r="E634" t="str">
            <v>QUÇN N÷</v>
          </cell>
          <cell r="F634" t="str">
            <v>753/pt1140</v>
          </cell>
          <cell r="G634">
            <v>450</v>
          </cell>
          <cell r="H634">
            <v>2.1440000000000001</v>
          </cell>
          <cell r="I634">
            <v>0.192</v>
          </cell>
          <cell r="J634">
            <v>0.61299999999999999</v>
          </cell>
          <cell r="L634">
            <v>1</v>
          </cell>
          <cell r="M634">
            <v>1</v>
          </cell>
          <cell r="N634">
            <v>1</v>
          </cell>
          <cell r="O634">
            <v>1</v>
          </cell>
          <cell r="Q634">
            <v>0.45</v>
          </cell>
          <cell r="T634">
            <v>1</v>
          </cell>
          <cell r="W634">
            <v>1</v>
          </cell>
          <cell r="X634">
            <v>1</v>
          </cell>
          <cell r="Z634">
            <v>2</v>
          </cell>
          <cell r="AA634">
            <v>480</v>
          </cell>
          <cell r="AB634">
            <v>0.02</v>
          </cell>
          <cell r="AC634">
            <v>0.02</v>
          </cell>
        </row>
        <row r="635">
          <cell r="A635">
            <v>631</v>
          </cell>
          <cell r="E635" t="str">
            <v>QUÇN N÷</v>
          </cell>
          <cell r="F635" t="str">
            <v>1247/pt1154</v>
          </cell>
          <cell r="G635">
            <v>1424</v>
          </cell>
          <cell r="H635">
            <v>2.08</v>
          </cell>
          <cell r="J635">
            <v>0.18</v>
          </cell>
          <cell r="L635">
            <v>1</v>
          </cell>
          <cell r="M635">
            <v>1</v>
          </cell>
          <cell r="N635">
            <v>1</v>
          </cell>
          <cell r="O635">
            <v>1</v>
          </cell>
          <cell r="Q635">
            <v>0.4</v>
          </cell>
          <cell r="W635">
            <v>1</v>
          </cell>
          <cell r="X635">
            <v>1</v>
          </cell>
          <cell r="Z635">
            <v>2</v>
          </cell>
          <cell r="AA635">
            <v>360</v>
          </cell>
          <cell r="AB635">
            <v>0.02</v>
          </cell>
          <cell r="AC635">
            <v>0.02</v>
          </cell>
        </row>
        <row r="636">
          <cell r="A636">
            <v>632</v>
          </cell>
          <cell r="E636" t="str">
            <v>QUÇN N÷</v>
          </cell>
          <cell r="F636" t="str">
            <v>1246/pt1155</v>
          </cell>
          <cell r="G636">
            <v>1024</v>
          </cell>
          <cell r="H636">
            <v>2.08</v>
          </cell>
          <cell r="J636">
            <v>0.18</v>
          </cell>
          <cell r="L636">
            <v>1</v>
          </cell>
          <cell r="M636">
            <v>1</v>
          </cell>
          <cell r="N636">
            <v>1</v>
          </cell>
          <cell r="O636">
            <v>1</v>
          </cell>
          <cell r="Q636">
            <v>0.4</v>
          </cell>
          <cell r="W636">
            <v>1</v>
          </cell>
          <cell r="X636">
            <v>1</v>
          </cell>
          <cell r="Z636">
            <v>2</v>
          </cell>
          <cell r="AA636">
            <v>360</v>
          </cell>
          <cell r="AB636">
            <v>0.02</v>
          </cell>
          <cell r="AC636">
            <v>0.02</v>
          </cell>
        </row>
        <row r="637">
          <cell r="A637">
            <v>633</v>
          </cell>
          <cell r="B637" t="str">
            <v>041+CT004</v>
          </cell>
          <cell r="C637">
            <v>42</v>
          </cell>
          <cell r="D637">
            <v>37805</v>
          </cell>
          <cell r="E637" t="str">
            <v>¸O N÷</v>
          </cell>
          <cell r="F637" t="str">
            <v>1955/PT1004</v>
          </cell>
          <cell r="G637">
            <v>2400</v>
          </cell>
          <cell r="H637">
            <v>0.59</v>
          </cell>
          <cell r="L637">
            <v>1</v>
          </cell>
          <cell r="M637">
            <v>1</v>
          </cell>
          <cell r="N637">
            <v>2</v>
          </cell>
          <cell r="O637">
            <v>1</v>
          </cell>
          <cell r="S637">
            <v>0.15</v>
          </cell>
          <cell r="X637">
            <v>1</v>
          </cell>
          <cell r="AA637">
            <v>200</v>
          </cell>
          <cell r="AB637">
            <v>0.2</v>
          </cell>
          <cell r="AC637">
            <v>0.2</v>
          </cell>
        </row>
        <row r="638">
          <cell r="A638">
            <v>634</v>
          </cell>
          <cell r="E638" t="str">
            <v>¸O N÷</v>
          </cell>
          <cell r="F638" t="str">
            <v>2020/PT1005</v>
          </cell>
          <cell r="G638">
            <v>967</v>
          </cell>
          <cell r="H638">
            <v>0.88</v>
          </cell>
          <cell r="L638">
            <v>1</v>
          </cell>
          <cell r="M638">
            <v>1</v>
          </cell>
          <cell r="N638">
            <v>2</v>
          </cell>
          <cell r="O638">
            <v>1</v>
          </cell>
          <cell r="X638">
            <v>1</v>
          </cell>
          <cell r="AA638">
            <v>200</v>
          </cell>
          <cell r="AB638">
            <v>0.25</v>
          </cell>
          <cell r="AC638">
            <v>0.25</v>
          </cell>
        </row>
        <row r="639">
          <cell r="A639">
            <v>635</v>
          </cell>
          <cell r="E639" t="str">
            <v>¸O REN</v>
          </cell>
          <cell r="F639" t="str">
            <v>MAT-02-C/PT0549</v>
          </cell>
          <cell r="G639">
            <v>6105</v>
          </cell>
          <cell r="K639">
            <v>1</v>
          </cell>
          <cell r="L639">
            <v>1</v>
          </cell>
          <cell r="M639">
            <v>1</v>
          </cell>
          <cell r="N639">
            <v>3</v>
          </cell>
          <cell r="R639">
            <v>2.5000000000000001E-2</v>
          </cell>
          <cell r="W639">
            <v>1</v>
          </cell>
          <cell r="AB639">
            <v>6.6666666666666666E-2</v>
          </cell>
          <cell r="AC639">
            <v>7.0000000000000007E-2</v>
          </cell>
          <cell r="AG639">
            <v>1</v>
          </cell>
        </row>
        <row r="640">
          <cell r="A640">
            <v>636</v>
          </cell>
          <cell r="B640" t="str">
            <v>042</v>
          </cell>
          <cell r="C640">
            <v>49</v>
          </cell>
          <cell r="D640" t="str">
            <v>14/03/03</v>
          </cell>
          <cell r="E640" t="str">
            <v>QUÇN N÷</v>
          </cell>
          <cell r="F640" t="str">
            <v>1216/PT1153</v>
          </cell>
          <cell r="G640">
            <v>8470</v>
          </cell>
          <cell r="H640">
            <v>1.9370000000000001</v>
          </cell>
          <cell r="J640">
            <v>0.20499999999999999</v>
          </cell>
          <cell r="L640">
            <v>1</v>
          </cell>
          <cell r="M640">
            <v>1</v>
          </cell>
          <cell r="N640">
            <v>2</v>
          </cell>
          <cell r="O640">
            <v>1</v>
          </cell>
          <cell r="Q640">
            <v>1</v>
          </cell>
          <cell r="T640">
            <v>2</v>
          </cell>
          <cell r="W640">
            <v>1</v>
          </cell>
          <cell r="X640">
            <v>1</v>
          </cell>
          <cell r="AA640">
            <v>320</v>
          </cell>
          <cell r="AB640">
            <v>0.01</v>
          </cell>
          <cell r="AC640">
            <v>0.01</v>
          </cell>
        </row>
        <row r="641">
          <cell r="A641">
            <v>637</v>
          </cell>
          <cell r="E641" t="str">
            <v>QUÇN N÷</v>
          </cell>
          <cell r="F641" t="str">
            <v>1567/pt1149a</v>
          </cell>
          <cell r="G641">
            <v>4006</v>
          </cell>
          <cell r="H641">
            <v>1.9279999999999999</v>
          </cell>
          <cell r="J641">
            <v>0.183</v>
          </cell>
          <cell r="L641">
            <v>1</v>
          </cell>
          <cell r="M641">
            <v>1</v>
          </cell>
          <cell r="N641">
            <v>1</v>
          </cell>
          <cell r="O641">
            <v>1</v>
          </cell>
          <cell r="Q641">
            <v>0.45</v>
          </cell>
          <cell r="W641">
            <v>1</v>
          </cell>
          <cell r="X641">
            <v>1</v>
          </cell>
          <cell r="Z641">
            <v>2</v>
          </cell>
          <cell r="AA641">
            <v>380</v>
          </cell>
          <cell r="AB641">
            <v>0.01</v>
          </cell>
          <cell r="AC641">
            <v>0.01</v>
          </cell>
        </row>
        <row r="642">
          <cell r="A642">
            <v>638</v>
          </cell>
          <cell r="E642" t="str">
            <v>QUÇN N÷</v>
          </cell>
          <cell r="F642" t="str">
            <v>792/PT1178</v>
          </cell>
          <cell r="G642">
            <v>800</v>
          </cell>
          <cell r="H642">
            <v>2.0699999999999998</v>
          </cell>
          <cell r="J642">
            <v>0.107</v>
          </cell>
          <cell r="K642">
            <v>1</v>
          </cell>
          <cell r="L642">
            <v>1</v>
          </cell>
          <cell r="M642">
            <v>1</v>
          </cell>
          <cell r="N642">
            <v>2</v>
          </cell>
          <cell r="O642">
            <v>1</v>
          </cell>
          <cell r="T642">
            <v>1</v>
          </cell>
          <cell r="W642">
            <v>1</v>
          </cell>
          <cell r="X642">
            <v>1</v>
          </cell>
          <cell r="Z642">
            <v>2</v>
          </cell>
          <cell r="AA642">
            <v>310</v>
          </cell>
          <cell r="AB642">
            <v>0.02</v>
          </cell>
          <cell r="AC642">
            <v>0.02</v>
          </cell>
        </row>
        <row r="643">
          <cell r="A643">
            <v>639</v>
          </cell>
          <cell r="E643" t="str">
            <v>QUÇN N÷</v>
          </cell>
          <cell r="F643" t="str">
            <v>792/PT1179</v>
          </cell>
          <cell r="G643">
            <v>750</v>
          </cell>
          <cell r="H643">
            <v>2.1440000000000001</v>
          </cell>
          <cell r="J643">
            <v>0.107</v>
          </cell>
          <cell r="K643">
            <v>1</v>
          </cell>
          <cell r="L643">
            <v>1</v>
          </cell>
          <cell r="M643">
            <v>1</v>
          </cell>
          <cell r="N643">
            <v>2</v>
          </cell>
          <cell r="O643">
            <v>1</v>
          </cell>
          <cell r="T643">
            <v>1</v>
          </cell>
          <cell r="W643">
            <v>1</v>
          </cell>
          <cell r="X643">
            <v>1</v>
          </cell>
          <cell r="Z643">
            <v>2</v>
          </cell>
          <cell r="AA643">
            <v>360</v>
          </cell>
          <cell r="AB643">
            <v>1</v>
          </cell>
          <cell r="AC643">
            <v>1</v>
          </cell>
        </row>
        <row r="644">
          <cell r="A644">
            <v>640</v>
          </cell>
          <cell r="E644" t="str">
            <v>QUÇN N÷</v>
          </cell>
          <cell r="F644" t="str">
            <v>1554/PT1180</v>
          </cell>
          <cell r="G644">
            <v>720</v>
          </cell>
          <cell r="H644">
            <v>1.6479999999999999</v>
          </cell>
          <cell r="J644">
            <v>0.23200000000000001</v>
          </cell>
          <cell r="L644">
            <v>1</v>
          </cell>
          <cell r="M644">
            <v>1</v>
          </cell>
          <cell r="N644">
            <v>1</v>
          </cell>
          <cell r="O644">
            <v>1</v>
          </cell>
          <cell r="Q644">
            <v>0.45</v>
          </cell>
          <cell r="W644">
            <v>1</v>
          </cell>
          <cell r="X644">
            <v>1</v>
          </cell>
          <cell r="Z644">
            <v>2</v>
          </cell>
          <cell r="AA644">
            <v>450</v>
          </cell>
          <cell r="AB644">
            <v>0.09</v>
          </cell>
          <cell r="AC644">
            <v>0.09</v>
          </cell>
        </row>
        <row r="645">
          <cell r="A645">
            <v>641</v>
          </cell>
          <cell r="B645" t="str">
            <v>043</v>
          </cell>
          <cell r="C645">
            <v>48</v>
          </cell>
          <cell r="D645" t="str">
            <v>14/03/03</v>
          </cell>
          <cell r="E645" t="str">
            <v>V¸Y N÷</v>
          </cell>
          <cell r="F645" t="str">
            <v>545S/PT1200</v>
          </cell>
          <cell r="G645">
            <v>3050</v>
          </cell>
          <cell r="H645">
            <v>1.65</v>
          </cell>
          <cell r="J645">
            <v>0.13300000000000001</v>
          </cell>
          <cell r="L645">
            <v>1</v>
          </cell>
          <cell r="M645">
            <v>1</v>
          </cell>
          <cell r="N645">
            <v>2</v>
          </cell>
          <cell r="O645">
            <v>1</v>
          </cell>
          <cell r="Q645">
            <v>0.4</v>
          </cell>
          <cell r="W645">
            <v>1</v>
          </cell>
          <cell r="X645">
            <v>1</v>
          </cell>
          <cell r="Z645">
            <v>1</v>
          </cell>
          <cell r="AA645">
            <v>360</v>
          </cell>
          <cell r="AB645">
            <v>0.01</v>
          </cell>
          <cell r="AC645">
            <v>0.01</v>
          </cell>
        </row>
        <row r="646">
          <cell r="A646">
            <v>642</v>
          </cell>
          <cell r="E646" t="str">
            <v>¸O N÷</v>
          </cell>
          <cell r="F646" t="str">
            <v>1733/PT1176</v>
          </cell>
          <cell r="G646">
            <v>1106</v>
          </cell>
          <cell r="H646">
            <v>1.7589999999999999</v>
          </cell>
          <cell r="J646">
            <v>0.182</v>
          </cell>
          <cell r="L646">
            <v>1</v>
          </cell>
          <cell r="M646">
            <v>1</v>
          </cell>
          <cell r="N646">
            <v>2</v>
          </cell>
          <cell r="O646">
            <v>1</v>
          </cell>
          <cell r="W646">
            <v>1</v>
          </cell>
          <cell r="Z646">
            <v>10</v>
          </cell>
          <cell r="AA646">
            <v>210</v>
          </cell>
          <cell r="AB646">
            <v>0.05</v>
          </cell>
          <cell r="AC646">
            <v>0.05</v>
          </cell>
        </row>
        <row r="647">
          <cell r="A647">
            <v>643</v>
          </cell>
          <cell r="E647" t="str">
            <v>¸O N÷</v>
          </cell>
          <cell r="F647" t="str">
            <v>2080/PT1152</v>
          </cell>
          <cell r="G647">
            <v>5418</v>
          </cell>
          <cell r="H647">
            <v>1.7589999999999999</v>
          </cell>
          <cell r="J647">
            <v>0.13300000000000001</v>
          </cell>
          <cell r="L647">
            <v>1</v>
          </cell>
          <cell r="M647">
            <v>1</v>
          </cell>
          <cell r="N647">
            <v>1</v>
          </cell>
          <cell r="O647">
            <v>1</v>
          </cell>
          <cell r="W647">
            <v>1</v>
          </cell>
          <cell r="Z647">
            <v>8</v>
          </cell>
          <cell r="AA647">
            <v>220</v>
          </cell>
          <cell r="AB647">
            <v>0.01</v>
          </cell>
          <cell r="AC647">
            <v>0.01</v>
          </cell>
        </row>
        <row r="648">
          <cell r="A648">
            <v>644</v>
          </cell>
          <cell r="B648" t="str">
            <v>044</v>
          </cell>
          <cell r="C648">
            <v>50</v>
          </cell>
          <cell r="D648" t="str">
            <v>18/03/03</v>
          </cell>
          <cell r="E648" t="str">
            <v>¸O JACKET</v>
          </cell>
          <cell r="F648" t="str">
            <v>2037/PT1159</v>
          </cell>
          <cell r="G648">
            <v>4000</v>
          </cell>
          <cell r="H648">
            <v>1.9890000000000001</v>
          </cell>
          <cell r="I648">
            <v>0.52400000000000002</v>
          </cell>
          <cell r="J648">
            <v>0.45</v>
          </cell>
          <cell r="K648">
            <v>1</v>
          </cell>
          <cell r="L648">
            <v>1</v>
          </cell>
          <cell r="M648">
            <v>1</v>
          </cell>
          <cell r="N648">
            <v>1</v>
          </cell>
          <cell r="O648">
            <v>1</v>
          </cell>
          <cell r="V648">
            <v>1</v>
          </cell>
          <cell r="W648">
            <v>1</v>
          </cell>
          <cell r="Z648">
            <v>4</v>
          </cell>
          <cell r="AA648">
            <v>320</v>
          </cell>
          <cell r="AB648">
            <v>1</v>
          </cell>
        </row>
        <row r="649">
          <cell r="A649">
            <v>645</v>
          </cell>
          <cell r="E649" t="str">
            <v>¸O JACKET</v>
          </cell>
          <cell r="F649" t="str">
            <v>2372/PT1188</v>
          </cell>
          <cell r="G649">
            <v>490</v>
          </cell>
          <cell r="H649">
            <v>2.0249999999999999</v>
          </cell>
          <cell r="I649">
            <v>1.3109999999999999</v>
          </cell>
          <cell r="J649">
            <v>0.998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V649">
            <v>1</v>
          </cell>
          <cell r="W649">
            <v>1</v>
          </cell>
          <cell r="AA649">
            <v>360</v>
          </cell>
          <cell r="AB649">
            <v>0.03</v>
          </cell>
          <cell r="AC649">
            <v>0.03</v>
          </cell>
          <cell r="AD649">
            <v>18</v>
          </cell>
        </row>
        <row r="650">
          <cell r="A650">
            <v>646</v>
          </cell>
          <cell r="E650" t="str">
            <v>¸O N÷</v>
          </cell>
          <cell r="F650" t="str">
            <v>1917/PT1256</v>
          </cell>
          <cell r="G650">
            <v>940</v>
          </cell>
          <cell r="H650">
            <v>1.6479999999999999</v>
          </cell>
          <cell r="L650">
            <v>1</v>
          </cell>
          <cell r="M650">
            <v>1</v>
          </cell>
          <cell r="N650">
            <v>1</v>
          </cell>
          <cell r="O650">
            <v>1</v>
          </cell>
          <cell r="W650">
            <v>1</v>
          </cell>
          <cell r="AA650">
            <v>280</v>
          </cell>
          <cell r="AB650">
            <v>0.01</v>
          </cell>
          <cell r="AC650">
            <v>0.01</v>
          </cell>
        </row>
        <row r="651">
          <cell r="A651">
            <v>647</v>
          </cell>
          <cell r="E651" t="str">
            <v>¸O N÷</v>
          </cell>
          <cell r="F651" t="str">
            <v>2014/PT1241</v>
          </cell>
          <cell r="G651">
            <v>800</v>
          </cell>
          <cell r="H651">
            <v>1.397</v>
          </cell>
          <cell r="J651">
            <v>0.68</v>
          </cell>
          <cell r="L651">
            <v>1</v>
          </cell>
          <cell r="M651">
            <v>1</v>
          </cell>
          <cell r="N651">
            <v>1</v>
          </cell>
          <cell r="O651">
            <v>1</v>
          </cell>
          <cell r="W651">
            <v>1</v>
          </cell>
          <cell r="Z651">
            <v>6</v>
          </cell>
          <cell r="AA651">
            <v>360</v>
          </cell>
          <cell r="AB651">
            <v>0.01</v>
          </cell>
          <cell r="AC651">
            <v>0.01</v>
          </cell>
        </row>
        <row r="652">
          <cell r="A652">
            <v>648</v>
          </cell>
          <cell r="E652" t="str">
            <v>¸O N÷</v>
          </cell>
          <cell r="F652" t="str">
            <v>2014/PT1242</v>
          </cell>
          <cell r="G652">
            <v>720</v>
          </cell>
          <cell r="H652">
            <v>1.397</v>
          </cell>
          <cell r="J652">
            <v>0.68</v>
          </cell>
          <cell r="L652">
            <v>1</v>
          </cell>
          <cell r="M652">
            <v>1</v>
          </cell>
          <cell r="N652">
            <v>1</v>
          </cell>
          <cell r="O652">
            <v>1</v>
          </cell>
          <cell r="W652">
            <v>1</v>
          </cell>
          <cell r="Z652">
            <v>6</v>
          </cell>
          <cell r="AA652">
            <v>360</v>
          </cell>
          <cell r="AB652">
            <v>0.01</v>
          </cell>
          <cell r="AC652">
            <v>0.01</v>
          </cell>
        </row>
        <row r="653">
          <cell r="A653">
            <v>649</v>
          </cell>
          <cell r="E653" t="str">
            <v>¸O N÷</v>
          </cell>
          <cell r="F653" t="str">
            <v>1912/PT1015</v>
          </cell>
          <cell r="G653">
            <v>642</v>
          </cell>
          <cell r="H653">
            <v>1.6739999999999999</v>
          </cell>
          <cell r="J653">
            <v>1.47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W653">
            <v>1</v>
          </cell>
          <cell r="AA653">
            <v>320</v>
          </cell>
          <cell r="AB653">
            <v>0.01</v>
          </cell>
          <cell r="AC653">
            <v>0.01</v>
          </cell>
        </row>
        <row r="654">
          <cell r="A654">
            <v>650</v>
          </cell>
          <cell r="E654" t="str">
            <v>¸O N÷</v>
          </cell>
          <cell r="F654" t="str">
            <v>1900/PT1182</v>
          </cell>
          <cell r="G654">
            <v>502</v>
          </cell>
          <cell r="H654">
            <v>1.7290000000000001</v>
          </cell>
          <cell r="J654">
            <v>0.23899999999999999</v>
          </cell>
          <cell r="L654">
            <v>1</v>
          </cell>
          <cell r="M654">
            <v>1</v>
          </cell>
          <cell r="N654">
            <v>1</v>
          </cell>
          <cell r="O654">
            <v>1</v>
          </cell>
          <cell r="Q654">
            <v>0.4</v>
          </cell>
          <cell r="W654">
            <v>1</v>
          </cell>
          <cell r="AA654">
            <v>350</v>
          </cell>
          <cell r="AB654">
            <v>0.01</v>
          </cell>
          <cell r="AC654">
            <v>0.01</v>
          </cell>
        </row>
        <row r="655">
          <cell r="A655">
            <v>651</v>
          </cell>
          <cell r="E655" t="str">
            <v>¸O N÷</v>
          </cell>
          <cell r="F655" t="str">
            <v>2098/PT1183</v>
          </cell>
          <cell r="G655">
            <v>506</v>
          </cell>
          <cell r="H655">
            <v>1.091</v>
          </cell>
          <cell r="J655">
            <v>0.41</v>
          </cell>
          <cell r="L655">
            <v>1</v>
          </cell>
          <cell r="M655">
            <v>1</v>
          </cell>
          <cell r="N655">
            <v>1</v>
          </cell>
          <cell r="O655">
            <v>1</v>
          </cell>
          <cell r="W655">
            <v>1</v>
          </cell>
          <cell r="Z655">
            <v>2</v>
          </cell>
          <cell r="AA655">
            <v>320</v>
          </cell>
          <cell r="AB655">
            <v>0.01</v>
          </cell>
          <cell r="AC655">
            <v>0.01</v>
          </cell>
        </row>
        <row r="656">
          <cell r="A656">
            <v>652</v>
          </cell>
          <cell r="E656" t="str">
            <v>¸O N÷</v>
          </cell>
          <cell r="F656" t="str">
            <v>1733/PT1177</v>
          </cell>
          <cell r="G656">
            <v>920</v>
          </cell>
          <cell r="H656">
            <v>1.8220000000000001</v>
          </cell>
          <cell r="J656">
            <v>1.88</v>
          </cell>
          <cell r="K656">
            <v>1</v>
          </cell>
          <cell r="L656">
            <v>1</v>
          </cell>
          <cell r="M656">
            <v>1</v>
          </cell>
          <cell r="N656">
            <v>1</v>
          </cell>
          <cell r="O656">
            <v>1</v>
          </cell>
          <cell r="W656">
            <v>1</v>
          </cell>
          <cell r="Z656">
            <v>10</v>
          </cell>
          <cell r="AA656">
            <v>320</v>
          </cell>
          <cell r="AB656">
            <v>0.05</v>
          </cell>
          <cell r="AC656">
            <v>0.05</v>
          </cell>
        </row>
        <row r="657">
          <cell r="A657">
            <v>653</v>
          </cell>
          <cell r="E657" t="str">
            <v>V¸Y N÷</v>
          </cell>
          <cell r="F657" t="str">
            <v>932/PT1183</v>
          </cell>
          <cell r="G657">
            <v>506</v>
          </cell>
          <cell r="H657">
            <v>1.65</v>
          </cell>
          <cell r="J657">
            <v>0.185</v>
          </cell>
          <cell r="L657">
            <v>1</v>
          </cell>
          <cell r="M657">
            <v>1</v>
          </cell>
          <cell r="N657">
            <v>1</v>
          </cell>
          <cell r="O657">
            <v>1</v>
          </cell>
          <cell r="Q657">
            <v>0.4</v>
          </cell>
          <cell r="W657">
            <v>1</v>
          </cell>
          <cell r="X657">
            <v>1</v>
          </cell>
          <cell r="AA657">
            <v>380</v>
          </cell>
          <cell r="AB657">
            <v>0.02</v>
          </cell>
          <cell r="AC657">
            <v>0.02</v>
          </cell>
        </row>
        <row r="658">
          <cell r="A658">
            <v>654</v>
          </cell>
          <cell r="E658" t="str">
            <v>QUÇN N÷</v>
          </cell>
          <cell r="F658" t="str">
            <v>1297/PT1149</v>
          </cell>
          <cell r="G658">
            <v>2000</v>
          </cell>
          <cell r="H658">
            <v>1.9279999999999999</v>
          </cell>
          <cell r="J658">
            <v>0.183</v>
          </cell>
          <cell r="L658">
            <v>1</v>
          </cell>
          <cell r="M658">
            <v>1</v>
          </cell>
          <cell r="N658">
            <v>1</v>
          </cell>
          <cell r="O658">
            <v>1</v>
          </cell>
          <cell r="Q658">
            <v>0.45</v>
          </cell>
          <cell r="W658">
            <v>1</v>
          </cell>
          <cell r="X658">
            <v>1</v>
          </cell>
          <cell r="Z658">
            <v>2</v>
          </cell>
          <cell r="AA658">
            <v>380</v>
          </cell>
          <cell r="AB658">
            <v>0.01</v>
          </cell>
          <cell r="AC658">
            <v>0.01</v>
          </cell>
        </row>
        <row r="659">
          <cell r="A659">
            <v>655</v>
          </cell>
          <cell r="E659" t="str">
            <v>QUÇN N÷</v>
          </cell>
          <cell r="F659" t="str">
            <v>991/PT1182</v>
          </cell>
          <cell r="G659">
            <v>502</v>
          </cell>
          <cell r="H659">
            <v>1.6739999999999999</v>
          </cell>
          <cell r="J659">
            <v>2.39</v>
          </cell>
          <cell r="L659">
            <v>1</v>
          </cell>
          <cell r="M659">
            <v>1</v>
          </cell>
          <cell r="N659">
            <v>1</v>
          </cell>
          <cell r="O659">
            <v>1</v>
          </cell>
          <cell r="W659">
            <v>1</v>
          </cell>
          <cell r="Z659">
            <v>9</v>
          </cell>
          <cell r="AA659">
            <v>320</v>
          </cell>
          <cell r="AB659">
            <v>0.01</v>
          </cell>
          <cell r="AC659">
            <v>0.01</v>
          </cell>
        </row>
        <row r="660">
          <cell r="A660">
            <v>656</v>
          </cell>
          <cell r="E660" t="str">
            <v>QUÇN N÷</v>
          </cell>
          <cell r="F660" t="str">
            <v>1112/HG10</v>
          </cell>
          <cell r="G660">
            <v>504</v>
          </cell>
          <cell r="H660">
            <v>1.9239999999999999</v>
          </cell>
          <cell r="J660">
            <v>0.14699999999999999</v>
          </cell>
          <cell r="L660">
            <v>1</v>
          </cell>
          <cell r="M660">
            <v>1</v>
          </cell>
          <cell r="N660">
            <v>1</v>
          </cell>
          <cell r="O660">
            <v>1</v>
          </cell>
          <cell r="Q660">
            <v>0.4</v>
          </cell>
          <cell r="T660">
            <v>1</v>
          </cell>
          <cell r="W660">
            <v>1</v>
          </cell>
          <cell r="X660">
            <v>1</v>
          </cell>
          <cell r="Z660">
            <v>2</v>
          </cell>
          <cell r="AA660">
            <v>310</v>
          </cell>
          <cell r="AB660">
            <v>0.02</v>
          </cell>
          <cell r="AC660">
            <v>0.02</v>
          </cell>
        </row>
        <row r="661">
          <cell r="A661">
            <v>657</v>
          </cell>
          <cell r="E661" t="str">
            <v>QUÇN N÷</v>
          </cell>
          <cell r="F661" t="str">
            <v>1261/HG11</v>
          </cell>
          <cell r="G661">
            <v>504</v>
          </cell>
          <cell r="H661">
            <v>1.9239999999999999</v>
          </cell>
          <cell r="J661">
            <v>0.14699999999999999</v>
          </cell>
          <cell r="L661">
            <v>1</v>
          </cell>
          <cell r="M661">
            <v>1</v>
          </cell>
          <cell r="N661">
            <v>1</v>
          </cell>
          <cell r="O661">
            <v>1</v>
          </cell>
          <cell r="Q661">
            <v>0.4</v>
          </cell>
          <cell r="T661">
            <v>1</v>
          </cell>
          <cell r="W661">
            <v>1</v>
          </cell>
          <cell r="X661">
            <v>1</v>
          </cell>
          <cell r="Z661">
            <v>2</v>
          </cell>
          <cell r="AA661">
            <v>310</v>
          </cell>
          <cell r="AB661">
            <v>0.02</v>
          </cell>
          <cell r="AC661">
            <v>0.02</v>
          </cell>
          <cell r="AD661">
            <v>5</v>
          </cell>
        </row>
        <row r="662">
          <cell r="A662">
            <v>658</v>
          </cell>
          <cell r="B662" t="str">
            <v>CT006</v>
          </cell>
          <cell r="C662">
            <v>51</v>
          </cell>
          <cell r="D662" t="str">
            <v>21/03/03</v>
          </cell>
          <cell r="E662" t="str">
            <v>¸O REN</v>
          </cell>
          <cell r="F662" t="str">
            <v>MAT-02-C/PT0549</v>
          </cell>
          <cell r="G662">
            <v>1950</v>
          </cell>
          <cell r="K662">
            <v>1</v>
          </cell>
          <cell r="L662">
            <v>1</v>
          </cell>
          <cell r="M662">
            <v>3</v>
          </cell>
          <cell r="O662">
            <v>1</v>
          </cell>
          <cell r="U662">
            <v>1</v>
          </cell>
          <cell r="V662">
            <v>6.6666666666666666E-2</v>
          </cell>
          <cell r="W662">
            <v>7.0000000000000007E-2</v>
          </cell>
          <cell r="AC662">
            <v>2.5000000000000001E-2</v>
          </cell>
          <cell r="AG662">
            <v>1</v>
          </cell>
        </row>
        <row r="663">
          <cell r="A663">
            <v>659</v>
          </cell>
          <cell r="B663" t="str">
            <v>046</v>
          </cell>
          <cell r="C663">
            <v>52</v>
          </cell>
          <cell r="D663" t="str">
            <v>24/03/03</v>
          </cell>
          <cell r="E663" t="str">
            <v>¸O JACKET</v>
          </cell>
          <cell r="F663" t="str">
            <v>2037/PT1159</v>
          </cell>
          <cell r="G663">
            <v>3196</v>
          </cell>
          <cell r="H663">
            <v>1.9890000000000001</v>
          </cell>
          <cell r="I663">
            <v>0.52400000000000002</v>
          </cell>
          <cell r="J663">
            <v>0.45</v>
          </cell>
          <cell r="K663">
            <v>1</v>
          </cell>
          <cell r="L663">
            <v>1</v>
          </cell>
          <cell r="M663">
            <v>1</v>
          </cell>
          <cell r="N663">
            <v>1</v>
          </cell>
          <cell r="O663">
            <v>1</v>
          </cell>
          <cell r="Q663">
            <v>4</v>
          </cell>
          <cell r="R663">
            <v>320</v>
          </cell>
          <cell r="U663">
            <v>1</v>
          </cell>
          <cell r="V663">
            <v>1</v>
          </cell>
        </row>
        <row r="664">
          <cell r="A664">
            <v>660</v>
          </cell>
          <cell r="E664" t="str">
            <v>¸O N÷</v>
          </cell>
          <cell r="F664" t="str">
            <v>2098/PT1243</v>
          </cell>
          <cell r="G664">
            <v>759</v>
          </cell>
          <cell r="H664">
            <v>1.1910000000000001</v>
          </cell>
          <cell r="J664">
            <v>0.19400000000000001</v>
          </cell>
          <cell r="K664">
            <v>1</v>
          </cell>
          <cell r="L664">
            <v>1</v>
          </cell>
          <cell r="M664">
            <v>1</v>
          </cell>
          <cell r="N664">
            <v>1</v>
          </cell>
          <cell r="O664">
            <v>1</v>
          </cell>
          <cell r="R664">
            <v>320</v>
          </cell>
          <cell r="V664">
            <v>0.01</v>
          </cell>
          <cell r="W664">
            <v>0.01</v>
          </cell>
        </row>
        <row r="665">
          <cell r="A665">
            <v>661</v>
          </cell>
          <cell r="E665" t="str">
            <v>¸O N÷</v>
          </cell>
          <cell r="F665" t="str">
            <v>1900/PT1244</v>
          </cell>
          <cell r="G665">
            <v>753</v>
          </cell>
          <cell r="H665">
            <v>1.1910000000000001</v>
          </cell>
          <cell r="J665">
            <v>0.115</v>
          </cell>
          <cell r="K665">
            <v>1</v>
          </cell>
          <cell r="L665">
            <v>1</v>
          </cell>
          <cell r="M665">
            <v>1</v>
          </cell>
          <cell r="N665">
            <v>1</v>
          </cell>
          <cell r="O665">
            <v>1</v>
          </cell>
          <cell r="Q665">
            <v>9</v>
          </cell>
          <cell r="R665">
            <v>350</v>
          </cell>
          <cell r="V665">
            <v>0.01</v>
          </cell>
          <cell r="W665">
            <v>0.01</v>
          </cell>
        </row>
        <row r="666">
          <cell r="A666">
            <v>662</v>
          </cell>
          <cell r="E666" t="str">
            <v>V¸Y N÷</v>
          </cell>
          <cell r="F666" t="str">
            <v>1266/PT1160</v>
          </cell>
          <cell r="G666">
            <v>902</v>
          </cell>
          <cell r="H666">
            <v>1.657</v>
          </cell>
          <cell r="I666">
            <v>0.73699999999999999</v>
          </cell>
          <cell r="J666">
            <v>0.26100000000000001</v>
          </cell>
          <cell r="K666">
            <v>1</v>
          </cell>
          <cell r="L666">
            <v>1</v>
          </cell>
          <cell r="M666">
            <v>1</v>
          </cell>
          <cell r="N666">
            <v>1</v>
          </cell>
          <cell r="O666">
            <v>1</v>
          </cell>
          <cell r="P666">
            <v>0.4</v>
          </cell>
          <cell r="Q666">
            <v>2</v>
          </cell>
          <cell r="R666">
            <v>410</v>
          </cell>
          <cell r="S666">
            <v>1</v>
          </cell>
          <cell r="V666">
            <v>0.14000000000000001</v>
          </cell>
          <cell r="W666">
            <v>0.14000000000000001</v>
          </cell>
        </row>
        <row r="667">
          <cell r="A667">
            <v>663</v>
          </cell>
          <cell r="E667" t="str">
            <v>V¸Y N÷</v>
          </cell>
          <cell r="F667" t="str">
            <v>932/PT1243</v>
          </cell>
          <cell r="G667">
            <v>759</v>
          </cell>
          <cell r="H667">
            <v>1.6459999999999999</v>
          </cell>
          <cell r="J667">
            <v>0.20699999999999999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Q667">
            <v>2</v>
          </cell>
          <cell r="R667">
            <v>450</v>
          </cell>
          <cell r="V667">
            <v>0.01</v>
          </cell>
          <cell r="W667">
            <v>0.01</v>
          </cell>
        </row>
        <row r="668">
          <cell r="A668">
            <v>664</v>
          </cell>
          <cell r="E668" t="str">
            <v>QUÇN N÷</v>
          </cell>
          <cell r="F668" t="str">
            <v>1304/PT1161</v>
          </cell>
          <cell r="G668">
            <v>882</v>
          </cell>
          <cell r="H668">
            <v>2.3919999999999999</v>
          </cell>
          <cell r="J668">
            <v>0.188</v>
          </cell>
          <cell r="K668">
            <v>1</v>
          </cell>
          <cell r="L668">
            <v>1</v>
          </cell>
          <cell r="M668">
            <v>1</v>
          </cell>
          <cell r="N668">
            <v>1</v>
          </cell>
          <cell r="O668">
            <v>1</v>
          </cell>
          <cell r="P668">
            <v>0.45</v>
          </cell>
          <cell r="Q668">
            <v>3</v>
          </cell>
          <cell r="R668">
            <v>450</v>
          </cell>
          <cell r="S668">
            <v>1</v>
          </cell>
          <cell r="V668">
            <v>0.02</v>
          </cell>
          <cell r="W668">
            <v>0.02</v>
          </cell>
        </row>
        <row r="669">
          <cell r="A669">
            <v>665</v>
          </cell>
          <cell r="E669" t="str">
            <v>QUÇN N÷</v>
          </cell>
          <cell r="F669" t="str">
            <v>549P/PT1198</v>
          </cell>
          <cell r="G669">
            <v>1200</v>
          </cell>
          <cell r="H669">
            <v>2.2320000000000002</v>
          </cell>
          <cell r="J669">
            <v>0.161</v>
          </cell>
          <cell r="K669">
            <v>1</v>
          </cell>
          <cell r="L669">
            <v>1</v>
          </cell>
          <cell r="M669">
            <v>1</v>
          </cell>
          <cell r="N669">
            <v>1</v>
          </cell>
          <cell r="O669">
            <v>1</v>
          </cell>
          <cell r="P669">
            <v>0.45</v>
          </cell>
          <cell r="R669">
            <v>410</v>
          </cell>
          <cell r="S669">
            <v>1</v>
          </cell>
          <cell r="V669">
            <v>0.02</v>
          </cell>
          <cell r="W669">
            <v>0.02</v>
          </cell>
        </row>
        <row r="670">
          <cell r="A670">
            <v>666</v>
          </cell>
          <cell r="E670" t="str">
            <v>QUÇN N÷</v>
          </cell>
          <cell r="F670" t="str">
            <v>549P/PT1199</v>
          </cell>
          <cell r="G670">
            <v>1060</v>
          </cell>
          <cell r="H670">
            <v>2.2389999999999999</v>
          </cell>
          <cell r="J670">
            <v>0.161</v>
          </cell>
          <cell r="K670">
            <v>1</v>
          </cell>
          <cell r="L670">
            <v>1</v>
          </cell>
          <cell r="M670">
            <v>1</v>
          </cell>
          <cell r="N670">
            <v>1</v>
          </cell>
          <cell r="O670">
            <v>1</v>
          </cell>
          <cell r="P670">
            <v>0.45</v>
          </cell>
          <cell r="R670">
            <v>320</v>
          </cell>
          <cell r="S670">
            <v>1</v>
          </cell>
          <cell r="V670">
            <v>0.02</v>
          </cell>
          <cell r="W670">
            <v>0.02</v>
          </cell>
        </row>
        <row r="671">
          <cell r="A671">
            <v>667</v>
          </cell>
          <cell r="E671" t="str">
            <v>QUÇN N÷</v>
          </cell>
          <cell r="F671" t="str">
            <v>991/PT1244</v>
          </cell>
          <cell r="G671">
            <v>753</v>
          </cell>
          <cell r="H671">
            <v>2.2189999999999999</v>
          </cell>
          <cell r="J671">
            <v>0.12</v>
          </cell>
          <cell r="K671">
            <v>1</v>
          </cell>
          <cell r="L671">
            <v>1</v>
          </cell>
          <cell r="M671">
            <v>1</v>
          </cell>
          <cell r="N671">
            <v>1</v>
          </cell>
          <cell r="O671">
            <v>1</v>
          </cell>
          <cell r="P671">
            <v>0.45</v>
          </cell>
          <cell r="Q671">
            <v>1</v>
          </cell>
          <cell r="R671">
            <v>320</v>
          </cell>
          <cell r="S671">
            <v>1</v>
          </cell>
          <cell r="V671">
            <v>0.01</v>
          </cell>
          <cell r="W671">
            <v>0.01</v>
          </cell>
        </row>
        <row r="672">
          <cell r="A672">
            <v>668</v>
          </cell>
          <cell r="E672" t="str">
            <v>QUÇN N÷</v>
          </cell>
          <cell r="F672" t="str">
            <v>1216/PT1153</v>
          </cell>
          <cell r="G672">
            <v>3547</v>
          </cell>
          <cell r="H672">
            <v>1.9370000000000001</v>
          </cell>
          <cell r="J672">
            <v>0.20499999999999999</v>
          </cell>
          <cell r="K672">
            <v>1</v>
          </cell>
          <cell r="L672">
            <v>1</v>
          </cell>
          <cell r="M672">
            <v>2</v>
          </cell>
          <cell r="N672">
            <v>1</v>
          </cell>
          <cell r="O672">
            <v>1</v>
          </cell>
          <cell r="P672">
            <v>1</v>
          </cell>
          <cell r="R672">
            <v>320</v>
          </cell>
          <cell r="S672">
            <v>1</v>
          </cell>
          <cell r="T672">
            <v>2</v>
          </cell>
          <cell r="V672">
            <v>0.01</v>
          </cell>
          <cell r="W672">
            <v>0.01</v>
          </cell>
        </row>
        <row r="673">
          <cell r="A673">
            <v>669</v>
          </cell>
          <cell r="B673" t="str">
            <v>047</v>
          </cell>
          <cell r="C673">
            <v>55</v>
          </cell>
          <cell r="E673" t="str">
            <v>¸O JACKET</v>
          </cell>
          <cell r="F673" t="str">
            <v>2037/PT1159</v>
          </cell>
          <cell r="H673">
            <v>1.9890000000000001</v>
          </cell>
          <cell r="I673">
            <v>0.52400000000000002</v>
          </cell>
          <cell r="J673">
            <v>0.45</v>
          </cell>
          <cell r="K673">
            <v>1</v>
          </cell>
          <cell r="L673">
            <v>1</v>
          </cell>
          <cell r="M673">
            <v>1</v>
          </cell>
          <cell r="N673">
            <v>1</v>
          </cell>
          <cell r="O673">
            <v>1</v>
          </cell>
          <cell r="Q673">
            <v>4</v>
          </cell>
          <cell r="R673">
            <v>320</v>
          </cell>
          <cell r="U673">
            <v>1</v>
          </cell>
          <cell r="V673">
            <v>1</v>
          </cell>
        </row>
        <row r="674">
          <cell r="A674">
            <v>670</v>
          </cell>
          <cell r="E674" t="str">
            <v>V¸Y N÷</v>
          </cell>
          <cell r="F674" t="str">
            <v>503/PT1167</v>
          </cell>
          <cell r="H674">
            <v>1.341</v>
          </cell>
          <cell r="I674">
            <v>0.46400000000000002</v>
          </cell>
          <cell r="J674">
            <v>0.20699999999999999</v>
          </cell>
          <cell r="K674">
            <v>1</v>
          </cell>
          <cell r="L674">
            <v>1</v>
          </cell>
          <cell r="M674">
            <v>1</v>
          </cell>
          <cell r="N674">
            <v>1</v>
          </cell>
          <cell r="O674">
            <v>1</v>
          </cell>
          <cell r="R674">
            <v>450</v>
          </cell>
          <cell r="S674">
            <v>1</v>
          </cell>
          <cell r="V674">
            <v>0.01</v>
          </cell>
          <cell r="W674">
            <v>0.01</v>
          </cell>
          <cell r="AA674">
            <v>0.22800000000000001</v>
          </cell>
        </row>
        <row r="675">
          <cell r="A675">
            <v>671</v>
          </cell>
          <cell r="E675" t="str">
            <v>¸O N÷</v>
          </cell>
          <cell r="F675" t="str">
            <v>1845/PT1246</v>
          </cell>
          <cell r="H675">
            <v>1.1910000000000001</v>
          </cell>
          <cell r="J675">
            <v>0.16600000000000001</v>
          </cell>
          <cell r="K675">
            <v>1</v>
          </cell>
          <cell r="L675">
            <v>1</v>
          </cell>
          <cell r="M675">
            <v>1</v>
          </cell>
          <cell r="N675">
            <v>1</v>
          </cell>
          <cell r="O675">
            <v>1</v>
          </cell>
          <cell r="Q675">
            <v>6</v>
          </cell>
          <cell r="R675">
            <v>350</v>
          </cell>
          <cell r="V675">
            <v>0.01</v>
          </cell>
          <cell r="W675">
            <v>0.01</v>
          </cell>
        </row>
        <row r="676">
          <cell r="A676">
            <v>672</v>
          </cell>
          <cell r="E676" t="str">
            <v>¸O N÷</v>
          </cell>
          <cell r="F676" t="str">
            <v>2421/PT1248</v>
          </cell>
          <cell r="H676">
            <v>1.5569999999999999</v>
          </cell>
          <cell r="J676">
            <v>1.083</v>
          </cell>
          <cell r="K676">
            <v>1</v>
          </cell>
          <cell r="L676">
            <v>1</v>
          </cell>
          <cell r="M676">
            <v>1</v>
          </cell>
          <cell r="N676">
            <v>1</v>
          </cell>
          <cell r="O676">
            <v>1</v>
          </cell>
          <cell r="Q676">
            <v>9</v>
          </cell>
          <cell r="R676">
            <v>320</v>
          </cell>
          <cell r="V676">
            <v>0.01</v>
          </cell>
          <cell r="W676">
            <v>0.01</v>
          </cell>
        </row>
        <row r="677">
          <cell r="A677">
            <v>673</v>
          </cell>
          <cell r="E677" t="str">
            <v>¸O N÷</v>
          </cell>
          <cell r="F677" t="str">
            <v>1845/PT1252</v>
          </cell>
          <cell r="H677">
            <v>1.2250000000000001</v>
          </cell>
          <cell r="J677">
            <v>0.16600000000000001</v>
          </cell>
          <cell r="K677">
            <v>1</v>
          </cell>
          <cell r="L677">
            <v>1</v>
          </cell>
          <cell r="M677">
            <v>1</v>
          </cell>
          <cell r="N677">
            <v>1</v>
          </cell>
          <cell r="O677">
            <v>1</v>
          </cell>
          <cell r="Q677">
            <v>6</v>
          </cell>
          <cell r="R677">
            <v>320</v>
          </cell>
          <cell r="V677">
            <v>0.01</v>
          </cell>
          <cell r="W677">
            <v>0.01</v>
          </cell>
        </row>
        <row r="678">
          <cell r="A678">
            <v>674</v>
          </cell>
          <cell r="E678" t="str">
            <v>¸O N÷</v>
          </cell>
          <cell r="F678" t="str">
            <v>2066/PT998</v>
          </cell>
          <cell r="H678">
            <v>1.607</v>
          </cell>
          <cell r="J678">
            <v>0.41</v>
          </cell>
          <cell r="K678">
            <v>1</v>
          </cell>
          <cell r="L678">
            <v>1</v>
          </cell>
          <cell r="M678">
            <v>1</v>
          </cell>
          <cell r="N678">
            <v>1</v>
          </cell>
          <cell r="O678">
            <v>1</v>
          </cell>
          <cell r="Q678">
            <v>8</v>
          </cell>
          <cell r="R678">
            <v>320</v>
          </cell>
          <cell r="V678">
            <v>0.01</v>
          </cell>
          <cell r="W678">
            <v>0.01</v>
          </cell>
        </row>
        <row r="679">
          <cell r="A679">
            <v>675</v>
          </cell>
          <cell r="E679" t="str">
            <v>¸O N÷</v>
          </cell>
          <cell r="F679" t="str">
            <v>1706/PT999</v>
          </cell>
          <cell r="H679">
            <v>1.143</v>
          </cell>
          <cell r="J679">
            <v>2.33</v>
          </cell>
          <cell r="K679">
            <v>1</v>
          </cell>
          <cell r="L679">
            <v>1</v>
          </cell>
          <cell r="M679">
            <v>1</v>
          </cell>
          <cell r="N679">
            <v>1</v>
          </cell>
          <cell r="O679">
            <v>1</v>
          </cell>
          <cell r="Q679">
            <v>6</v>
          </cell>
          <cell r="R679">
            <v>380</v>
          </cell>
          <cell r="V679">
            <v>0.01</v>
          </cell>
          <cell r="W679">
            <v>0.01</v>
          </cell>
        </row>
        <row r="680">
          <cell r="A680">
            <v>676</v>
          </cell>
          <cell r="B680" t="str">
            <v>048</v>
          </cell>
          <cell r="C680">
            <v>58</v>
          </cell>
          <cell r="D680" t="str">
            <v>31/03/03</v>
          </cell>
          <cell r="E680" t="str">
            <v>V¸Y N÷</v>
          </cell>
          <cell r="F680" t="str">
            <v>TS141SS/F0063474</v>
          </cell>
          <cell r="G680">
            <v>1000</v>
          </cell>
        </row>
        <row r="681">
          <cell r="A681">
            <v>677</v>
          </cell>
          <cell r="E681" t="str">
            <v>QUÇN N÷</v>
          </cell>
          <cell r="F681" t="str">
            <v>TS140SS-29"/F0063474</v>
          </cell>
          <cell r="G681">
            <v>3000</v>
          </cell>
        </row>
        <row r="682">
          <cell r="A682">
            <v>678</v>
          </cell>
          <cell r="E682" t="str">
            <v>QUÇN N÷</v>
          </cell>
          <cell r="F682" t="str">
            <v>TS140SS-31"/F0063474</v>
          </cell>
          <cell r="G682">
            <v>2500</v>
          </cell>
        </row>
        <row r="683">
          <cell r="A683">
            <v>679</v>
          </cell>
        </row>
        <row r="684">
          <cell r="A684">
            <v>680</v>
          </cell>
        </row>
        <row r="685">
          <cell r="A685">
            <v>681</v>
          </cell>
        </row>
        <row r="686">
          <cell r="A686">
            <v>682</v>
          </cell>
        </row>
        <row r="687">
          <cell r="A687">
            <v>683</v>
          </cell>
        </row>
        <row r="688">
          <cell r="A688">
            <v>684</v>
          </cell>
        </row>
        <row r="689">
          <cell r="A689">
            <v>685</v>
          </cell>
        </row>
        <row r="690">
          <cell r="A690">
            <v>686</v>
          </cell>
        </row>
        <row r="691">
          <cell r="A691">
            <v>687</v>
          </cell>
        </row>
        <row r="692">
          <cell r="A692">
            <v>688</v>
          </cell>
        </row>
        <row r="693">
          <cell r="A693">
            <v>689</v>
          </cell>
        </row>
        <row r="694">
          <cell r="A694">
            <v>690</v>
          </cell>
        </row>
        <row r="695">
          <cell r="A695">
            <v>691</v>
          </cell>
        </row>
        <row r="696">
          <cell r="A696">
            <v>692</v>
          </cell>
        </row>
        <row r="697">
          <cell r="A697">
            <v>693</v>
          </cell>
        </row>
        <row r="698">
          <cell r="A698">
            <v>694</v>
          </cell>
        </row>
        <row r="699">
          <cell r="A699">
            <v>695</v>
          </cell>
        </row>
        <row r="700">
          <cell r="A700">
            <v>696</v>
          </cell>
        </row>
        <row r="701">
          <cell r="A701">
            <v>697</v>
          </cell>
        </row>
        <row r="702">
          <cell r="A702">
            <v>698</v>
          </cell>
        </row>
        <row r="703">
          <cell r="A703">
            <v>699</v>
          </cell>
        </row>
        <row r="704">
          <cell r="A704">
            <v>700</v>
          </cell>
        </row>
        <row r="705">
          <cell r="A705">
            <v>701</v>
          </cell>
        </row>
        <row r="706">
          <cell r="A706">
            <v>702</v>
          </cell>
        </row>
        <row r="707">
          <cell r="A707">
            <v>703</v>
          </cell>
        </row>
        <row r="708">
          <cell r="A708">
            <v>704</v>
          </cell>
        </row>
        <row r="709">
          <cell r="A709">
            <v>705</v>
          </cell>
        </row>
        <row r="710">
          <cell r="A710">
            <v>706</v>
          </cell>
        </row>
        <row r="711">
          <cell r="A711">
            <v>707</v>
          </cell>
        </row>
        <row r="712">
          <cell r="A712">
            <v>708</v>
          </cell>
        </row>
        <row r="713">
          <cell r="A713">
            <v>709</v>
          </cell>
        </row>
        <row r="714">
          <cell r="A714">
            <v>710</v>
          </cell>
        </row>
        <row r="715">
          <cell r="A715">
            <v>711</v>
          </cell>
        </row>
        <row r="716">
          <cell r="A716">
            <v>712</v>
          </cell>
        </row>
        <row r="717">
          <cell r="A717">
            <v>713</v>
          </cell>
        </row>
        <row r="718">
          <cell r="A718">
            <v>714</v>
          </cell>
        </row>
        <row r="719">
          <cell r="A719">
            <v>715</v>
          </cell>
        </row>
        <row r="720">
          <cell r="A720">
            <v>716</v>
          </cell>
        </row>
        <row r="721">
          <cell r="A721">
            <v>717</v>
          </cell>
        </row>
        <row r="722">
          <cell r="A722">
            <v>718</v>
          </cell>
        </row>
        <row r="723">
          <cell r="A723">
            <v>719</v>
          </cell>
        </row>
        <row r="724">
          <cell r="A724">
            <v>720</v>
          </cell>
        </row>
        <row r="725">
          <cell r="A725">
            <v>721</v>
          </cell>
        </row>
        <row r="726">
          <cell r="A726">
            <v>722</v>
          </cell>
        </row>
        <row r="727">
          <cell r="A727">
            <v>723</v>
          </cell>
        </row>
        <row r="728">
          <cell r="A728">
            <v>724</v>
          </cell>
        </row>
        <row r="729">
          <cell r="A729">
            <v>725</v>
          </cell>
        </row>
        <row r="730">
          <cell r="A730">
            <v>726</v>
          </cell>
        </row>
        <row r="731">
          <cell r="A731">
            <v>727</v>
          </cell>
        </row>
        <row r="732">
          <cell r="A732">
            <v>728</v>
          </cell>
        </row>
        <row r="733">
          <cell r="A733">
            <v>729</v>
          </cell>
        </row>
        <row r="734">
          <cell r="A734">
            <v>730</v>
          </cell>
        </row>
        <row r="735">
          <cell r="A735">
            <v>731</v>
          </cell>
        </row>
        <row r="736">
          <cell r="A736">
            <v>732</v>
          </cell>
        </row>
        <row r="737">
          <cell r="A737">
            <v>733</v>
          </cell>
        </row>
        <row r="738">
          <cell r="A738">
            <v>734</v>
          </cell>
        </row>
        <row r="739">
          <cell r="A739">
            <v>735</v>
          </cell>
        </row>
        <row r="740">
          <cell r="A740">
            <v>736</v>
          </cell>
        </row>
        <row r="741">
          <cell r="A741">
            <v>737</v>
          </cell>
        </row>
        <row r="742">
          <cell r="A742">
            <v>738</v>
          </cell>
        </row>
        <row r="743">
          <cell r="A743">
            <v>739</v>
          </cell>
        </row>
        <row r="744">
          <cell r="A744">
            <v>740</v>
          </cell>
        </row>
        <row r="745">
          <cell r="A745">
            <v>741</v>
          </cell>
        </row>
        <row r="746">
          <cell r="A746">
            <v>742</v>
          </cell>
        </row>
        <row r="747">
          <cell r="A747">
            <v>743</v>
          </cell>
        </row>
        <row r="748">
          <cell r="A748">
            <v>744</v>
          </cell>
        </row>
        <row r="749">
          <cell r="A749">
            <v>745</v>
          </cell>
        </row>
        <row r="750">
          <cell r="A750">
            <v>746</v>
          </cell>
        </row>
        <row r="751">
          <cell r="A751">
            <v>747</v>
          </cell>
        </row>
        <row r="752">
          <cell r="A752">
            <v>748</v>
          </cell>
        </row>
        <row r="753">
          <cell r="A753">
            <v>749</v>
          </cell>
        </row>
        <row r="754">
          <cell r="A754">
            <v>750</v>
          </cell>
        </row>
        <row r="755">
          <cell r="A755">
            <v>751</v>
          </cell>
        </row>
        <row r="756">
          <cell r="A756">
            <v>752</v>
          </cell>
        </row>
        <row r="757">
          <cell r="A757">
            <v>753</v>
          </cell>
        </row>
        <row r="758">
          <cell r="A758">
            <v>754</v>
          </cell>
        </row>
        <row r="759">
          <cell r="A759">
            <v>755</v>
          </cell>
        </row>
        <row r="760">
          <cell r="A760">
            <v>756</v>
          </cell>
        </row>
        <row r="761">
          <cell r="A761">
            <v>757</v>
          </cell>
        </row>
        <row r="762">
          <cell r="A762">
            <v>758</v>
          </cell>
        </row>
        <row r="763">
          <cell r="A763">
            <v>759</v>
          </cell>
        </row>
        <row r="764">
          <cell r="A764">
            <v>760</v>
          </cell>
        </row>
        <row r="765">
          <cell r="A765">
            <v>761</v>
          </cell>
        </row>
        <row r="766">
          <cell r="A766">
            <v>762</v>
          </cell>
        </row>
        <row r="767">
          <cell r="A767">
            <v>763</v>
          </cell>
        </row>
        <row r="768">
          <cell r="A768">
            <v>764</v>
          </cell>
        </row>
        <row r="769">
          <cell r="A769">
            <v>765</v>
          </cell>
        </row>
        <row r="770">
          <cell r="A770">
            <v>766</v>
          </cell>
        </row>
        <row r="771">
          <cell r="A771">
            <v>767</v>
          </cell>
        </row>
        <row r="772">
          <cell r="A772">
            <v>768</v>
          </cell>
        </row>
        <row r="773">
          <cell r="A773">
            <v>769</v>
          </cell>
        </row>
        <row r="774">
          <cell r="A774">
            <v>770</v>
          </cell>
        </row>
        <row r="775">
          <cell r="A775">
            <v>771</v>
          </cell>
        </row>
      </sheetData>
      <sheetData sheetId="5"/>
      <sheetData sheetId="6"/>
      <sheetData sheetId="7"/>
      <sheetData sheetId="8" refreshError="1"/>
      <sheetData sheetId="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C LO 51 (2)"/>
      <sheetName val="CAU QUANG"/>
      <sheetName val="CAU BUNG CAY SAO"/>
      <sheetName val="CAU CUI"/>
      <sheetName val="BU DANG"/>
      <sheetName val="QUOC LO 51"/>
      <sheetName val="CAU 20"/>
      <sheetName val="PHUOC HOA"/>
      <sheetName val="CAU NOI BO NMLD CAT LAI"/>
      <sheetName val="CAU SOC RUONG"/>
      <sheetName val="CAU NHON HOA"/>
      <sheetName val="CAU KENH XANG"/>
      <sheetName val="CAU TAP SON"/>
      <sheetName val="QUOC LO 14"/>
      <sheetName val="CAU SONG RAY"/>
      <sheetName val="CAU QUAN THE"/>
      <sheetName val="CONG HOP"/>
      <sheetName val="CAU GA"/>
      <sheetName val="CAU SUOI CAN"/>
      <sheetName val="CAU VINH HAO"/>
      <sheetName val="CAU DOC CHUA"/>
      <sheetName val="THU LUU"/>
      <sheetName val="CONG QL80"/>
      <sheetName val="CAI SON LON"/>
      <sheetName val="CAI SON BE"/>
      <sheetName val="A"/>
      <sheetName val="TONG HOP T5 1998"/>
      <sheetName val="TONG HOP T6 1998"/>
      <sheetName val="TONG HOP QUY 2-1998"/>
      <sheetName val="BAOCAO T6 DANG TC"/>
      <sheetName val="BAOCAO T6 DA HT"/>
      <sheetName val="BAOCAO T7 DA HT"/>
      <sheetName val="TONG HOP T7 1998"/>
      <sheetName val="BAOCAO T7 DANG TC"/>
      <sheetName val="TONG HOP T8 1998"/>
      <sheetName val="BAOCAO T8 DANG TC"/>
      <sheetName val="BAOCAO T8 DA HT"/>
      <sheetName val="DanhMuc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62">
          <cell r="B62">
            <v>1000000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"/>
      <sheetName val="cham cong "/>
      <sheetName val="Sheet1"/>
      <sheetName val="Salarysheet"/>
      <sheetName val="Export (2)"/>
      <sheetName val="Dept code"/>
      <sheetName val="docket"/>
      <sheetName val="Line code"/>
    </sheetNames>
    <sheetDataSet>
      <sheetData sheetId="0" refreshError="1">
        <row r="1">
          <cell r="C1" t="str">
            <v>No</v>
          </cell>
          <cell r="D1" t="str">
            <v>Full name</v>
          </cell>
          <cell r="E1" t="str">
            <v>Title</v>
          </cell>
          <cell r="F1" t="str">
            <v>Contract Salary</v>
          </cell>
          <cell r="G1" t="str">
            <v>Working day</v>
          </cell>
        </row>
        <row r="2">
          <cell r="C2">
            <v>1</v>
          </cell>
          <cell r="D2" t="str">
            <v>NguyÔn Quèc ThuËn</v>
          </cell>
          <cell r="E2" t="str">
            <v>General Director</v>
          </cell>
          <cell r="F2">
            <v>2800000</v>
          </cell>
        </row>
        <row r="3">
          <cell r="C3">
            <v>2</v>
          </cell>
          <cell r="D3" t="str">
            <v>NguyÔn ThÞ BÝch HuyÒn</v>
          </cell>
          <cell r="E3" t="str">
            <v>General Accountant</v>
          </cell>
          <cell r="F3">
            <v>2500000</v>
          </cell>
        </row>
        <row r="4">
          <cell r="C4">
            <v>3</v>
          </cell>
          <cell r="D4" t="str">
            <v>Cao ThÞ Hµ</v>
          </cell>
          <cell r="E4" t="str">
            <v>Payment Accountant</v>
          </cell>
          <cell r="F4">
            <v>700000</v>
          </cell>
        </row>
        <row r="5">
          <cell r="C5">
            <v>4</v>
          </cell>
          <cell r="D5" t="str">
            <v>NguyÔn Kh¾c Thµnh</v>
          </cell>
          <cell r="E5" t="str">
            <v>Planning &amp;I.E Manager</v>
          </cell>
          <cell r="F5">
            <v>2100000</v>
          </cell>
        </row>
        <row r="6">
          <cell r="C6">
            <v>5</v>
          </cell>
          <cell r="D6" t="str">
            <v>§ç §×nh Tïng</v>
          </cell>
          <cell r="E6" t="str">
            <v>Planning &amp;I.E Vice Manager</v>
          </cell>
          <cell r="F6">
            <v>200000</v>
          </cell>
        </row>
        <row r="7">
          <cell r="C7">
            <v>6</v>
          </cell>
          <cell r="D7" t="str">
            <v>Bïi V¨n Tuynh</v>
          </cell>
          <cell r="E7" t="str">
            <v>I.E staff</v>
          </cell>
          <cell r="F7">
            <v>1000000</v>
          </cell>
        </row>
        <row r="8">
          <cell r="C8">
            <v>7</v>
          </cell>
          <cell r="D8" t="str">
            <v>TrÇn Phó Quý</v>
          </cell>
          <cell r="E8" t="str">
            <v>I.E staff</v>
          </cell>
          <cell r="F8">
            <v>1200000</v>
          </cell>
        </row>
        <row r="9">
          <cell r="C9">
            <v>8</v>
          </cell>
          <cell r="D9" t="str">
            <v>L­¬ng §øc Phong</v>
          </cell>
          <cell r="E9" t="str">
            <v>I.E staff</v>
          </cell>
          <cell r="F9">
            <v>1500000</v>
          </cell>
        </row>
        <row r="10">
          <cell r="C10">
            <v>9</v>
          </cell>
          <cell r="D10" t="str">
            <v>§µm ThÞ Tó Oanh</v>
          </cell>
          <cell r="E10" t="str">
            <v>Administrative</v>
          </cell>
          <cell r="F10">
            <v>1000000</v>
          </cell>
        </row>
        <row r="11">
          <cell r="C11">
            <v>10</v>
          </cell>
          <cell r="D11" t="str">
            <v>Qu¸ch ThÞ Thu Ph­¬ng</v>
          </cell>
          <cell r="E11" t="str">
            <v>Secretary</v>
          </cell>
          <cell r="F11">
            <v>800000</v>
          </cell>
        </row>
        <row r="12">
          <cell r="C12">
            <v>11</v>
          </cell>
          <cell r="D12" t="str">
            <v>Hoµng V¨n HiÓu</v>
          </cell>
          <cell r="E12" t="str">
            <v>Personel</v>
          </cell>
          <cell r="F12">
            <v>1400000</v>
          </cell>
        </row>
        <row r="13">
          <cell r="C13">
            <v>12</v>
          </cell>
          <cell r="D13" t="str">
            <v>§â Minh Hïng</v>
          </cell>
          <cell r="E13" t="str">
            <v>Driver</v>
          </cell>
          <cell r="F13">
            <v>1000000</v>
          </cell>
        </row>
        <row r="14">
          <cell r="C14">
            <v>13</v>
          </cell>
          <cell r="D14" t="str">
            <v>TrÞnh Xu©n HiÓu</v>
          </cell>
          <cell r="E14" t="str">
            <v>Security Senior Officer</v>
          </cell>
          <cell r="F14">
            <v>700000</v>
          </cell>
        </row>
        <row r="15">
          <cell r="C15">
            <v>14</v>
          </cell>
          <cell r="D15" t="str">
            <v>NguyÔn V¨n Chung</v>
          </cell>
          <cell r="E15" t="str">
            <v>Security Junior Officer</v>
          </cell>
          <cell r="F15">
            <v>650000</v>
          </cell>
        </row>
        <row r="16">
          <cell r="C16">
            <v>15</v>
          </cell>
          <cell r="D16" t="str">
            <v>Ph¹m V¨n T¹c</v>
          </cell>
          <cell r="E16" t="str">
            <v>Security Officer</v>
          </cell>
          <cell r="F16">
            <v>650000</v>
          </cell>
        </row>
        <row r="17">
          <cell r="C17">
            <v>16</v>
          </cell>
          <cell r="D17" t="str">
            <v>§ç ThÞ Dung</v>
          </cell>
          <cell r="E17" t="str">
            <v>Office Attendant</v>
          </cell>
          <cell r="F17">
            <v>500000</v>
          </cell>
        </row>
        <row r="18">
          <cell r="C18">
            <v>17</v>
          </cell>
          <cell r="D18" t="str">
            <v>Ng« ThÞ Xiªm</v>
          </cell>
          <cell r="E18" t="str">
            <v>Cook</v>
          </cell>
          <cell r="F18">
            <v>500000</v>
          </cell>
        </row>
        <row r="19">
          <cell r="C19">
            <v>18</v>
          </cell>
          <cell r="D19" t="str">
            <v>Ng« ThÞ Th¾m</v>
          </cell>
          <cell r="E19" t="str">
            <v>Cleaner</v>
          </cell>
          <cell r="F19">
            <v>500000</v>
          </cell>
        </row>
        <row r="20">
          <cell r="C20">
            <v>19</v>
          </cell>
          <cell r="D20" t="str">
            <v>TrÇn Thanh Tó</v>
          </cell>
          <cell r="E20" t="str">
            <v>CAD Operator</v>
          </cell>
        </row>
        <row r="21">
          <cell r="C21">
            <v>20</v>
          </cell>
          <cell r="D21" t="str">
            <v>Lý TuyÕt H»ng</v>
          </cell>
          <cell r="E21" t="str">
            <v>Tech.dept Vice Chief</v>
          </cell>
          <cell r="F21">
            <v>1600000</v>
          </cell>
        </row>
        <row r="22">
          <cell r="C22">
            <v>21</v>
          </cell>
          <cell r="D22" t="str">
            <v>§ç Anh Hïng</v>
          </cell>
          <cell r="E22" t="str">
            <v>Computer Operator</v>
          </cell>
          <cell r="F22">
            <v>700000</v>
          </cell>
        </row>
        <row r="23">
          <cell r="C23">
            <v>22</v>
          </cell>
          <cell r="D23" t="str">
            <v>NguyÔn V¨n B¸ch</v>
          </cell>
          <cell r="E23" t="str">
            <v>Sample Machinist</v>
          </cell>
          <cell r="F23">
            <v>700000</v>
          </cell>
        </row>
        <row r="24">
          <cell r="C24">
            <v>23</v>
          </cell>
          <cell r="D24" t="str">
            <v>Ph¹m ThÞ Thu H­¬ng</v>
          </cell>
          <cell r="E24" t="str">
            <v>Sample Machinist</v>
          </cell>
          <cell r="F24">
            <v>600000</v>
          </cell>
        </row>
        <row r="25">
          <cell r="C25">
            <v>24</v>
          </cell>
          <cell r="D25" t="str">
            <v>§ång ThÞ Thu HiÒn</v>
          </cell>
          <cell r="E25" t="str">
            <v>Sample Machinist</v>
          </cell>
          <cell r="F25">
            <v>600000</v>
          </cell>
        </row>
        <row r="26">
          <cell r="C26">
            <v>25</v>
          </cell>
          <cell r="D26" t="str">
            <v>NguyÔn Duy Linh</v>
          </cell>
          <cell r="E26" t="str">
            <v>Sewing Technician</v>
          </cell>
          <cell r="F26">
            <v>1500000</v>
          </cell>
        </row>
        <row r="27">
          <cell r="C27">
            <v>26</v>
          </cell>
          <cell r="D27" t="str">
            <v>Ng« V¨n HiÖp</v>
          </cell>
          <cell r="E27" t="str">
            <v>Technician</v>
          </cell>
        </row>
        <row r="28">
          <cell r="C28">
            <v>27</v>
          </cell>
          <cell r="D28" t="str">
            <v>Hoµng Minh Ngäc</v>
          </cell>
          <cell r="E28" t="str">
            <v>Workshop Manager</v>
          </cell>
          <cell r="F28">
            <v>800000</v>
          </cell>
        </row>
        <row r="29">
          <cell r="C29">
            <v>28</v>
          </cell>
          <cell r="D29" t="str">
            <v>Ph¹m ThÞ Thuû</v>
          </cell>
          <cell r="E29" t="str">
            <v>Satatistician</v>
          </cell>
          <cell r="F29">
            <v>500000</v>
          </cell>
        </row>
        <row r="30">
          <cell r="C30">
            <v>29</v>
          </cell>
          <cell r="D30" t="str">
            <v>Ng«  Th¸i Ph­¬ng</v>
          </cell>
          <cell r="E30" t="str">
            <v>Line Supervisor 1</v>
          </cell>
          <cell r="F30">
            <v>600000</v>
          </cell>
        </row>
        <row r="31">
          <cell r="C31">
            <v>30</v>
          </cell>
          <cell r="D31" t="str">
            <v>Bïi ThÞ H»ng</v>
          </cell>
          <cell r="E31" t="str">
            <v>Line1 Machinist</v>
          </cell>
        </row>
        <row r="32">
          <cell r="C32">
            <v>31</v>
          </cell>
          <cell r="D32" t="str">
            <v>§ç ThÞ YÕn</v>
          </cell>
          <cell r="E32" t="str">
            <v>Line1 Machinist</v>
          </cell>
        </row>
        <row r="33">
          <cell r="C33">
            <v>32</v>
          </cell>
          <cell r="D33" t="str">
            <v>TrÇn ThÞ Hµ</v>
          </cell>
          <cell r="E33" t="str">
            <v>Line1 Machinist</v>
          </cell>
        </row>
        <row r="34">
          <cell r="C34">
            <v>33</v>
          </cell>
          <cell r="D34" t="str">
            <v>Vò ThÞ Loan</v>
          </cell>
          <cell r="E34" t="str">
            <v>Line1 Machinist</v>
          </cell>
        </row>
        <row r="35">
          <cell r="C35">
            <v>34</v>
          </cell>
          <cell r="D35" t="str">
            <v>L­¬ng ThÞ H­¬ng</v>
          </cell>
          <cell r="E35" t="str">
            <v>Line1 Machinist</v>
          </cell>
        </row>
        <row r="36">
          <cell r="C36">
            <v>35</v>
          </cell>
          <cell r="D36" t="str">
            <v>§ç V¨n Khoa</v>
          </cell>
          <cell r="E36" t="str">
            <v>Line1 Machinist</v>
          </cell>
        </row>
        <row r="37">
          <cell r="C37">
            <v>36</v>
          </cell>
          <cell r="D37" t="str">
            <v>TrÇn ThÞ Chung</v>
          </cell>
          <cell r="E37" t="str">
            <v>Line1 Machinist</v>
          </cell>
        </row>
        <row r="38">
          <cell r="C38">
            <v>37</v>
          </cell>
          <cell r="D38" t="str">
            <v>NguyÔn V¨n Quang</v>
          </cell>
          <cell r="E38" t="str">
            <v>Line1 Machinist</v>
          </cell>
        </row>
        <row r="39">
          <cell r="C39">
            <v>38</v>
          </cell>
          <cell r="D39" t="str">
            <v>NguyÔn ThÞ HiÒn</v>
          </cell>
          <cell r="E39" t="str">
            <v>Line1 Machinist</v>
          </cell>
        </row>
        <row r="40">
          <cell r="C40">
            <v>39</v>
          </cell>
          <cell r="D40" t="str">
            <v>Ph¹m ThÞ Sen</v>
          </cell>
          <cell r="E40" t="str">
            <v>Line1 Machinist</v>
          </cell>
        </row>
        <row r="41">
          <cell r="C41">
            <v>40</v>
          </cell>
          <cell r="D41" t="str">
            <v>Hoµng ThÞ Hiªn</v>
          </cell>
          <cell r="E41" t="str">
            <v>Line1 Machinist</v>
          </cell>
        </row>
        <row r="42">
          <cell r="C42">
            <v>41</v>
          </cell>
          <cell r="D42" t="str">
            <v>Ph¹m ThÞ Tin</v>
          </cell>
          <cell r="E42" t="str">
            <v>Line1 Machinist</v>
          </cell>
        </row>
        <row r="43">
          <cell r="C43">
            <v>42</v>
          </cell>
          <cell r="D43" t="str">
            <v>Høa V¨n Huy</v>
          </cell>
          <cell r="E43" t="str">
            <v>Line1 Machinist</v>
          </cell>
        </row>
        <row r="44">
          <cell r="C44">
            <v>43</v>
          </cell>
          <cell r="D44" t="str">
            <v>Ph¹m ThÞ Thuý</v>
          </cell>
          <cell r="E44" t="str">
            <v>Line1 Machinist</v>
          </cell>
        </row>
        <row r="45">
          <cell r="C45">
            <v>44</v>
          </cell>
          <cell r="D45" t="str">
            <v>NguyÔn ThÞ Vui</v>
          </cell>
          <cell r="E45" t="str">
            <v>Line1 Machinist</v>
          </cell>
        </row>
        <row r="46">
          <cell r="C46">
            <v>45</v>
          </cell>
          <cell r="D46" t="str">
            <v>Lª ThÞ Giang</v>
          </cell>
          <cell r="E46" t="str">
            <v>Line1 Machinist</v>
          </cell>
        </row>
        <row r="47">
          <cell r="C47">
            <v>46</v>
          </cell>
          <cell r="D47" t="str">
            <v>Ph¹m ThÞ Nhung</v>
          </cell>
          <cell r="E47" t="str">
            <v>Line1 Machinist</v>
          </cell>
        </row>
        <row r="48">
          <cell r="C48">
            <v>47</v>
          </cell>
          <cell r="D48" t="str">
            <v>§ång ThÞ Hµ</v>
          </cell>
          <cell r="E48" t="str">
            <v>Line1 Machinist</v>
          </cell>
        </row>
        <row r="49">
          <cell r="C49">
            <v>48</v>
          </cell>
          <cell r="D49" t="str">
            <v>Mai ThÞ M­êi</v>
          </cell>
          <cell r="E49" t="str">
            <v>Line1 Machinist</v>
          </cell>
          <cell r="F49">
            <v>500000</v>
          </cell>
        </row>
        <row r="50">
          <cell r="C50">
            <v>49</v>
          </cell>
          <cell r="D50" t="str">
            <v>NguyÔn ThÞ NguyÖt</v>
          </cell>
          <cell r="E50" t="str">
            <v>Line1 Machinist</v>
          </cell>
          <cell r="F50">
            <v>500000</v>
          </cell>
        </row>
        <row r="51">
          <cell r="C51">
            <v>50</v>
          </cell>
          <cell r="D51" t="str">
            <v>Lª ThÞ H­¬ng</v>
          </cell>
          <cell r="E51" t="str">
            <v>Line1 Machinist</v>
          </cell>
          <cell r="F51">
            <v>500000</v>
          </cell>
        </row>
        <row r="52">
          <cell r="C52">
            <v>51</v>
          </cell>
          <cell r="D52" t="str">
            <v>NguyÔn H÷u NghÞ</v>
          </cell>
          <cell r="E52" t="str">
            <v>Line1 Machinist</v>
          </cell>
        </row>
        <row r="53">
          <cell r="C53">
            <v>52</v>
          </cell>
          <cell r="D53" t="str">
            <v>§ç Duy Thanh</v>
          </cell>
          <cell r="E53" t="str">
            <v>Line1 Machinist</v>
          </cell>
        </row>
        <row r="54">
          <cell r="C54">
            <v>53</v>
          </cell>
          <cell r="D54" t="str">
            <v>L­u V¨n Nghiªn</v>
          </cell>
          <cell r="E54" t="str">
            <v>Line1 Machinist</v>
          </cell>
        </row>
        <row r="55">
          <cell r="C55">
            <v>54</v>
          </cell>
          <cell r="D55" t="str">
            <v>§oµn Hång Qu©n</v>
          </cell>
          <cell r="E55" t="str">
            <v>Line Supervisor 2</v>
          </cell>
          <cell r="F55">
            <v>700000</v>
          </cell>
        </row>
        <row r="56">
          <cell r="C56">
            <v>55</v>
          </cell>
          <cell r="D56" t="str">
            <v>Ng« ThÞ Thu</v>
          </cell>
          <cell r="E56" t="str">
            <v>Line2 Machinist</v>
          </cell>
        </row>
        <row r="57">
          <cell r="C57">
            <v>56</v>
          </cell>
          <cell r="D57" t="str">
            <v>NguyÔn V¨n H­ëng</v>
          </cell>
          <cell r="E57" t="str">
            <v>Line2 Machinist</v>
          </cell>
        </row>
        <row r="58">
          <cell r="C58">
            <v>57</v>
          </cell>
          <cell r="D58" t="str">
            <v>NguyÔn ThÞ Ngµ</v>
          </cell>
          <cell r="E58" t="str">
            <v>Line2 Machinist</v>
          </cell>
        </row>
        <row r="59">
          <cell r="C59">
            <v>58</v>
          </cell>
          <cell r="D59" t="str">
            <v>Mai V¨n Vui</v>
          </cell>
          <cell r="E59" t="str">
            <v>Line2 Machinist</v>
          </cell>
        </row>
        <row r="60">
          <cell r="C60">
            <v>59</v>
          </cell>
          <cell r="D60" t="str">
            <v>Lª ThÞ Ngµ</v>
          </cell>
          <cell r="E60" t="str">
            <v>Line2 Machinist</v>
          </cell>
        </row>
        <row r="61">
          <cell r="C61">
            <v>60</v>
          </cell>
          <cell r="D61" t="str">
            <v>NguyÔn ThÞ L©m An</v>
          </cell>
          <cell r="E61" t="str">
            <v>Line2 Machinist</v>
          </cell>
        </row>
        <row r="62">
          <cell r="C62">
            <v>61</v>
          </cell>
          <cell r="D62" t="str">
            <v>§µo ThÞ Hång</v>
          </cell>
          <cell r="E62" t="str">
            <v>Line2 Machinist</v>
          </cell>
        </row>
        <row r="63">
          <cell r="C63">
            <v>62</v>
          </cell>
          <cell r="D63" t="str">
            <v>NguyÔn ThÞ H­¬ng</v>
          </cell>
          <cell r="E63" t="str">
            <v>Line2 Machinist</v>
          </cell>
        </row>
        <row r="64">
          <cell r="C64">
            <v>63</v>
          </cell>
          <cell r="D64" t="str">
            <v>Ninh ThÞ N¨m</v>
          </cell>
          <cell r="E64" t="str">
            <v>Line2 Machinist</v>
          </cell>
        </row>
        <row r="65">
          <cell r="C65">
            <v>64</v>
          </cell>
          <cell r="D65" t="str">
            <v>Vò ThÞ Dung</v>
          </cell>
          <cell r="E65" t="str">
            <v>Line2 Machinist</v>
          </cell>
        </row>
        <row r="66">
          <cell r="C66">
            <v>65</v>
          </cell>
          <cell r="D66" t="str">
            <v>Bïi ThÞ Loan</v>
          </cell>
          <cell r="E66" t="str">
            <v>Line2 Machinist</v>
          </cell>
        </row>
        <row r="67">
          <cell r="C67">
            <v>66</v>
          </cell>
          <cell r="D67" t="str">
            <v>TrÇn ThÞ Thoa</v>
          </cell>
          <cell r="E67" t="str">
            <v>Line2 Machinist</v>
          </cell>
        </row>
        <row r="68">
          <cell r="C68">
            <v>67</v>
          </cell>
          <cell r="D68" t="str">
            <v>TrÇn ThÞ HuyÒn</v>
          </cell>
          <cell r="E68" t="str">
            <v>Line2 Machinist</v>
          </cell>
        </row>
        <row r="69">
          <cell r="C69">
            <v>68</v>
          </cell>
          <cell r="D69" t="str">
            <v xml:space="preserve">NguyÔn Hoµi V¨n </v>
          </cell>
          <cell r="E69" t="str">
            <v>Line2 Machinist</v>
          </cell>
        </row>
        <row r="70">
          <cell r="C70">
            <v>69</v>
          </cell>
          <cell r="D70" t="str">
            <v>NguyÔn ThÞ Thanh Th¶o</v>
          </cell>
          <cell r="E70" t="str">
            <v>Line2 Machinist</v>
          </cell>
          <cell r="F70">
            <v>500000</v>
          </cell>
        </row>
        <row r="71">
          <cell r="C71">
            <v>70</v>
          </cell>
          <cell r="D71" t="str">
            <v>Høa ThÞ Hång V©n</v>
          </cell>
          <cell r="E71" t="str">
            <v>Line2 Machinist</v>
          </cell>
        </row>
        <row r="72">
          <cell r="C72">
            <v>71</v>
          </cell>
          <cell r="D72" t="str">
            <v>§Æng ThÞ Hîp</v>
          </cell>
          <cell r="E72" t="str">
            <v>Line2 Machinist</v>
          </cell>
        </row>
        <row r="73">
          <cell r="C73">
            <v>72</v>
          </cell>
          <cell r="D73" t="str">
            <v>§ång ThÞ Y</v>
          </cell>
          <cell r="E73" t="str">
            <v>Line2 Machinist</v>
          </cell>
        </row>
        <row r="74">
          <cell r="C74">
            <v>73</v>
          </cell>
          <cell r="D74" t="str">
            <v>Ph¹m ThÞ Thuþ</v>
          </cell>
          <cell r="E74" t="str">
            <v>Line2 Machinist</v>
          </cell>
        </row>
        <row r="75">
          <cell r="C75">
            <v>74</v>
          </cell>
          <cell r="D75" t="str">
            <v>§ç Xu©n Th¨ng</v>
          </cell>
          <cell r="E75" t="str">
            <v>Line2 Machinist</v>
          </cell>
        </row>
        <row r="76">
          <cell r="C76">
            <v>75</v>
          </cell>
          <cell r="D76" t="str">
            <v>NguyÔn ThÞ Quyªn</v>
          </cell>
          <cell r="E76" t="str">
            <v>Line2 Machinist</v>
          </cell>
        </row>
        <row r="77">
          <cell r="C77">
            <v>76</v>
          </cell>
          <cell r="D77" t="str">
            <v>Ph¹m ThÞ Nhung</v>
          </cell>
          <cell r="E77" t="str">
            <v>Line2 Machinist</v>
          </cell>
        </row>
        <row r="78">
          <cell r="C78">
            <v>77</v>
          </cell>
          <cell r="D78" t="str">
            <v>Hoµng ThÞ Toan</v>
          </cell>
          <cell r="E78" t="str">
            <v>Line2 Machinist</v>
          </cell>
        </row>
        <row r="79">
          <cell r="C79">
            <v>78</v>
          </cell>
          <cell r="D79" t="str">
            <v>NguyÔn Thµnh Huy</v>
          </cell>
          <cell r="E79" t="str">
            <v>Line Supervisor 3</v>
          </cell>
          <cell r="F79">
            <v>600000</v>
          </cell>
        </row>
        <row r="80">
          <cell r="C80">
            <v>79</v>
          </cell>
          <cell r="D80" t="str">
            <v>NguyÔn V¨n NhÊt</v>
          </cell>
          <cell r="E80" t="str">
            <v>Line3 Machinist</v>
          </cell>
        </row>
        <row r="81">
          <cell r="C81">
            <v>80</v>
          </cell>
          <cell r="D81" t="str">
            <v>NguyÔn ThÞ Huyªn</v>
          </cell>
          <cell r="E81" t="str">
            <v>Line3 Machinist</v>
          </cell>
        </row>
        <row r="82">
          <cell r="C82">
            <v>81</v>
          </cell>
          <cell r="D82" t="str">
            <v>NguyÔn ThÞ Ch©m</v>
          </cell>
          <cell r="E82" t="str">
            <v>Line3 Machinist</v>
          </cell>
        </row>
        <row r="83">
          <cell r="C83">
            <v>82</v>
          </cell>
          <cell r="D83" t="str">
            <v>NguyÔn Quèc TuÊn</v>
          </cell>
          <cell r="E83" t="str">
            <v>Line3 Machinist</v>
          </cell>
        </row>
        <row r="84">
          <cell r="C84">
            <v>83</v>
          </cell>
          <cell r="D84" t="str">
            <v>Vò V¨n C­êng</v>
          </cell>
          <cell r="E84" t="str">
            <v>Line3 Machinist</v>
          </cell>
        </row>
        <row r="85">
          <cell r="C85">
            <v>84</v>
          </cell>
          <cell r="D85" t="str">
            <v>L­u ThÞ ChuyÓn</v>
          </cell>
          <cell r="E85" t="str">
            <v>Line3 Machinist</v>
          </cell>
        </row>
        <row r="86">
          <cell r="C86">
            <v>85</v>
          </cell>
          <cell r="D86" t="str">
            <v>NguyÔn ThÞ Ngoan</v>
          </cell>
          <cell r="E86" t="str">
            <v>Line3 Machinist</v>
          </cell>
        </row>
        <row r="87">
          <cell r="C87">
            <v>86</v>
          </cell>
          <cell r="D87" t="str">
            <v>§ç ThÞ HuyÒn</v>
          </cell>
          <cell r="E87" t="str">
            <v>Line3 Machinist</v>
          </cell>
        </row>
        <row r="88">
          <cell r="C88">
            <v>87</v>
          </cell>
          <cell r="D88" t="str">
            <v>M¹c ThÞ Thu</v>
          </cell>
          <cell r="E88" t="str">
            <v>Line3 Machinist</v>
          </cell>
        </row>
        <row r="89">
          <cell r="C89">
            <v>88</v>
          </cell>
          <cell r="D89" t="str">
            <v>Tiªu ThÞ H­¬ng</v>
          </cell>
          <cell r="E89" t="str">
            <v>Line3 Machinist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employee"/>
      <sheetName val="Payroll sheet"/>
      <sheetName val="Salarysheets"/>
      <sheetName val="trainee wage"/>
      <sheetName val="employee (3)"/>
      <sheetName val="tamung"/>
      <sheetName val="tamung2"/>
      <sheetName val="employee (4)"/>
      <sheetName val="Dept code"/>
      <sheetName val="docket"/>
      <sheetName val="Line code"/>
    </sheetNames>
    <sheetDataSet>
      <sheetData sheetId="0" refreshError="1"/>
      <sheetData sheetId="1" refreshError="1">
        <row r="2">
          <cell r="A2">
            <v>1</v>
          </cell>
          <cell r="B2" t="str">
            <v>A-10001</v>
          </cell>
          <cell r="C2" t="str">
            <v>NguyÔn Quèc ThuËn</v>
          </cell>
          <cell r="D2" t="str">
            <v>General Director</v>
          </cell>
          <cell r="E2" t="str">
            <v>Administration</v>
          </cell>
          <cell r="H2" t="str">
            <v>290 Lª Lîi Ng« QuyÒn H¶i Phßng</v>
          </cell>
          <cell r="K2">
            <v>2800000</v>
          </cell>
        </row>
        <row r="3">
          <cell r="A3">
            <v>2</v>
          </cell>
          <cell r="B3" t="str">
            <v>A-11002</v>
          </cell>
          <cell r="C3" t="str">
            <v>NguyÔn ThÞ BÝch HuyÒn</v>
          </cell>
          <cell r="D3" t="str">
            <v>General Accountant</v>
          </cell>
          <cell r="E3" t="str">
            <v>Account</v>
          </cell>
          <cell r="F3" t="str">
            <v>22/12</v>
          </cell>
          <cell r="G3">
            <v>1970</v>
          </cell>
          <cell r="H3" t="str">
            <v>6/263 L¹ch Tray Ng« QuyÒn H¶i Phßng</v>
          </cell>
          <cell r="I3" t="str">
            <v>031-737-908</v>
          </cell>
          <cell r="J3">
            <v>36803</v>
          </cell>
          <cell r="K3">
            <v>2500000</v>
          </cell>
        </row>
        <row r="4">
          <cell r="A4">
            <v>3</v>
          </cell>
          <cell r="B4" t="str">
            <v>A-11003</v>
          </cell>
          <cell r="C4" t="str">
            <v>Cao ThÞ Hµ</v>
          </cell>
          <cell r="D4" t="str">
            <v>Payment Accountant</v>
          </cell>
          <cell r="E4" t="str">
            <v>Account</v>
          </cell>
          <cell r="F4" t="str">
            <v>15/10</v>
          </cell>
          <cell r="G4">
            <v>1978</v>
          </cell>
          <cell r="H4" t="str">
            <v>190 NguyÔn §øc C¶nh Lª Ch©n H¶i Phßng</v>
          </cell>
          <cell r="J4" t="str">
            <v>20/8/00</v>
          </cell>
          <cell r="K4">
            <v>700000</v>
          </cell>
        </row>
        <row r="5">
          <cell r="A5">
            <v>4</v>
          </cell>
          <cell r="B5" t="str">
            <v>A-12004</v>
          </cell>
          <cell r="C5" t="str">
            <v>NguyÔn Kh¾c Thµnh</v>
          </cell>
          <cell r="D5" t="str">
            <v>Planning &amp;I.E Manager</v>
          </cell>
          <cell r="E5" t="str">
            <v>Planning-Im.export</v>
          </cell>
          <cell r="F5" t="str">
            <v>20/04</v>
          </cell>
          <cell r="G5">
            <v>1961</v>
          </cell>
          <cell r="H5" t="str">
            <v>3/164 TrÇn Nguyªn H·n Lª Ch©n H¶i Phßng</v>
          </cell>
          <cell r="J5">
            <v>36532</v>
          </cell>
          <cell r="K5">
            <v>2100000</v>
          </cell>
        </row>
        <row r="6">
          <cell r="A6">
            <v>5</v>
          </cell>
          <cell r="B6" t="str">
            <v>A-12005</v>
          </cell>
          <cell r="C6" t="str">
            <v>§ç §×nh Tïng</v>
          </cell>
          <cell r="D6" t="str">
            <v>Planning &amp;I.E Vice Manager</v>
          </cell>
          <cell r="E6" t="str">
            <v>Planning-Im.export</v>
          </cell>
          <cell r="F6" t="str">
            <v>31/01</v>
          </cell>
          <cell r="G6">
            <v>1973</v>
          </cell>
          <cell r="H6" t="str">
            <v>Khu TT viÖn lao phæi 226B Cèng VÞ §éi CÊn Ba §×nh Hµ Néi</v>
          </cell>
          <cell r="J6">
            <v>36532</v>
          </cell>
          <cell r="K6">
            <v>2000000</v>
          </cell>
        </row>
        <row r="7">
          <cell r="A7">
            <v>6</v>
          </cell>
          <cell r="B7" t="str">
            <v>A-12006</v>
          </cell>
          <cell r="C7" t="str">
            <v>Bïi V¨n Tuynh</v>
          </cell>
          <cell r="D7" t="str">
            <v>I.E staff</v>
          </cell>
          <cell r="E7" t="str">
            <v>Planning-Im.export</v>
          </cell>
          <cell r="F7" t="str">
            <v>26/03</v>
          </cell>
          <cell r="G7">
            <v>1973</v>
          </cell>
          <cell r="H7" t="str">
            <v>T©n D©n An L·o H¶i Phßng</v>
          </cell>
          <cell r="J7">
            <v>36529</v>
          </cell>
          <cell r="K7">
            <v>1000000</v>
          </cell>
        </row>
        <row r="8">
          <cell r="A8">
            <v>7</v>
          </cell>
          <cell r="B8" t="str">
            <v>A-12007</v>
          </cell>
          <cell r="C8" t="str">
            <v>TrÇn Phó Quý</v>
          </cell>
          <cell r="D8" t="str">
            <v>I.E staff</v>
          </cell>
          <cell r="E8" t="str">
            <v>Planning-Im.export</v>
          </cell>
          <cell r="F8" t="str">
            <v>18/02</v>
          </cell>
          <cell r="G8">
            <v>1975</v>
          </cell>
          <cell r="H8" t="str">
            <v xml:space="preserve">10/40 H¹ Lý Hång Bµng H¶i Phßng </v>
          </cell>
          <cell r="I8" t="str">
            <v>031-820-559</v>
          </cell>
          <cell r="J8">
            <v>36529</v>
          </cell>
          <cell r="K8">
            <v>1200000</v>
          </cell>
        </row>
        <row r="9">
          <cell r="A9">
            <v>8</v>
          </cell>
          <cell r="B9" t="str">
            <v>A-12008</v>
          </cell>
          <cell r="C9" t="str">
            <v>L­¬ng §øc Phong</v>
          </cell>
          <cell r="D9" t="str">
            <v>I.E staff</v>
          </cell>
          <cell r="E9" t="str">
            <v>Planning-Im.export</v>
          </cell>
          <cell r="F9" t="str">
            <v>25/11</v>
          </cell>
          <cell r="G9">
            <v>1972</v>
          </cell>
          <cell r="H9" t="str">
            <v xml:space="preserve">39 D3 §æng Quèc B×nh Ng« QuyÒn H¶i Phßng </v>
          </cell>
          <cell r="J9" t="str">
            <v>16/06/00</v>
          </cell>
          <cell r="K9">
            <v>1500000</v>
          </cell>
        </row>
        <row r="10">
          <cell r="A10">
            <v>9</v>
          </cell>
          <cell r="B10" t="str">
            <v>A-13009</v>
          </cell>
          <cell r="C10" t="str">
            <v>§µm ThÞ Tó Oanh</v>
          </cell>
          <cell r="D10" t="str">
            <v>Administrative</v>
          </cell>
          <cell r="E10" t="str">
            <v>Administration</v>
          </cell>
          <cell r="F10" t="str">
            <v>18/02</v>
          </cell>
          <cell r="G10">
            <v>1973</v>
          </cell>
          <cell r="H10" t="str">
            <v>34 TrÇn Phó Ng« QuyÒn H¶i Phßng</v>
          </cell>
          <cell r="I10" t="str">
            <v>031-737-322</v>
          </cell>
          <cell r="J10" t="str">
            <v>17/04/00</v>
          </cell>
          <cell r="K10">
            <v>1000000</v>
          </cell>
        </row>
        <row r="11">
          <cell r="A11">
            <v>10</v>
          </cell>
          <cell r="B11" t="str">
            <v>A-13010</v>
          </cell>
          <cell r="C11" t="str">
            <v>Qu¸ch ThÞ Thu Ph­¬ng</v>
          </cell>
          <cell r="D11" t="str">
            <v>Secretary</v>
          </cell>
          <cell r="E11" t="str">
            <v>Administration</v>
          </cell>
          <cell r="F11" t="str">
            <v>19/08</v>
          </cell>
          <cell r="G11">
            <v>1977</v>
          </cell>
          <cell r="H11" t="str">
            <v>47/170 C¸t Dµi Ng« QuyÒn H¶i Phßng</v>
          </cell>
          <cell r="J11">
            <v>36529</v>
          </cell>
          <cell r="K11">
            <v>800000</v>
          </cell>
        </row>
        <row r="12">
          <cell r="A12">
            <v>11</v>
          </cell>
          <cell r="B12" t="str">
            <v>A-13011</v>
          </cell>
          <cell r="C12" t="str">
            <v>§â Minh Hïng</v>
          </cell>
          <cell r="D12" t="str">
            <v>Driver</v>
          </cell>
          <cell r="E12" t="str">
            <v>Administration</v>
          </cell>
          <cell r="F12" t="str">
            <v>31/01</v>
          </cell>
          <cell r="G12">
            <v>1976</v>
          </cell>
          <cell r="H12" t="str">
            <v>56 T4 Ngâ 280 TrÇn Nguyªn H·n H¶i Phßng</v>
          </cell>
          <cell r="J12">
            <v>36529</v>
          </cell>
          <cell r="K12">
            <v>1000000</v>
          </cell>
        </row>
        <row r="13">
          <cell r="A13">
            <v>12</v>
          </cell>
          <cell r="B13" t="str">
            <v>A-14012</v>
          </cell>
          <cell r="C13" t="str">
            <v>Hoµng V¨n HiÓu</v>
          </cell>
          <cell r="D13" t="str">
            <v>Personel</v>
          </cell>
          <cell r="E13" t="str">
            <v>Personel</v>
          </cell>
          <cell r="F13" t="str">
            <v>20/05</v>
          </cell>
          <cell r="G13">
            <v>1976</v>
          </cell>
          <cell r="H13" t="str">
            <v>20/256 §µ N½ng Ng« QuyÒn H¶i Phßng</v>
          </cell>
          <cell r="J13">
            <v>36774</v>
          </cell>
          <cell r="K13">
            <v>1400000</v>
          </cell>
        </row>
        <row r="14">
          <cell r="A14">
            <v>13</v>
          </cell>
          <cell r="B14" t="str">
            <v>A-15013</v>
          </cell>
          <cell r="C14" t="str">
            <v>TrÞnh Xu©n HiÓu</v>
          </cell>
          <cell r="D14" t="str">
            <v>Security Senior Officer</v>
          </cell>
          <cell r="E14" t="str">
            <v>Security guard</v>
          </cell>
          <cell r="F14" t="str">
            <v>10/02</v>
          </cell>
          <cell r="G14">
            <v>1952</v>
          </cell>
          <cell r="H14" t="str">
            <v>70/58 Ph¹m H÷u §iÒu H¶i Phßng</v>
          </cell>
          <cell r="J14" t="str">
            <v>26/06/00</v>
          </cell>
          <cell r="K14">
            <v>700000</v>
          </cell>
        </row>
        <row r="15">
          <cell r="A15">
            <v>14</v>
          </cell>
          <cell r="B15" t="str">
            <v>A-15014</v>
          </cell>
          <cell r="C15" t="str">
            <v>NguyÔn V¨n Chung</v>
          </cell>
          <cell r="D15" t="str">
            <v>Security Junior Officer</v>
          </cell>
          <cell r="E15" t="str">
            <v>Security guard</v>
          </cell>
          <cell r="F15" t="str">
            <v>06/11</v>
          </cell>
          <cell r="G15">
            <v>1964</v>
          </cell>
          <cell r="H15" t="str">
            <v>33B/104 Ph¹m Ngò L·o H¶i D­¬ng</v>
          </cell>
          <cell r="J15" t="str">
            <v>21/06/00</v>
          </cell>
          <cell r="K15">
            <v>650000</v>
          </cell>
        </row>
        <row r="16">
          <cell r="A16">
            <v>15</v>
          </cell>
          <cell r="B16" t="str">
            <v>A-15015</v>
          </cell>
          <cell r="C16" t="str">
            <v>Ph¹m V¨n T¹c</v>
          </cell>
          <cell r="D16" t="str">
            <v>Security Officer</v>
          </cell>
          <cell r="E16" t="str">
            <v>Security guard</v>
          </cell>
          <cell r="F16" t="str">
            <v>05/01</v>
          </cell>
          <cell r="G16">
            <v>1973</v>
          </cell>
          <cell r="H16" t="str">
            <v>Th«n T©n Hoa, T©n Phong, Ninh Giang HD</v>
          </cell>
          <cell r="J16">
            <v>36529</v>
          </cell>
          <cell r="K16">
            <v>650000</v>
          </cell>
        </row>
        <row r="17">
          <cell r="A17">
            <v>16</v>
          </cell>
          <cell r="B17" t="str">
            <v>A-15016</v>
          </cell>
          <cell r="C17" t="str">
            <v>NguyÔn Minh Léc</v>
          </cell>
          <cell r="D17" t="str">
            <v>Security Officer</v>
          </cell>
          <cell r="E17" t="str">
            <v>Security guard</v>
          </cell>
          <cell r="F17" t="str">
            <v>03/09</v>
          </cell>
          <cell r="G17">
            <v>1974</v>
          </cell>
          <cell r="H17" t="str">
            <v>Khu TT bÖnh viÖn t©m thÇn TW Th­êng TÝn Hµ T©y</v>
          </cell>
          <cell r="J17" t="str">
            <v>18/10/00</v>
          </cell>
          <cell r="K17">
            <v>650000</v>
          </cell>
        </row>
        <row r="18">
          <cell r="A18">
            <v>17</v>
          </cell>
          <cell r="B18" t="str">
            <v>A-16017</v>
          </cell>
          <cell r="C18" t="str">
            <v>Ng« ThÞ Xiªm</v>
          </cell>
          <cell r="D18" t="str">
            <v>Cook</v>
          </cell>
          <cell r="E18" t="str">
            <v>Service</v>
          </cell>
          <cell r="F18" t="str">
            <v>18/12</v>
          </cell>
          <cell r="G18">
            <v>1962</v>
          </cell>
          <cell r="H18" t="str">
            <v>Th«n §×nh Cao x· §×nh Cao huyÖn Phï Cõ H­ng Yªn</v>
          </cell>
          <cell r="J18">
            <v>36530</v>
          </cell>
          <cell r="K18">
            <v>500000</v>
          </cell>
        </row>
        <row r="19">
          <cell r="A19">
            <v>18</v>
          </cell>
          <cell r="B19" t="str">
            <v>A-16018</v>
          </cell>
          <cell r="C19" t="str">
            <v>Ng« ThÞ Th¾m</v>
          </cell>
          <cell r="D19" t="str">
            <v>Cleaner</v>
          </cell>
          <cell r="E19" t="str">
            <v>Service</v>
          </cell>
          <cell r="H19" t="str">
            <v>An Th¸i Phó Th¸i Kim Thµnh H¶i D­¬ng</v>
          </cell>
          <cell r="J19" t="str">
            <v>26/07/00</v>
          </cell>
          <cell r="K19">
            <v>500000</v>
          </cell>
        </row>
        <row r="20">
          <cell r="A20">
            <v>19</v>
          </cell>
          <cell r="B20" t="str">
            <v>B-20019</v>
          </cell>
          <cell r="C20" t="str">
            <v>Lý TuyÕt H»ng</v>
          </cell>
          <cell r="D20" t="str">
            <v>Tech.dept Vice Chief</v>
          </cell>
          <cell r="E20" t="str">
            <v>Technical</v>
          </cell>
          <cell r="F20" t="str">
            <v>13/02</v>
          </cell>
          <cell r="G20">
            <v>1965</v>
          </cell>
          <cell r="H20" t="str">
            <v>An Th¸i Phó Th¸i Kim Thµnh H¶i D­¬ng</v>
          </cell>
          <cell r="I20" t="str">
            <v>031-729-137</v>
          </cell>
          <cell r="J20" t="str">
            <v>26/07/00</v>
          </cell>
          <cell r="K20">
            <v>500000</v>
          </cell>
        </row>
        <row r="21">
          <cell r="A21">
            <v>21</v>
          </cell>
          <cell r="B21" t="str">
            <v>B-20021</v>
          </cell>
          <cell r="C21" t="str">
            <v>TrÇn Thanh Tó</v>
          </cell>
          <cell r="D21" t="str">
            <v>CAD Operator</v>
          </cell>
          <cell r="E21" t="str">
            <v>Technical</v>
          </cell>
          <cell r="F21" t="str">
            <v>20/05</v>
          </cell>
          <cell r="G21">
            <v>1974</v>
          </cell>
          <cell r="H21" t="str">
            <v>Sè 2 D6 §æng Quèc B×nh Ng« QuyÒn H¶i Phßng</v>
          </cell>
          <cell r="I21" t="str">
            <v>031-729-137</v>
          </cell>
          <cell r="J21">
            <v>36655</v>
          </cell>
          <cell r="K21">
            <v>1600000</v>
          </cell>
        </row>
        <row r="22">
          <cell r="A22">
            <v>22</v>
          </cell>
          <cell r="B22" t="str">
            <v>B-20022</v>
          </cell>
          <cell r="C22" t="str">
            <v>NguyÔn V¨n B¸ch</v>
          </cell>
          <cell r="D22" t="str">
            <v>Sample Worker</v>
          </cell>
          <cell r="E22" t="str">
            <v>Technical</v>
          </cell>
          <cell r="F22" t="str">
            <v>26/12</v>
          </cell>
          <cell r="G22">
            <v>1968</v>
          </cell>
          <cell r="H22" t="str">
            <v>§¹i Hîp KiÕn Thuþ H¶i Phßng</v>
          </cell>
          <cell r="J22">
            <v>36836</v>
          </cell>
          <cell r="K22">
            <v>700000</v>
          </cell>
        </row>
        <row r="23">
          <cell r="A23">
            <v>23</v>
          </cell>
          <cell r="B23" t="str">
            <v>B-20023</v>
          </cell>
          <cell r="C23" t="str">
            <v>Ph¹m ThÞ Thu H­¬ng</v>
          </cell>
          <cell r="D23" t="str">
            <v>Sample Worker</v>
          </cell>
          <cell r="E23" t="str">
            <v>Technical</v>
          </cell>
          <cell r="F23" t="str">
            <v>31/08</v>
          </cell>
          <cell r="G23">
            <v>1974</v>
          </cell>
          <cell r="H23" t="str">
            <v>54 Lª Ch©n Mª Linh H¶i Phßng</v>
          </cell>
          <cell r="I23" t="str">
            <v>031-781-091</v>
          </cell>
          <cell r="J23">
            <v>36836</v>
          </cell>
          <cell r="K23">
            <v>700000</v>
          </cell>
        </row>
        <row r="24">
          <cell r="A24">
            <v>24</v>
          </cell>
          <cell r="B24" t="str">
            <v>B-20024</v>
          </cell>
          <cell r="C24" t="str">
            <v>§ång ThÞ Thu HiÒn</v>
          </cell>
          <cell r="D24" t="str">
            <v>Sample Worker</v>
          </cell>
          <cell r="E24" t="str">
            <v>Technical</v>
          </cell>
          <cell r="F24" t="str">
            <v>25/03</v>
          </cell>
          <cell r="G24">
            <v>1974</v>
          </cell>
          <cell r="H24" t="str">
            <v xml:space="preserve">39 D3 §æng Quèc B×nh Ng« QuyÒn H¶i Phßng </v>
          </cell>
          <cell r="I24" t="str">
            <v>090-228-475</v>
          </cell>
          <cell r="J24" t="str">
            <v>14/06/00</v>
          </cell>
          <cell r="K24">
            <v>600000</v>
          </cell>
        </row>
        <row r="25">
          <cell r="A25">
            <v>25</v>
          </cell>
          <cell r="B25" t="str">
            <v>B-20025</v>
          </cell>
          <cell r="C25" t="str">
            <v>§ç Anh Hïng</v>
          </cell>
          <cell r="D25" t="str">
            <v>Computer Operator</v>
          </cell>
          <cell r="E25" t="str">
            <v>Technical</v>
          </cell>
          <cell r="F25" t="str">
            <v>03/10</v>
          </cell>
          <cell r="G25">
            <v>1975</v>
          </cell>
          <cell r="H25" t="str">
            <v>10/2 Th­îng Lý Hång Bµng H¶i Phßng</v>
          </cell>
          <cell r="I25" t="str">
            <v>031-821-702</v>
          </cell>
          <cell r="J25">
            <v>36712</v>
          </cell>
          <cell r="K25">
            <v>700000</v>
          </cell>
        </row>
        <row r="26">
          <cell r="A26">
            <v>26</v>
          </cell>
          <cell r="B26" t="str">
            <v>B-20026</v>
          </cell>
          <cell r="C26" t="str">
            <v>Ng« Xu©n HiÖp</v>
          </cell>
          <cell r="D26" t="str">
            <v>Technician</v>
          </cell>
          <cell r="E26" t="str">
            <v>Technical</v>
          </cell>
          <cell r="F26" t="str">
            <v>05/06</v>
          </cell>
          <cell r="G26">
            <v>1976</v>
          </cell>
          <cell r="H26" t="str">
            <v>Mai §éng Hång §øc Ninh Giang H¶i D­¬ng</v>
          </cell>
          <cell r="I26" t="str">
            <v>031-821-702</v>
          </cell>
          <cell r="J26" t="str">
            <v>24/09/00</v>
          </cell>
          <cell r="K26">
            <v>600000</v>
          </cell>
        </row>
        <row r="27">
          <cell r="A27">
            <v>27</v>
          </cell>
          <cell r="B27" t="str">
            <v>B-21027</v>
          </cell>
          <cell r="C27" t="str">
            <v>NguyÔn Duy Linh</v>
          </cell>
          <cell r="D27" t="str">
            <v>Production Manager</v>
          </cell>
          <cell r="E27" t="str">
            <v>Production Management</v>
          </cell>
          <cell r="F27" t="str">
            <v>20/02</v>
          </cell>
          <cell r="G27">
            <v>1975</v>
          </cell>
          <cell r="H27" t="str">
            <v>Song B×nh Chî G¹o TiÒn Giang</v>
          </cell>
          <cell r="J27" t="str">
            <v>15/05/00</v>
          </cell>
          <cell r="K27">
            <v>1500000</v>
          </cell>
        </row>
        <row r="28">
          <cell r="A28">
            <v>28</v>
          </cell>
          <cell r="B28" t="str">
            <v>B-21028</v>
          </cell>
          <cell r="C28" t="str">
            <v>Ph¹m ThÞ Thuû</v>
          </cell>
          <cell r="D28" t="str">
            <v>Satatistician</v>
          </cell>
          <cell r="E28" t="str">
            <v>Production Management</v>
          </cell>
          <cell r="F28" t="str">
            <v>31/01</v>
          </cell>
          <cell r="G28">
            <v>1975</v>
          </cell>
          <cell r="H28" t="str">
            <v>TrÇn H­ng §¹o TP H¶i D­¬ng</v>
          </cell>
          <cell r="J28">
            <v>36714</v>
          </cell>
          <cell r="K28">
            <v>500000</v>
          </cell>
        </row>
        <row r="29">
          <cell r="A29">
            <v>29</v>
          </cell>
          <cell r="B29" t="str">
            <v>B-22029</v>
          </cell>
          <cell r="C29" t="str">
            <v>Ng«  Th¸i Ph­¬ng</v>
          </cell>
          <cell r="D29" t="str">
            <v>Line Supervisor 1</v>
          </cell>
          <cell r="E29" t="str">
            <v>Line 1</v>
          </cell>
          <cell r="F29" t="str">
            <v>13/03</v>
          </cell>
          <cell r="G29">
            <v>1966</v>
          </cell>
          <cell r="H29" t="str">
            <v>130/89 T«n §øc Th¾ng Lª Ch©n H¶i Phßng</v>
          </cell>
          <cell r="I29" t="str">
            <v>031-712-605</v>
          </cell>
          <cell r="J29">
            <v>36714</v>
          </cell>
          <cell r="K29">
            <v>500000</v>
          </cell>
        </row>
        <row r="30">
          <cell r="A30">
            <v>30</v>
          </cell>
          <cell r="B30" t="str">
            <v>B-22030</v>
          </cell>
          <cell r="C30" t="str">
            <v>§oµn Hång Qu©n</v>
          </cell>
          <cell r="D30" t="str">
            <v>Line Supervisor 2</v>
          </cell>
          <cell r="E30" t="str">
            <v>Line 2</v>
          </cell>
          <cell r="F30" t="str">
            <v>26/11</v>
          </cell>
          <cell r="G30">
            <v>1969</v>
          </cell>
          <cell r="H30" t="str">
            <v>122/51 D­ Hµng Lª Ch©n H¶i Phßng</v>
          </cell>
          <cell r="I30" t="str">
            <v>031-851-782</v>
          </cell>
          <cell r="J30" t="str">
            <v>14/06/00</v>
          </cell>
          <cell r="K30">
            <v>800000</v>
          </cell>
        </row>
        <row r="31">
          <cell r="A31">
            <v>31</v>
          </cell>
          <cell r="B31" t="str">
            <v>B-22031</v>
          </cell>
          <cell r="C31" t="str">
            <v>Vò ThÞ Ngäc</v>
          </cell>
          <cell r="D31" t="str">
            <v>Line Supervisor 3</v>
          </cell>
          <cell r="E31" t="str">
            <v>Line 3</v>
          </cell>
          <cell r="F31" t="str">
            <v>10/10</v>
          </cell>
          <cell r="G31">
            <v>1976</v>
          </cell>
          <cell r="H31" t="str">
            <v>L¹c Thiªn Liªn Hoµ Kim Thµnh H¶i Phßng</v>
          </cell>
          <cell r="I31" t="str">
            <v>031-851-782</v>
          </cell>
          <cell r="J31" t="str">
            <v>16/08/00</v>
          </cell>
          <cell r="K31">
            <v>800000</v>
          </cell>
        </row>
        <row r="32">
          <cell r="A32">
            <v>32</v>
          </cell>
          <cell r="B32" t="str">
            <v>B-22032</v>
          </cell>
          <cell r="C32" t="str">
            <v>§µo ThÞ S¬n L©m</v>
          </cell>
          <cell r="D32" t="str">
            <v>Line Supervisor 4</v>
          </cell>
          <cell r="E32" t="str">
            <v>Line 4</v>
          </cell>
          <cell r="F32">
            <v>36841</v>
          </cell>
          <cell r="G32">
            <v>1978</v>
          </cell>
          <cell r="H32" t="str">
            <v>Th«n Ng« YÕu An Hång An An H¶i H¶i Phßng</v>
          </cell>
          <cell r="J32" t="str">
            <v>19/06/00</v>
          </cell>
          <cell r="K32">
            <v>800000</v>
          </cell>
        </row>
        <row r="33">
          <cell r="A33">
            <v>33</v>
          </cell>
          <cell r="B33" t="str">
            <v>B-22033</v>
          </cell>
          <cell r="C33" t="str">
            <v>NguyÔn Kim Hoa</v>
          </cell>
          <cell r="D33" t="str">
            <v>Line Supervisor 5</v>
          </cell>
          <cell r="E33" t="str">
            <v>Line 5</v>
          </cell>
          <cell r="F33" t="str">
            <v>26/08</v>
          </cell>
          <cell r="G33">
            <v>1970</v>
          </cell>
          <cell r="H33" t="str">
            <v xml:space="preserve">6/72 L¹ch Tray Ng« QuyÒn H¶i Phßng </v>
          </cell>
          <cell r="J33" t="str">
            <v>19/06/00</v>
          </cell>
          <cell r="K33">
            <v>800000</v>
          </cell>
        </row>
        <row r="34">
          <cell r="A34">
            <v>34</v>
          </cell>
          <cell r="B34" t="str">
            <v>B-22034</v>
          </cell>
          <cell r="C34" t="str">
            <v>NguyÔn V¨n Khoa</v>
          </cell>
          <cell r="D34" t="str">
            <v>Line Supervisor 6</v>
          </cell>
          <cell r="E34" t="str">
            <v>Line 6</v>
          </cell>
          <cell r="F34" t="str">
            <v>01/05</v>
          </cell>
          <cell r="G34">
            <v>1962</v>
          </cell>
          <cell r="H34" t="str">
            <v>Ngâ 14 khu tËp thÓ C«ng ty may 1 H¶i D­¬ng</v>
          </cell>
          <cell r="I34" t="str">
            <v>0320-853-021</v>
          </cell>
          <cell r="J34" t="str">
            <v>19/06/00</v>
          </cell>
          <cell r="K34">
            <v>800000</v>
          </cell>
        </row>
        <row r="35">
          <cell r="A35">
            <v>45</v>
          </cell>
          <cell r="B35" t="str">
            <v>B-22035</v>
          </cell>
          <cell r="C35" t="str">
            <v>Hoµng ThÞ Lý</v>
          </cell>
          <cell r="D35" t="str">
            <v>Line Supervisor 7</v>
          </cell>
          <cell r="E35" t="str">
            <v>Line 7</v>
          </cell>
          <cell r="F35" t="str">
            <v>11/06</v>
          </cell>
          <cell r="G35">
            <v>1968</v>
          </cell>
          <cell r="H35" t="str">
            <v>292 Lª Lîi Ng« QuyÒn H¶i Phßng</v>
          </cell>
          <cell r="I35" t="str">
            <v>031-739-480</v>
          </cell>
          <cell r="J35" t="str">
            <v>15/08/00</v>
          </cell>
          <cell r="K35">
            <v>800000</v>
          </cell>
        </row>
        <row r="36">
          <cell r="A36">
            <v>36</v>
          </cell>
          <cell r="B36" t="str">
            <v>B-22036</v>
          </cell>
          <cell r="C36" t="str">
            <v>NguyÔn C«ng H¶i</v>
          </cell>
          <cell r="D36" t="str">
            <v>Line Supervisor 8</v>
          </cell>
          <cell r="E36" t="str">
            <v>Line 8</v>
          </cell>
          <cell r="F36" t="str">
            <v>23/02</v>
          </cell>
          <cell r="G36">
            <v>1967</v>
          </cell>
          <cell r="H36" t="str">
            <v>Th«n Giao TÊt B Kim S¬n Gia L©m Hµ Néi</v>
          </cell>
          <cell r="I36" t="str">
            <v>031-739-480</v>
          </cell>
          <cell r="J36" t="str">
            <v>26/08/00</v>
          </cell>
          <cell r="K36">
            <v>800000</v>
          </cell>
        </row>
        <row r="37">
          <cell r="A37">
            <v>37</v>
          </cell>
          <cell r="B37" t="str">
            <v>B-24037</v>
          </cell>
          <cell r="C37" t="str">
            <v>NguyÔn Bïi C­êng</v>
          </cell>
          <cell r="D37" t="str">
            <v>M-E Manager</v>
          </cell>
          <cell r="E37" t="str">
            <v>Mechanic-Electric</v>
          </cell>
          <cell r="F37" t="str">
            <v>20/08</v>
          </cell>
          <cell r="G37">
            <v>1957</v>
          </cell>
          <cell r="H37" t="str">
            <v>28 Ngâ 2 Ph­êng §«ng H¶i (Hµng Kªnh) HP</v>
          </cell>
          <cell r="I37" t="str">
            <v>031-832-002</v>
          </cell>
          <cell r="J37" t="str">
            <v>26/08/00</v>
          </cell>
          <cell r="K37">
            <v>800000</v>
          </cell>
        </row>
        <row r="38">
          <cell r="A38">
            <v>38</v>
          </cell>
          <cell r="B38" t="str">
            <v>B-24038</v>
          </cell>
          <cell r="C38" t="str">
            <v>NguyÔn Hång Hµo</v>
          </cell>
          <cell r="D38" t="str">
            <v>Sewing Machine Maintenance</v>
          </cell>
          <cell r="E38" t="str">
            <v>Mechanic-Electric</v>
          </cell>
          <cell r="F38" t="str">
            <v>21/03</v>
          </cell>
          <cell r="G38">
            <v>1962</v>
          </cell>
          <cell r="H38" t="str">
            <v>9/286 Lª Lai Ng« QuyÒn H¶i Phßng</v>
          </cell>
          <cell r="I38" t="str">
            <v>031-827-913</v>
          </cell>
          <cell r="J38" t="str">
            <v>19/04/00</v>
          </cell>
          <cell r="K38">
            <v>800000</v>
          </cell>
        </row>
        <row r="39">
          <cell r="A39">
            <v>39</v>
          </cell>
          <cell r="B39" t="str">
            <v>B-24039</v>
          </cell>
          <cell r="C39" t="str">
            <v>NguyÔn §øc Th¨ng</v>
          </cell>
          <cell r="D39" t="str">
            <v>Electrician</v>
          </cell>
          <cell r="E39" t="str">
            <v>Mechanic-Electric</v>
          </cell>
          <cell r="F39" t="str">
            <v>25/09</v>
          </cell>
          <cell r="G39">
            <v>1974</v>
          </cell>
          <cell r="H39" t="str">
            <v>X· ¸i Quèc, Nam S¸ch H¶i D­¬ng</v>
          </cell>
          <cell r="I39" t="str">
            <v>031-827-913</v>
          </cell>
          <cell r="J39">
            <v>36529</v>
          </cell>
          <cell r="K39">
            <v>600000</v>
          </cell>
        </row>
        <row r="40">
          <cell r="A40">
            <v>40</v>
          </cell>
          <cell r="B40" t="str">
            <v>B-24040</v>
          </cell>
          <cell r="C40" t="str">
            <v>Tèng Xu©n Minh</v>
          </cell>
          <cell r="D40" t="str">
            <v>Mechanic</v>
          </cell>
          <cell r="E40" t="str">
            <v>Mechanic-Electric</v>
          </cell>
          <cell r="F40" t="str">
            <v>07/08</v>
          </cell>
          <cell r="G40">
            <v>1961</v>
          </cell>
          <cell r="H40" t="str">
            <v>2/36 L­¬ng Kh¸nh ThiÖn H¶i Phßng</v>
          </cell>
          <cell r="I40" t="str">
            <v>031-737-537</v>
          </cell>
          <cell r="J40">
            <v>36529</v>
          </cell>
          <cell r="K40">
            <v>600000</v>
          </cell>
        </row>
        <row r="41">
          <cell r="A41">
            <v>41</v>
          </cell>
          <cell r="B41" t="str">
            <v>B-24041</v>
          </cell>
          <cell r="C41" t="str">
            <v>Vò V¨n Hîp</v>
          </cell>
          <cell r="D41" t="str">
            <v>Sewing Machine Maintenance</v>
          </cell>
          <cell r="E41" t="str">
            <v>Mechanic-Electric</v>
          </cell>
          <cell r="F41">
            <v>36871</v>
          </cell>
          <cell r="G41">
            <v>1964</v>
          </cell>
          <cell r="H41" t="str">
            <v>10/146 Lª Lîi H¶i Phßng</v>
          </cell>
          <cell r="I41" t="str">
            <v>031-828-081</v>
          </cell>
          <cell r="J41" t="str">
            <v>17/05/00</v>
          </cell>
          <cell r="K41">
            <v>800000</v>
          </cell>
        </row>
        <row r="42">
          <cell r="A42">
            <v>42</v>
          </cell>
          <cell r="B42" t="str">
            <v>B-24042</v>
          </cell>
          <cell r="C42" t="str">
            <v>Bïi Minh H¹nh</v>
          </cell>
          <cell r="D42" t="str">
            <v>Mechanic</v>
          </cell>
          <cell r="E42" t="str">
            <v>Mechanic-Electric</v>
          </cell>
          <cell r="F42" t="str">
            <v>03/10</v>
          </cell>
          <cell r="G42">
            <v>1965</v>
          </cell>
          <cell r="H42" t="str">
            <v>ThÞ trÊn Phó Th¸i Kim Thµnh H¶i D­¬ng</v>
          </cell>
          <cell r="I42" t="str">
            <v>0320-720-401</v>
          </cell>
          <cell r="J42">
            <v>36595</v>
          </cell>
          <cell r="K42">
            <v>600000</v>
          </cell>
        </row>
        <row r="43">
          <cell r="A43">
            <v>43</v>
          </cell>
          <cell r="B43" t="str">
            <v>B-25043</v>
          </cell>
          <cell r="C43" t="str">
            <v>TrÇn V¨n Lîi</v>
          </cell>
          <cell r="D43" t="str">
            <v>Warehouse Manager</v>
          </cell>
          <cell r="E43" t="str">
            <v>Warehouse</v>
          </cell>
          <cell r="F43" t="str">
            <v>26/09</v>
          </cell>
          <cell r="G43">
            <v>1968</v>
          </cell>
          <cell r="H43" t="str">
            <v xml:space="preserve">81A Ph¹m H÷u §iÒu, TrÇn Nguyªn H·n H¶i Phßng </v>
          </cell>
          <cell r="I43" t="str">
            <v>0320-720-401</v>
          </cell>
          <cell r="J43">
            <v>36529</v>
          </cell>
          <cell r="K43">
            <v>800000</v>
          </cell>
        </row>
        <row r="44">
          <cell r="A44">
            <v>44</v>
          </cell>
          <cell r="B44" t="str">
            <v>B-25044</v>
          </cell>
          <cell r="C44" t="str">
            <v>§ång Träng Qu©n</v>
          </cell>
          <cell r="D44" t="str">
            <v>Warehouse Keeper</v>
          </cell>
          <cell r="E44" t="str">
            <v>Warehouse</v>
          </cell>
          <cell r="F44" t="str">
            <v>28/05</v>
          </cell>
          <cell r="G44">
            <v>1977</v>
          </cell>
          <cell r="H44" t="str">
            <v>Cæ Thµnh ChÝ Linh H¶i D­¬ng</v>
          </cell>
          <cell r="J44" t="str">
            <v>18/07/00</v>
          </cell>
          <cell r="K44">
            <v>500000</v>
          </cell>
        </row>
        <row r="45">
          <cell r="A45">
            <v>35</v>
          </cell>
          <cell r="B45" t="str">
            <v>B-26045</v>
          </cell>
          <cell r="C45" t="str">
            <v>NguyÔn C«ng §µi</v>
          </cell>
          <cell r="D45" t="str">
            <v>Quality Controler</v>
          </cell>
          <cell r="E45" t="str">
            <v>Quality Control</v>
          </cell>
          <cell r="F45" t="str">
            <v>20/08</v>
          </cell>
          <cell r="G45">
            <v>1957</v>
          </cell>
          <cell r="H45" t="str">
            <v>An Quý Tø Kú Nguyªn Gi¸p H¶i D­¬ng</v>
          </cell>
          <cell r="J45" t="str">
            <v>29/06/00</v>
          </cell>
          <cell r="K45">
            <v>500000</v>
          </cell>
        </row>
        <row r="46">
          <cell r="A46">
            <v>46</v>
          </cell>
          <cell r="B46" t="str">
            <v>B-26046</v>
          </cell>
          <cell r="C46" t="str">
            <v>L­¬ng C«ng Phßng</v>
          </cell>
          <cell r="D46" t="str">
            <v>Quality Controler</v>
          </cell>
          <cell r="E46" t="str">
            <v>Quality Control</v>
          </cell>
          <cell r="F46" t="str">
            <v>14/08</v>
          </cell>
          <cell r="G46">
            <v>1966</v>
          </cell>
          <cell r="H46" t="str">
            <v>41 TrÇn Phó Ng« QuyÒn H¶i Phßng</v>
          </cell>
          <cell r="I46" t="str">
            <v>031-845-563</v>
          </cell>
          <cell r="J46" t="str">
            <v>29/06/00</v>
          </cell>
          <cell r="K46">
            <v>500000</v>
          </cell>
        </row>
        <row r="47">
          <cell r="A47">
            <v>47</v>
          </cell>
          <cell r="B47" t="str">
            <v>B-26047</v>
          </cell>
          <cell r="C47" t="str">
            <v>NguyÔn V¨n H¹ng</v>
          </cell>
          <cell r="D47" t="str">
            <v>Quality Controler</v>
          </cell>
          <cell r="E47" t="str">
            <v>Quality Control</v>
          </cell>
          <cell r="F47" t="str">
            <v>01/</v>
          </cell>
          <cell r="G47">
            <v>1981</v>
          </cell>
          <cell r="H47" t="str">
            <v>Xu©n L©m ThuËn Thµnh, B¾c Ninh</v>
          </cell>
          <cell r="I47" t="str">
            <v>031-845-563</v>
          </cell>
          <cell r="J47" t="str">
            <v>26/08/00</v>
          </cell>
          <cell r="K47">
            <v>500000</v>
          </cell>
        </row>
        <row r="48">
          <cell r="A48">
            <v>48</v>
          </cell>
          <cell r="B48" t="str">
            <v>B-30048</v>
          </cell>
          <cell r="C48" t="str">
            <v>Lª ThÞ Minh Ph­¬ng</v>
          </cell>
          <cell r="D48" t="str">
            <v>Cutting Supervisor</v>
          </cell>
          <cell r="E48" t="str">
            <v>Cutting</v>
          </cell>
          <cell r="F48" t="str">
            <v>01/</v>
          </cell>
          <cell r="G48">
            <v>1981</v>
          </cell>
          <cell r="H48" t="str">
            <v>Xu©n L©m ThuËn Thµnh, B¾c Ninh</v>
          </cell>
          <cell r="J48" t="str">
            <v>15/08/00</v>
          </cell>
          <cell r="K48">
            <v>1400000</v>
          </cell>
        </row>
        <row r="49">
          <cell r="A49">
            <v>49</v>
          </cell>
          <cell r="B49" t="str">
            <v>B-30049</v>
          </cell>
          <cell r="C49" t="str">
            <v>Chu M¹nh ThuÇn</v>
          </cell>
          <cell r="D49" t="str">
            <v>Cutting Machine Operator</v>
          </cell>
          <cell r="E49" t="str">
            <v>Cutting</v>
          </cell>
          <cell r="F49" t="str">
            <v>03/09</v>
          </cell>
          <cell r="G49">
            <v>1970</v>
          </cell>
          <cell r="H49" t="str">
            <v>20/11 TrÇn B×nh Träng H¶i Phßng</v>
          </cell>
          <cell r="I49" t="str">
            <v>031-850-154</v>
          </cell>
          <cell r="J49" t="str">
            <v>15/08/00</v>
          </cell>
          <cell r="K49">
            <v>1400000</v>
          </cell>
        </row>
        <row r="50">
          <cell r="A50">
            <v>50</v>
          </cell>
          <cell r="B50" t="str">
            <v>C-30050</v>
          </cell>
          <cell r="C50" t="str">
            <v>L­¬ng ThÕ Thanh</v>
          </cell>
          <cell r="D50" t="str">
            <v>Cutter</v>
          </cell>
          <cell r="E50" t="str">
            <v>Cutting</v>
          </cell>
          <cell r="F50" t="str">
            <v>03/09</v>
          </cell>
          <cell r="G50">
            <v>1970</v>
          </cell>
          <cell r="H50" t="str">
            <v>20/11 TrÇn B×nh Träng H¶i Phßng</v>
          </cell>
          <cell r="I50" t="str">
            <v>031-850-154</v>
          </cell>
          <cell r="J50" t="str">
            <v>10/07/00</v>
          </cell>
          <cell r="K50">
            <v>600000</v>
          </cell>
        </row>
        <row r="51">
          <cell r="A51">
            <v>51</v>
          </cell>
          <cell r="B51" t="str">
            <v>C-30051</v>
          </cell>
          <cell r="C51" t="str">
            <v>L­u B×nh</v>
          </cell>
          <cell r="D51" t="str">
            <v>Cutter</v>
          </cell>
          <cell r="E51" t="str">
            <v>Cutting</v>
          </cell>
          <cell r="F51" t="str">
            <v>23/03</v>
          </cell>
          <cell r="G51">
            <v>1978</v>
          </cell>
          <cell r="H51" t="str">
            <v>188 Quang Trung Hång Bµng H¶i Phßng</v>
          </cell>
          <cell r="I51" t="str">
            <v>033-871-067</v>
          </cell>
          <cell r="J51" t="str">
            <v>10/07/00</v>
          </cell>
          <cell r="K51">
            <v>600000</v>
          </cell>
        </row>
        <row r="52">
          <cell r="A52">
            <v>52</v>
          </cell>
          <cell r="B52" t="str">
            <v>C-30052</v>
          </cell>
          <cell r="C52" t="str">
            <v>NguyÔn ThÞ Hµ</v>
          </cell>
          <cell r="D52" t="str">
            <v>Cutter</v>
          </cell>
          <cell r="E52" t="str">
            <v>Cutting</v>
          </cell>
          <cell r="F52" t="str">
            <v>15/09</v>
          </cell>
          <cell r="G52">
            <v>1982</v>
          </cell>
          <cell r="H52" t="str">
            <v>Th«n Tiªn N«ng §¹i B¶n An H¶i H¶i Phßng</v>
          </cell>
          <cell r="I52" t="str">
            <v>031-749-807</v>
          </cell>
          <cell r="J52" t="str">
            <v>19/06/00</v>
          </cell>
          <cell r="K52">
            <v>550000</v>
          </cell>
        </row>
        <row r="53">
          <cell r="A53">
            <v>53</v>
          </cell>
          <cell r="B53" t="str">
            <v>C-30053</v>
          </cell>
          <cell r="C53" t="str">
            <v>NguyÔn ThÞ Thu Nga</v>
          </cell>
          <cell r="D53" t="str">
            <v>Cutter</v>
          </cell>
          <cell r="E53" t="str">
            <v>Cutting</v>
          </cell>
          <cell r="F53" t="str">
            <v>24/01</v>
          </cell>
          <cell r="G53">
            <v>1980</v>
          </cell>
          <cell r="H53" t="str">
            <v>28 Ngâ 2 Ph­êng §«ng H¶i (Hµng Kªnh) Ng« QuyÒn H¶i Phßng</v>
          </cell>
          <cell r="I53" t="str">
            <v>031-832-002</v>
          </cell>
          <cell r="J53" t="str">
            <v>19/06/00</v>
          </cell>
          <cell r="K53">
            <v>550000</v>
          </cell>
        </row>
        <row r="54">
          <cell r="A54">
            <v>54</v>
          </cell>
          <cell r="B54" t="str">
            <v>C-30054</v>
          </cell>
          <cell r="C54" t="str">
            <v>§ç ThÞ Dung</v>
          </cell>
          <cell r="D54" t="str">
            <v>Fuser</v>
          </cell>
          <cell r="E54" t="str">
            <v>Cutting</v>
          </cell>
          <cell r="F54" t="str">
            <v>24/01</v>
          </cell>
          <cell r="G54">
            <v>1974</v>
          </cell>
          <cell r="H54" t="str">
            <v>Cå phôc Kim L­¬ng Kim Thµnh H¶i D­¬ng</v>
          </cell>
          <cell r="I54" t="str">
            <v>031-832-002</v>
          </cell>
          <cell r="J54">
            <v>36529</v>
          </cell>
          <cell r="K54">
            <v>500000</v>
          </cell>
        </row>
        <row r="55">
          <cell r="A55">
            <v>55</v>
          </cell>
          <cell r="B55" t="str">
            <v>C-30055</v>
          </cell>
          <cell r="C55" t="str">
            <v>NguyÔn V¨n §¶n</v>
          </cell>
          <cell r="D55" t="str">
            <v>Cutter</v>
          </cell>
          <cell r="E55" t="str">
            <v>Cutting</v>
          </cell>
          <cell r="F55" t="str">
            <v>25/09</v>
          </cell>
          <cell r="G55">
            <v>1974</v>
          </cell>
          <cell r="H55" t="str">
            <v>Cå phôc Kim L­¬ng Kim Thµnh H¶i D­¬ng</v>
          </cell>
          <cell r="J55" t="str">
            <v>28/06/00</v>
          </cell>
          <cell r="K55">
            <v>500000</v>
          </cell>
        </row>
        <row r="56">
          <cell r="A56">
            <v>56</v>
          </cell>
          <cell r="B56" t="str">
            <v>C-30056</v>
          </cell>
          <cell r="C56" t="str">
            <v>Ph¹m ThÞ H­¬ng</v>
          </cell>
          <cell r="D56" t="str">
            <v>Fuser</v>
          </cell>
          <cell r="E56" t="str">
            <v>Cutting</v>
          </cell>
          <cell r="F56" t="str">
            <v>20/09</v>
          </cell>
          <cell r="G56">
            <v>1982</v>
          </cell>
          <cell r="H56" t="str">
            <v>An Th¸i Phó Th¸i Kim Thµnh H¶i D­¬ng</v>
          </cell>
          <cell r="J56" t="str">
            <v>28/06/00</v>
          </cell>
        </row>
        <row r="57">
          <cell r="A57">
            <v>57</v>
          </cell>
          <cell r="B57" t="str">
            <v>C-30057</v>
          </cell>
          <cell r="C57" t="str">
            <v>Ph¹m ThÞ Hoa</v>
          </cell>
          <cell r="D57" t="str">
            <v>Fuser</v>
          </cell>
          <cell r="E57" t="str">
            <v>Cutting</v>
          </cell>
          <cell r="F57" t="str">
            <v>05/02</v>
          </cell>
          <cell r="G57">
            <v>1982</v>
          </cell>
          <cell r="H57" t="str">
            <v>An Th¸i Phó Th¸i Kim Thµnh H¶i D­¬ng</v>
          </cell>
          <cell r="J57" t="str">
            <v>28/06/00</v>
          </cell>
        </row>
        <row r="58">
          <cell r="A58">
            <v>58</v>
          </cell>
          <cell r="B58" t="str">
            <v>C-30058</v>
          </cell>
          <cell r="C58" t="str">
            <v>TrÇn ThÞ Kim Ng©n</v>
          </cell>
          <cell r="D58" t="str">
            <v>Fuser</v>
          </cell>
          <cell r="E58" t="str">
            <v>Cutting</v>
          </cell>
          <cell r="F58" t="str">
            <v>21/02</v>
          </cell>
          <cell r="G58">
            <v>1982</v>
          </cell>
          <cell r="H58" t="str">
            <v>Quúnh Khª Kim Xuyªn Kim Thµnh H¶i D­¬ng</v>
          </cell>
          <cell r="J58" t="str">
            <v>28/06/00</v>
          </cell>
        </row>
        <row r="59">
          <cell r="A59">
            <v>59</v>
          </cell>
          <cell r="B59" t="str">
            <v>C-30059</v>
          </cell>
          <cell r="C59" t="str">
            <v>§oµn ThÞ BÝch H¹nh</v>
          </cell>
          <cell r="D59" t="str">
            <v>Fuser</v>
          </cell>
          <cell r="E59" t="str">
            <v>Cutting</v>
          </cell>
          <cell r="F59" t="str">
            <v>21/10</v>
          </cell>
          <cell r="G59">
            <v>1976</v>
          </cell>
          <cell r="H59" t="str">
            <v>Phó Th¸i Kim Thµnh H¶i D­¬ng</v>
          </cell>
          <cell r="J59" t="str">
            <v>28/06/00</v>
          </cell>
        </row>
        <row r="60">
          <cell r="A60">
            <v>16</v>
          </cell>
          <cell r="B60" t="str">
            <v>C-41016</v>
          </cell>
          <cell r="C60" t="str">
            <v>Bïi H¶i S¬n</v>
          </cell>
          <cell r="D60" t="str">
            <v>Finish Presser</v>
          </cell>
          <cell r="E60" t="str">
            <v>Finish</v>
          </cell>
          <cell r="F60" t="str">
            <v>26/01</v>
          </cell>
          <cell r="G60">
            <v>1981</v>
          </cell>
          <cell r="H60" t="str">
            <v>Phè H­¬ng Phong 2 TT Phong Thæ Lai Ch©u</v>
          </cell>
          <cell r="J60" t="str">
            <v>29/09/00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 t="str">
            <v>Senior Finish Presser</v>
          </cell>
          <cell r="E61" t="str">
            <v>Finish</v>
          </cell>
          <cell r="F61" t="str">
            <v>13/02</v>
          </cell>
          <cell r="G61">
            <v>1972</v>
          </cell>
          <cell r="H61" t="str">
            <v>10/107 Ph­êng §«ng H¶i H¶i Phßng</v>
          </cell>
          <cell r="J61">
            <v>36533</v>
          </cell>
          <cell r="K61">
            <v>700000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 t="str">
            <v>Junior Finish Pressrer</v>
          </cell>
          <cell r="E62" t="str">
            <v>Finish</v>
          </cell>
          <cell r="F62" t="str">
            <v>16/09</v>
          </cell>
          <cell r="G62">
            <v>1975</v>
          </cell>
          <cell r="H62" t="str">
            <v>A7 g¸c 4 Qu¸n toan Ng« QuyÒn H¶i Phßng</v>
          </cell>
          <cell r="J62" t="str">
            <v>15/08/00</v>
          </cell>
          <cell r="K62">
            <v>600000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 t="str">
            <v>Finish Presser</v>
          </cell>
          <cell r="E63" t="str">
            <v>Finish</v>
          </cell>
          <cell r="F63" t="str">
            <v>25/03</v>
          </cell>
          <cell r="G63">
            <v>1972</v>
          </cell>
          <cell r="H63" t="str">
            <v>Cæ phôc Kim L­¬ng Kim Thµnh H¶i D­¬ng</v>
          </cell>
          <cell r="J63" t="str">
            <v>15/08/00</v>
          </cell>
          <cell r="K63">
            <v>600000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 t="str">
            <v>Finish Presser</v>
          </cell>
          <cell r="E64" t="str">
            <v>Finish</v>
          </cell>
          <cell r="F64" t="str">
            <v>29/10</v>
          </cell>
          <cell r="G64">
            <v>1979</v>
          </cell>
          <cell r="H64" t="str">
            <v>Cæ phôc Kim L­¬ng Kim Thµnh H¶i D­¬ng</v>
          </cell>
          <cell r="J64" t="str">
            <v>28/06/00</v>
          </cell>
          <cell r="K64">
            <v>600000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 t="str">
            <v>Finish Presser</v>
          </cell>
          <cell r="E65" t="str">
            <v>Finish</v>
          </cell>
          <cell r="F65" t="str">
            <v>01/12</v>
          </cell>
          <cell r="G65">
            <v>1976</v>
          </cell>
          <cell r="H65" t="str">
            <v>Xãm 2 L­¬ng X¸ Kim L­¬ng Kim Thµnh H¶i D­¬ng</v>
          </cell>
          <cell r="J65" t="str">
            <v>15/08/00</v>
          </cell>
          <cell r="K65">
            <v>600000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 t="str">
            <v>Finish Presser</v>
          </cell>
          <cell r="E66" t="str">
            <v>Finish</v>
          </cell>
          <cell r="F66" t="str">
            <v>26/05</v>
          </cell>
          <cell r="G66">
            <v>1971</v>
          </cell>
          <cell r="H66" t="str">
            <v>§éi 3 Kim §Ýnh Kim Thµnh H¶i D­¬ng</v>
          </cell>
          <cell r="J66" t="str">
            <v>25/08/00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 t="str">
            <v>Finish Presser</v>
          </cell>
          <cell r="E67" t="str">
            <v>Finish</v>
          </cell>
          <cell r="F67" t="str">
            <v>31/10</v>
          </cell>
          <cell r="G67">
            <v>1973</v>
          </cell>
          <cell r="H67" t="str">
            <v>§éi 3 Kim §Ýnh Kim Thµnh H¶i D­¬ng</v>
          </cell>
          <cell r="J67" t="str">
            <v>25/08/00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 t="str">
            <v>Finish Presser</v>
          </cell>
          <cell r="E68" t="str">
            <v>Finish</v>
          </cell>
          <cell r="F68" t="str">
            <v>07/12</v>
          </cell>
          <cell r="G68">
            <v>1974</v>
          </cell>
          <cell r="H68" t="str">
            <v>CÈm S¬n CÈm Giµng H¶i D­¬ng</v>
          </cell>
          <cell r="J68" t="str">
            <v>15/09/00</v>
          </cell>
        </row>
        <row r="69">
          <cell r="A69">
            <v>68</v>
          </cell>
          <cell r="B69" t="str">
            <v>C-41066</v>
          </cell>
          <cell r="C69" t="str">
            <v>§µo Xu©n H­ng</v>
          </cell>
          <cell r="D69" t="str">
            <v>Finish Presser</v>
          </cell>
          <cell r="E69" t="str">
            <v>Finish</v>
          </cell>
          <cell r="G69">
            <v>1973</v>
          </cell>
          <cell r="H69" t="str">
            <v>KiÕn Quèc KiÕn Thuþ H¶i Phßng</v>
          </cell>
          <cell r="J69" t="str">
            <v>31/08/00</v>
          </cell>
        </row>
        <row r="70">
          <cell r="A70">
            <v>285</v>
          </cell>
          <cell r="B70" t="str">
            <v>C-41285</v>
          </cell>
          <cell r="C70" t="str">
            <v>Ph¹m §øc Léc</v>
          </cell>
          <cell r="D70" t="str">
            <v>Finish Presser</v>
          </cell>
          <cell r="E70" t="str">
            <v>Finish</v>
          </cell>
          <cell r="F70" t="str">
            <v>31/10</v>
          </cell>
          <cell r="G70">
            <v>1973</v>
          </cell>
          <cell r="H70" t="str">
            <v>§éi 3 Kim §Ýnh Kim Thµnh H¶i D­¬ng</v>
          </cell>
          <cell r="J70" t="str">
            <v>16/10/00</v>
          </cell>
        </row>
        <row r="71">
          <cell r="A71">
            <v>69</v>
          </cell>
          <cell r="B71" t="str">
            <v>C-42069</v>
          </cell>
          <cell r="C71" t="str">
            <v>NguyÔn ThÞ Hoa</v>
          </cell>
          <cell r="D71" t="str">
            <v>Packaging worker</v>
          </cell>
          <cell r="E71" t="str">
            <v>Finish</v>
          </cell>
          <cell r="F71" t="str">
            <v>09/07</v>
          </cell>
          <cell r="G71">
            <v>1982</v>
          </cell>
          <cell r="H71" t="str">
            <v>Bé Hç Th­îng Vò Kim Thµnh H¶i D­¬ng</v>
          </cell>
          <cell r="J71" t="str">
            <v>25/08/00</v>
          </cell>
        </row>
        <row r="72">
          <cell r="A72">
            <v>70</v>
          </cell>
          <cell r="B72" t="str">
            <v>C-42070</v>
          </cell>
          <cell r="C72" t="str">
            <v>NguyÔn ThÞ HuÖ</v>
          </cell>
          <cell r="D72" t="str">
            <v>Packaging worker</v>
          </cell>
          <cell r="E72" t="str">
            <v>Finish</v>
          </cell>
          <cell r="F72" t="str">
            <v>17/07</v>
          </cell>
          <cell r="G72">
            <v>1982</v>
          </cell>
          <cell r="H72" t="str">
            <v>Ngò Phóc Kim Thµnh H¶i D­¬ng</v>
          </cell>
          <cell r="J72" t="str">
            <v>25/08/00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 t="str">
            <v>Packaging worker</v>
          </cell>
          <cell r="E73" t="str">
            <v>Finish</v>
          </cell>
          <cell r="F73" t="str">
            <v>06/10</v>
          </cell>
          <cell r="G73">
            <v>1979</v>
          </cell>
          <cell r="H73" t="str">
            <v>Quúnh Khª Kim Xuyªn Kim Thµnh H¶i D­¬ng</v>
          </cell>
          <cell r="J73" t="str">
            <v>25/08/00</v>
          </cell>
        </row>
        <row r="74">
          <cell r="A74">
            <v>72</v>
          </cell>
          <cell r="B74" t="str">
            <v>C-42072</v>
          </cell>
          <cell r="C74" t="str">
            <v>L· ThÞ H­¬ng</v>
          </cell>
          <cell r="D74" t="str">
            <v>Packaging worker</v>
          </cell>
          <cell r="E74" t="str">
            <v>Finish</v>
          </cell>
          <cell r="F74" t="str">
            <v>18/12</v>
          </cell>
          <cell r="G74">
            <v>1982</v>
          </cell>
          <cell r="H74" t="str">
            <v>Kim L­¬ng Kim Thµnh H¶i D­¬ng</v>
          </cell>
          <cell r="J74" t="str">
            <v>25/08/00</v>
          </cell>
        </row>
        <row r="75">
          <cell r="A75">
            <v>73</v>
          </cell>
          <cell r="B75" t="str">
            <v>C-42073</v>
          </cell>
          <cell r="C75" t="str">
            <v>Ph¹m V¨n Th­îc</v>
          </cell>
          <cell r="D75" t="str">
            <v>Packaging worker</v>
          </cell>
          <cell r="E75" t="str">
            <v>Finish</v>
          </cell>
          <cell r="F75" t="str">
            <v>26/02</v>
          </cell>
          <cell r="G75">
            <v>1970</v>
          </cell>
          <cell r="H75" t="str">
            <v>§¹i §øc Kim Thµnh H¶i D­¬ng</v>
          </cell>
          <cell r="J75" t="str">
            <v>15/09/00</v>
          </cell>
        </row>
        <row r="76">
          <cell r="A76">
            <v>74</v>
          </cell>
          <cell r="B76" t="str">
            <v>C-43074</v>
          </cell>
          <cell r="C76" t="str">
            <v>§ç V¨n H¹nh</v>
          </cell>
          <cell r="D76" t="str">
            <v>B.hole Worker</v>
          </cell>
          <cell r="E76" t="str">
            <v xml:space="preserve">Special Machine </v>
          </cell>
          <cell r="F76" t="str">
            <v>17/04</v>
          </cell>
          <cell r="G76">
            <v>1979</v>
          </cell>
          <cell r="H76" t="str">
            <v>Phè ga Phó Th¸i Kim Thµnh H¶i D­¬ng</v>
          </cell>
          <cell r="J76" t="str">
            <v>28/06/00</v>
          </cell>
        </row>
        <row r="77">
          <cell r="A77">
            <v>75</v>
          </cell>
          <cell r="B77" t="str">
            <v>C-43075</v>
          </cell>
          <cell r="C77" t="str">
            <v>§inh V¨n Th¾ng</v>
          </cell>
          <cell r="D77" t="str">
            <v>B.hole Worker</v>
          </cell>
          <cell r="E77" t="str">
            <v xml:space="preserve">Special Machine </v>
          </cell>
          <cell r="F77" t="str">
            <v>19/05</v>
          </cell>
          <cell r="G77">
            <v>1979</v>
          </cell>
          <cell r="H77" t="str">
            <v>§ång Bµo Tiªn §éng Tø Kú H¶i D­¬ng</v>
          </cell>
          <cell r="J77" t="str">
            <v>28/06/00</v>
          </cell>
          <cell r="K77">
            <v>500000</v>
          </cell>
        </row>
        <row r="78">
          <cell r="A78">
            <v>76</v>
          </cell>
          <cell r="B78" t="str">
            <v>C-43076</v>
          </cell>
          <cell r="C78" t="str">
            <v>Bïi ThÞ Thuý LiÔu</v>
          </cell>
          <cell r="D78" t="str">
            <v>B.hole Worker</v>
          </cell>
          <cell r="E78" t="str">
            <v xml:space="preserve">Special Machine </v>
          </cell>
          <cell r="F78" t="str">
            <v>27/12</v>
          </cell>
          <cell r="G78">
            <v>1975</v>
          </cell>
          <cell r="H78" t="str">
            <v>Phó Th¸i Kim Thµnh H¶i D­¬ng</v>
          </cell>
          <cell r="J78" t="str">
            <v>15/09/00</v>
          </cell>
        </row>
        <row r="79">
          <cell r="A79">
            <v>77</v>
          </cell>
          <cell r="B79" t="str">
            <v>C-43077</v>
          </cell>
          <cell r="C79" t="str">
            <v>Hoµng ViÖt Anh</v>
          </cell>
          <cell r="D79" t="str">
            <v>B.hole Worker</v>
          </cell>
          <cell r="E79" t="str">
            <v xml:space="preserve">Special Machine </v>
          </cell>
          <cell r="F79" t="str">
            <v>21/04</v>
          </cell>
          <cell r="G79">
            <v>1976</v>
          </cell>
          <cell r="H79" t="str">
            <v>V¨n Chóc Phó Th¸i Kim Thµnh H¶i D­¬ng</v>
          </cell>
          <cell r="J79" t="str">
            <v>28/06/00</v>
          </cell>
        </row>
        <row r="80">
          <cell r="A80">
            <v>78</v>
          </cell>
          <cell r="B80" t="str">
            <v>C-43078</v>
          </cell>
          <cell r="C80" t="str">
            <v>NguyÔn ThÞ H»ng</v>
          </cell>
          <cell r="D80" t="str">
            <v>B.hole Worker</v>
          </cell>
          <cell r="E80" t="str">
            <v xml:space="preserve">Special Machine </v>
          </cell>
          <cell r="F80" t="str">
            <v>15/04</v>
          </cell>
          <cell r="G80">
            <v>1977</v>
          </cell>
          <cell r="H80" t="str">
            <v>Ngäc Gi¸ CÈm La Kim Thµnh H¶i D­¬ng</v>
          </cell>
          <cell r="J80" t="str">
            <v>28/06/00</v>
          </cell>
        </row>
        <row r="81">
          <cell r="A81">
            <v>79</v>
          </cell>
          <cell r="B81" t="str">
            <v>C-43079</v>
          </cell>
          <cell r="C81" t="str">
            <v>NguyÔn V¨n Hîp</v>
          </cell>
          <cell r="D81" t="str">
            <v>B.hole Worker</v>
          </cell>
          <cell r="E81" t="str">
            <v xml:space="preserve">Special Machine </v>
          </cell>
          <cell r="F81" t="str">
            <v>12/02</v>
          </cell>
          <cell r="G81">
            <v>1979</v>
          </cell>
          <cell r="H81" t="str">
            <v>Xãm 13 §ång Niªn ViÖt Hoµ H¶i D­¬ng</v>
          </cell>
          <cell r="J81" t="str">
            <v>28/06/00</v>
          </cell>
          <cell r="K81">
            <v>500000</v>
          </cell>
        </row>
        <row r="82">
          <cell r="A82">
            <v>80</v>
          </cell>
          <cell r="B82" t="str">
            <v>C-43080</v>
          </cell>
          <cell r="C82" t="str">
            <v>TrÞnh V¨n Minh</v>
          </cell>
          <cell r="D82" t="str">
            <v>B.hole Worker</v>
          </cell>
          <cell r="E82" t="str">
            <v xml:space="preserve">Special Machine </v>
          </cell>
          <cell r="F82" t="str">
            <v>04/02</v>
          </cell>
          <cell r="G82">
            <v>1971</v>
          </cell>
          <cell r="H82" t="str">
            <v>§ång V¨n Phó Th¸i Kim Thµnh H¶i D­¬ng</v>
          </cell>
          <cell r="J82" t="str">
            <v>28/06/00</v>
          </cell>
        </row>
        <row r="83">
          <cell r="A83">
            <v>81</v>
          </cell>
          <cell r="B83" t="str">
            <v>C-43081</v>
          </cell>
          <cell r="C83" t="str">
            <v>Vò ThÞ Lan</v>
          </cell>
          <cell r="D83" t="str">
            <v>B.hole Worker</v>
          </cell>
          <cell r="E83" t="str">
            <v xml:space="preserve">Special Machine </v>
          </cell>
          <cell r="F83" t="str">
            <v>19/05</v>
          </cell>
          <cell r="G83">
            <v>1981</v>
          </cell>
          <cell r="H83" t="str">
            <v>§ång Bµo Tiªn §éng Tø Kú H¶i D­¬ng</v>
          </cell>
          <cell r="J83" t="str">
            <v>31/08/00</v>
          </cell>
          <cell r="K83">
            <v>500000</v>
          </cell>
        </row>
        <row r="84">
          <cell r="A84">
            <v>82</v>
          </cell>
          <cell r="B84" t="str">
            <v>C-43082</v>
          </cell>
          <cell r="C84" t="str">
            <v>Vò V¨n Nam</v>
          </cell>
          <cell r="D84" t="str">
            <v>B.hole Worker</v>
          </cell>
          <cell r="E84" t="str">
            <v xml:space="preserve">Special Machine </v>
          </cell>
          <cell r="F84" t="str">
            <v>26/06</v>
          </cell>
          <cell r="G84">
            <v>1978</v>
          </cell>
          <cell r="H84" t="str">
            <v>Phong Néi B×nh D©n Kim Thµnh H¶i D­¬ng</v>
          </cell>
          <cell r="J84" t="str">
            <v>28/06/00</v>
          </cell>
        </row>
        <row r="85">
          <cell r="A85">
            <v>287</v>
          </cell>
          <cell r="B85" t="str">
            <v>C-43287</v>
          </cell>
          <cell r="C85" t="str">
            <v>NguyÔn M¹nh TiÕn</v>
          </cell>
          <cell r="D85" t="str">
            <v>B.hole Worker</v>
          </cell>
          <cell r="E85" t="str">
            <v>Special Machine</v>
          </cell>
          <cell r="F85" t="str">
            <v>21/04</v>
          </cell>
          <cell r="G85">
            <v>1976</v>
          </cell>
          <cell r="H85" t="str">
            <v>V¨n Chóc Phó Th¸i Kim Thµnh H¶i D­¬ng</v>
          </cell>
          <cell r="J85">
            <v>36748</v>
          </cell>
        </row>
        <row r="86">
          <cell r="A86">
            <v>83</v>
          </cell>
          <cell r="B86" t="str">
            <v>C-44083</v>
          </cell>
          <cell r="C86" t="str">
            <v>TrÇn ThÞ Mai</v>
          </cell>
          <cell r="D86" t="str">
            <v>Knitting worker</v>
          </cell>
          <cell r="E86" t="str">
            <v>Crochet</v>
          </cell>
          <cell r="F86" t="str">
            <v>15/04</v>
          </cell>
          <cell r="G86">
            <v>1952</v>
          </cell>
          <cell r="H86" t="str">
            <v>Ngäc Gi¸ CÈm La Kim Thµnh H¶i D­¬ng</v>
          </cell>
          <cell r="J86" t="str">
            <v>26/08/00</v>
          </cell>
          <cell r="K86">
            <v>600000</v>
          </cell>
        </row>
        <row r="87">
          <cell r="A87">
            <v>84</v>
          </cell>
          <cell r="B87" t="str">
            <v>C-44084</v>
          </cell>
          <cell r="C87" t="str">
            <v>Chu ThÞ Mïi</v>
          </cell>
          <cell r="D87" t="str">
            <v>Knitting worker</v>
          </cell>
          <cell r="E87" t="str">
            <v>Crochet</v>
          </cell>
          <cell r="F87" t="str">
            <v>12/02</v>
          </cell>
          <cell r="G87">
            <v>1959</v>
          </cell>
          <cell r="H87" t="str">
            <v>Xãm 13 §ång Niªn ViÖt Hoµ H¶i D­¬ng</v>
          </cell>
          <cell r="J87" t="str">
            <v>26/08/00</v>
          </cell>
          <cell r="K87">
            <v>600000</v>
          </cell>
        </row>
        <row r="88">
          <cell r="A88">
            <v>85</v>
          </cell>
          <cell r="B88" t="str">
            <v>C-44085</v>
          </cell>
          <cell r="C88" t="str">
            <v>TrÇn ThÞ Minh NguyÖt</v>
          </cell>
          <cell r="D88" t="str">
            <v>Knitting worker</v>
          </cell>
          <cell r="E88" t="str">
            <v>Crochet</v>
          </cell>
          <cell r="F88" t="str">
            <v>04/02</v>
          </cell>
          <cell r="G88">
            <v>1961</v>
          </cell>
          <cell r="H88" t="str">
            <v>§ång V¨n Phó Th¸i Kim Thµnh H¶i D­¬ng</v>
          </cell>
          <cell r="J88" t="str">
            <v>26/08/00</v>
          </cell>
          <cell r="K88">
            <v>600000</v>
          </cell>
        </row>
        <row r="89">
          <cell r="A89">
            <v>86</v>
          </cell>
          <cell r="B89" t="str">
            <v>C-44086</v>
          </cell>
          <cell r="C89" t="str">
            <v>NguyÔn ThÞ Hoa</v>
          </cell>
          <cell r="D89" t="str">
            <v>Knitting worker</v>
          </cell>
          <cell r="E89" t="str">
            <v>Crochet</v>
          </cell>
          <cell r="F89" t="str">
            <v>02/03</v>
          </cell>
          <cell r="G89">
            <v>1981</v>
          </cell>
          <cell r="H89" t="str">
            <v>Long Xuyªn Kinh M«n H¶i D­¬ng</v>
          </cell>
          <cell r="J89" t="str">
            <v>15/09/00</v>
          </cell>
        </row>
        <row r="90">
          <cell r="A90">
            <v>87</v>
          </cell>
          <cell r="B90" t="str">
            <v>C-44087</v>
          </cell>
          <cell r="C90" t="str">
            <v>Ph¹m ThÞ Thuý</v>
          </cell>
          <cell r="D90" t="str">
            <v>Knitting worker</v>
          </cell>
          <cell r="E90" t="str">
            <v>Crochet</v>
          </cell>
          <cell r="F90" t="str">
            <v>17/12</v>
          </cell>
          <cell r="G90">
            <v>1980</v>
          </cell>
          <cell r="H90" t="str">
            <v>Phóc Thµnh Kim Thµnh H¶i D­¬ng</v>
          </cell>
          <cell r="J90" t="str">
            <v>15/09/00</v>
          </cell>
        </row>
        <row r="91">
          <cell r="A91">
            <v>88</v>
          </cell>
          <cell r="B91" t="str">
            <v>C-44088</v>
          </cell>
          <cell r="C91" t="str">
            <v>Ph¹m ThÞ Th¾ng</v>
          </cell>
          <cell r="D91" t="str">
            <v>Knitting worker</v>
          </cell>
          <cell r="E91" t="str">
            <v>Crochet</v>
          </cell>
          <cell r="F91" t="str">
            <v>11/07</v>
          </cell>
          <cell r="G91">
            <v>1976</v>
          </cell>
          <cell r="H91" t="str">
            <v>HiÖp S¬n Kinh M«n H¶i D­¬ng</v>
          </cell>
          <cell r="J91" t="str">
            <v>15/09/00</v>
          </cell>
        </row>
        <row r="92">
          <cell r="A92">
            <v>89</v>
          </cell>
          <cell r="B92" t="str">
            <v>C-51089</v>
          </cell>
          <cell r="C92" t="str">
            <v>§ång ThÞ Hµ</v>
          </cell>
          <cell r="D92" t="str">
            <v>Line1 Worker</v>
          </cell>
          <cell r="E92" t="str">
            <v>Line 1</v>
          </cell>
          <cell r="F92" t="str">
            <v>16/01</v>
          </cell>
          <cell r="G92">
            <v>1952</v>
          </cell>
          <cell r="H92" t="str">
            <v>B×nh Giang Ph¶ L¹i ChÝ Linh H¶i D­¬ng</v>
          </cell>
          <cell r="J92" t="str">
            <v>16/08/00</v>
          </cell>
          <cell r="K92">
            <v>600000</v>
          </cell>
        </row>
        <row r="93">
          <cell r="A93">
            <v>90</v>
          </cell>
          <cell r="B93" t="str">
            <v>C-51090</v>
          </cell>
          <cell r="C93" t="str">
            <v>§ç Duy Thanh</v>
          </cell>
          <cell r="D93" t="str">
            <v>Line1 Worker</v>
          </cell>
          <cell r="E93" t="str">
            <v>Line 1</v>
          </cell>
          <cell r="F93" t="str">
            <v>17/04</v>
          </cell>
          <cell r="G93">
            <v>1959</v>
          </cell>
          <cell r="H93" t="str">
            <v>T­êng Vu Céng Hoµ Kim Thµnh H¶i D­¬ng</v>
          </cell>
          <cell r="J93" t="str">
            <v>28/06/00</v>
          </cell>
          <cell r="K93">
            <v>600000</v>
          </cell>
        </row>
        <row r="94">
          <cell r="A94">
            <v>91</v>
          </cell>
          <cell r="B94" t="str">
            <v>C-51091</v>
          </cell>
          <cell r="C94" t="str">
            <v>§ç ThÞ YÕn</v>
          </cell>
          <cell r="D94" t="str">
            <v>Line1 Worker</v>
          </cell>
          <cell r="E94" t="str">
            <v>Line 1</v>
          </cell>
          <cell r="F94" t="str">
            <v>14/10</v>
          </cell>
          <cell r="G94">
            <v>1961</v>
          </cell>
          <cell r="H94" t="str">
            <v>An Th¸i Phó Th¸i Kim Thµnh H¶i D­¬ng</v>
          </cell>
          <cell r="J94" t="str">
            <v>28/06/00</v>
          </cell>
          <cell r="K94">
            <v>600000</v>
          </cell>
        </row>
        <row r="95">
          <cell r="A95">
            <v>92</v>
          </cell>
          <cell r="B95" t="str">
            <v>C-51</v>
          </cell>
          <cell r="C95" t="str">
            <v>Høa ThÞ Lanh</v>
          </cell>
          <cell r="D95" t="str">
            <v>Line1 Worker</v>
          </cell>
          <cell r="E95" t="str">
            <v>Line 1</v>
          </cell>
          <cell r="F95" t="str">
            <v>12/07</v>
          </cell>
          <cell r="G95">
            <v>1980</v>
          </cell>
          <cell r="H95" t="str">
            <v>Liªn Hoµ Kim Thµnh H¶i D­¬ng</v>
          </cell>
          <cell r="J95" t="str">
            <v>28/06/00</v>
          </cell>
        </row>
        <row r="96">
          <cell r="A96">
            <v>93</v>
          </cell>
          <cell r="B96" t="str">
            <v>C-51</v>
          </cell>
          <cell r="C96" t="str">
            <v>Lª ThÞ HuÖ</v>
          </cell>
          <cell r="D96" t="str">
            <v>Line1 Worker</v>
          </cell>
          <cell r="E96" t="str">
            <v>Line 1</v>
          </cell>
          <cell r="F96" t="str">
            <v>17/02</v>
          </cell>
          <cell r="G96">
            <v>1962</v>
          </cell>
          <cell r="H96" t="str">
            <v>Kim §Ýnh Kim Thµnh H¶i D­¬ng</v>
          </cell>
          <cell r="J96" t="str">
            <v>28/06/00</v>
          </cell>
        </row>
        <row r="97">
          <cell r="A97">
            <v>94</v>
          </cell>
          <cell r="B97" t="str">
            <v>C-51094</v>
          </cell>
          <cell r="C97" t="str">
            <v>Hoµng ThÞ Hiªn</v>
          </cell>
          <cell r="D97" t="str">
            <v>Line1 Worker</v>
          </cell>
          <cell r="E97" t="str">
            <v>Line 1</v>
          </cell>
          <cell r="F97" t="str">
            <v>28/01</v>
          </cell>
          <cell r="G97">
            <v>1978</v>
          </cell>
          <cell r="H97" t="str">
            <v>An Th¸i Phó Th¸i Kim Thµnh H¶i D­¬ng</v>
          </cell>
          <cell r="J97" t="str">
            <v>28/06/00</v>
          </cell>
        </row>
        <row r="98">
          <cell r="A98">
            <v>112</v>
          </cell>
          <cell r="B98" t="str">
            <v>C-51</v>
          </cell>
          <cell r="C98" t="str">
            <v>Høa ThÞ Lanh</v>
          </cell>
          <cell r="D98" t="str">
            <v>Line1 Worker</v>
          </cell>
          <cell r="E98" t="str">
            <v>Line 1</v>
          </cell>
          <cell r="F98" t="str">
            <v>12/07</v>
          </cell>
          <cell r="G98">
            <v>1980</v>
          </cell>
          <cell r="H98" t="str">
            <v>Liªn Hoµ Kim Thµnh H¶i D­¬ng</v>
          </cell>
          <cell r="J98" t="str">
            <v>28/06/00</v>
          </cell>
        </row>
        <row r="99">
          <cell r="A99">
            <v>96</v>
          </cell>
          <cell r="B99" t="str">
            <v>C-51096</v>
          </cell>
          <cell r="C99" t="str">
            <v>L­¬ng ThÞ H­¬ng</v>
          </cell>
          <cell r="D99" t="str">
            <v>Line1 Worker</v>
          </cell>
          <cell r="E99" t="str">
            <v>Line 1</v>
          </cell>
          <cell r="F99" t="str">
            <v>28/04</v>
          </cell>
          <cell r="G99">
            <v>1976</v>
          </cell>
          <cell r="H99" t="str">
            <v>Xãm Nam Hång L¹c Thanh Hµ H¶i D­¬ng</v>
          </cell>
          <cell r="J99" t="str">
            <v>15/08/00</v>
          </cell>
        </row>
        <row r="100">
          <cell r="A100">
            <v>90</v>
          </cell>
          <cell r="B100" t="str">
            <v>C-51</v>
          </cell>
          <cell r="C100" t="str">
            <v>Lª ThÞ B×nh</v>
          </cell>
          <cell r="D100" t="str">
            <v>Line1 Worker</v>
          </cell>
          <cell r="E100" t="str">
            <v>Line 1</v>
          </cell>
          <cell r="F100" t="str">
            <v>12/07</v>
          </cell>
          <cell r="G100">
            <v>1974</v>
          </cell>
          <cell r="H100" t="str">
            <v>Khu TT L÷ ®oµn 649 An H¶i H¶i Phßng</v>
          </cell>
          <cell r="J100" t="str">
            <v>31/08/00</v>
          </cell>
          <cell r="K100">
            <v>500000</v>
          </cell>
        </row>
        <row r="101">
          <cell r="A101">
            <v>97</v>
          </cell>
          <cell r="B101" t="str">
            <v>C-51097</v>
          </cell>
          <cell r="C101" t="str">
            <v>Lª ThÞ Giang</v>
          </cell>
          <cell r="D101" t="str">
            <v>Line1 Worker</v>
          </cell>
          <cell r="E101" t="str">
            <v>Line 1</v>
          </cell>
          <cell r="F101" t="str">
            <v>16/02</v>
          </cell>
          <cell r="G101">
            <v>1972</v>
          </cell>
          <cell r="H101" t="str">
            <v>§¹i §øc Kim Thµnh H¶i D­¬ng</v>
          </cell>
          <cell r="J101" t="str">
            <v>15/09/00</v>
          </cell>
        </row>
        <row r="102">
          <cell r="A102">
            <v>98</v>
          </cell>
          <cell r="B102" t="str">
            <v>C-51098</v>
          </cell>
          <cell r="C102" t="str">
            <v>Lª ThÞ H­¬ng</v>
          </cell>
          <cell r="D102" t="str">
            <v>Line1 Worker</v>
          </cell>
          <cell r="E102" t="str">
            <v>Line 1</v>
          </cell>
          <cell r="F102" t="str">
            <v>10/09</v>
          </cell>
          <cell r="G102">
            <v>1970</v>
          </cell>
          <cell r="H102" t="str">
            <v>An §ång An H¶i H¶i Phßng</v>
          </cell>
          <cell r="J102" t="str">
            <v>15/08/00</v>
          </cell>
          <cell r="K102">
            <v>500000</v>
          </cell>
        </row>
        <row r="103">
          <cell r="A103">
            <v>93</v>
          </cell>
          <cell r="B103" t="str">
            <v>C-51</v>
          </cell>
          <cell r="C103" t="str">
            <v>Lª ThÞ HuÖ</v>
          </cell>
          <cell r="D103" t="str">
            <v>Line1 Worker</v>
          </cell>
          <cell r="E103" t="str">
            <v>Line 1</v>
          </cell>
          <cell r="F103" t="str">
            <v>17/02</v>
          </cell>
          <cell r="G103">
            <v>1962</v>
          </cell>
          <cell r="H103" t="str">
            <v>Kim §Ýnh Kim Thµnh H¶i D­¬ng</v>
          </cell>
          <cell r="J103" t="str">
            <v>31/08/00</v>
          </cell>
        </row>
        <row r="104">
          <cell r="A104">
            <v>99</v>
          </cell>
          <cell r="B104" t="str">
            <v>C-51099</v>
          </cell>
          <cell r="C104" t="str">
            <v>L­u V¨n Nghiªn</v>
          </cell>
          <cell r="D104" t="str">
            <v>Line1 Worker</v>
          </cell>
          <cell r="E104" t="str">
            <v>Line 1</v>
          </cell>
          <cell r="F104" t="str">
            <v>02/01</v>
          </cell>
          <cell r="G104">
            <v>1982</v>
          </cell>
          <cell r="H104" t="str">
            <v>§ång V¨n Phó Th¸i Kim Thµnh H¶i D­¬ng</v>
          </cell>
          <cell r="J104" t="str">
            <v>28/06/00</v>
          </cell>
        </row>
        <row r="105">
          <cell r="A105">
            <v>100</v>
          </cell>
          <cell r="B105" t="str">
            <v>C-51100</v>
          </cell>
          <cell r="C105" t="str">
            <v>Mai ThÞ M­êi</v>
          </cell>
          <cell r="D105" t="str">
            <v>Line1 Worker</v>
          </cell>
          <cell r="E105" t="str">
            <v>Line 1</v>
          </cell>
          <cell r="F105" t="str">
            <v>10/06</v>
          </cell>
          <cell r="G105">
            <v>1976</v>
          </cell>
          <cell r="H105" t="str">
            <v>Khu TT C«ng ty Hång Hµ Lª ThiÖn AN H¶i H¶i Phßng</v>
          </cell>
          <cell r="J105" t="str">
            <v>31/08/00</v>
          </cell>
          <cell r="K105">
            <v>500000</v>
          </cell>
        </row>
        <row r="106">
          <cell r="A106">
            <v>101</v>
          </cell>
          <cell r="B106" t="str">
            <v>C-51101</v>
          </cell>
          <cell r="C106" t="str">
            <v>NguyÔn H÷u NghÞ</v>
          </cell>
          <cell r="D106" t="str">
            <v>Line1 Worker</v>
          </cell>
          <cell r="E106" t="str">
            <v>Line 1</v>
          </cell>
          <cell r="F106" t="str">
            <v>13/06</v>
          </cell>
          <cell r="G106">
            <v>1973</v>
          </cell>
          <cell r="H106" t="str">
            <v>Kim L­¬ng Kim Thµnh H¶i D­¬ng</v>
          </cell>
          <cell r="J106" t="str">
            <v>16/08/00</v>
          </cell>
        </row>
        <row r="107">
          <cell r="A107">
            <v>102</v>
          </cell>
          <cell r="B107" t="str">
            <v>C-51102</v>
          </cell>
          <cell r="C107" t="str">
            <v>NguyÔn ThÞ HiÒn</v>
          </cell>
          <cell r="D107" t="str">
            <v>Line1 Worker</v>
          </cell>
          <cell r="E107" t="str">
            <v>Line 1</v>
          </cell>
          <cell r="F107" t="str">
            <v>27/01</v>
          </cell>
          <cell r="G107">
            <v>1975</v>
          </cell>
          <cell r="H107" t="str">
            <v>§ång V¨n Phó Th¸i Kim Thµnh H¶i D­¬ng</v>
          </cell>
          <cell r="J107" t="str">
            <v>28/06/00</v>
          </cell>
          <cell r="K107">
            <v>500000</v>
          </cell>
        </row>
        <row r="108">
          <cell r="A108">
            <v>103</v>
          </cell>
          <cell r="B108" t="str">
            <v>C-51103</v>
          </cell>
          <cell r="C108" t="str">
            <v>NguyÔn ThÞ NguyÖt</v>
          </cell>
          <cell r="D108" t="str">
            <v>Line1 Worker</v>
          </cell>
          <cell r="E108" t="str">
            <v>Line 1</v>
          </cell>
          <cell r="F108" t="str">
            <v>25/12</v>
          </cell>
          <cell r="G108">
            <v>1977</v>
          </cell>
          <cell r="H108" t="str">
            <v>Xãm 3 Cæ Phôc Kim L­¬ng Kim Thµnh H¶i D­¬ng</v>
          </cell>
          <cell r="J108" t="str">
            <v>31/08/00</v>
          </cell>
        </row>
        <row r="109">
          <cell r="A109">
            <v>104</v>
          </cell>
          <cell r="B109" t="str">
            <v>C-51104</v>
          </cell>
          <cell r="C109" t="str">
            <v>NguyÔn ThÞ Vui</v>
          </cell>
          <cell r="D109" t="str">
            <v>Line1 Worker</v>
          </cell>
          <cell r="E109" t="str">
            <v>Line 1</v>
          </cell>
          <cell r="F109" t="str">
            <v>15/07</v>
          </cell>
          <cell r="G109">
            <v>1979</v>
          </cell>
          <cell r="H109" t="str">
            <v>§éi 13 Thiªn §«ng Kim T©n Kim Thµnh H¶i D­¬ng</v>
          </cell>
          <cell r="J109" t="str">
            <v>28/06/00</v>
          </cell>
          <cell r="K109">
            <v>500000</v>
          </cell>
        </row>
        <row r="110">
          <cell r="A110">
            <v>104</v>
          </cell>
          <cell r="B110" t="str">
            <v>C-51</v>
          </cell>
          <cell r="C110" t="str">
            <v>NguyÔn V¨n C­êng</v>
          </cell>
          <cell r="D110" t="str">
            <v>Line1 Worker</v>
          </cell>
          <cell r="E110" t="str">
            <v>Line 1</v>
          </cell>
          <cell r="F110" t="str">
            <v>12/01</v>
          </cell>
          <cell r="G110">
            <v>1982</v>
          </cell>
          <cell r="H110" t="str">
            <v>An Th¸i Phó Th¸i Kim Thµnh H¶i D­¬ng</v>
          </cell>
          <cell r="J110" t="str">
            <v>28/06/00</v>
          </cell>
        </row>
        <row r="111">
          <cell r="A111">
            <v>105</v>
          </cell>
          <cell r="B111" t="str">
            <v>C-51105</v>
          </cell>
          <cell r="C111" t="str">
            <v>NguyÔn V¨n Quang</v>
          </cell>
          <cell r="D111" t="str">
            <v>Line1 Worker</v>
          </cell>
          <cell r="E111" t="str">
            <v>Line 1</v>
          </cell>
          <cell r="F111" t="str">
            <v>15/10</v>
          </cell>
          <cell r="G111">
            <v>1981</v>
          </cell>
          <cell r="H111" t="str">
            <v>Cam §«ng ViÖt H­ng Kim Thµnh H¶i D­¬ng</v>
          </cell>
          <cell r="J111" t="str">
            <v>28/06/00</v>
          </cell>
        </row>
        <row r="112">
          <cell r="A112">
            <v>106</v>
          </cell>
          <cell r="B112" t="str">
            <v>C-51106</v>
          </cell>
          <cell r="C112" t="str">
            <v>Ph¹m ThÞ Nhung</v>
          </cell>
          <cell r="D112" t="str">
            <v>Line1 Worker</v>
          </cell>
          <cell r="E112" t="str">
            <v>Line 1</v>
          </cell>
          <cell r="F112" t="str">
            <v>06/10</v>
          </cell>
          <cell r="G112">
            <v>1979</v>
          </cell>
          <cell r="H112" t="str">
            <v>Quúnh Khª Kim Xuyªn Kim Thµnh H¶i D­¬ng</v>
          </cell>
          <cell r="J112" t="str">
            <v>28/06/00</v>
          </cell>
        </row>
        <row r="113">
          <cell r="A113">
            <v>107</v>
          </cell>
          <cell r="B113" t="str">
            <v>C-51107</v>
          </cell>
          <cell r="C113" t="str">
            <v>Ph¹m ThÞ Sen</v>
          </cell>
          <cell r="D113" t="str">
            <v>Line1 Worker</v>
          </cell>
          <cell r="E113" t="str">
            <v>Line 1</v>
          </cell>
          <cell r="F113" t="str">
            <v>15/01</v>
          </cell>
          <cell r="G113">
            <v>1980</v>
          </cell>
          <cell r="H113" t="str">
            <v>Xãm 3 Phóc Thµnh Kim Thµnh H¶i D­¬ng</v>
          </cell>
          <cell r="J113" t="str">
            <v>28/06/00</v>
          </cell>
        </row>
        <row r="114">
          <cell r="A114">
            <v>108</v>
          </cell>
          <cell r="B114" t="str">
            <v>C-51108</v>
          </cell>
          <cell r="C114" t="str">
            <v>Ph¹m ThÞ Thuý</v>
          </cell>
          <cell r="D114" t="str">
            <v>Line1 Worker</v>
          </cell>
          <cell r="E114" t="str">
            <v>Line 1</v>
          </cell>
          <cell r="F114" t="str">
            <v>10/10</v>
          </cell>
          <cell r="G114">
            <v>1978</v>
          </cell>
          <cell r="H114" t="str">
            <v>§ång V¨n Phó Th¸i Kim Thµnh H¶i D­¬ng</v>
          </cell>
          <cell r="J114" t="str">
            <v>31/08/00</v>
          </cell>
        </row>
        <row r="115">
          <cell r="A115">
            <v>114</v>
          </cell>
          <cell r="B115" t="str">
            <v>C-52114</v>
          </cell>
          <cell r="C115" t="str">
            <v>§µo ThÞ Hång</v>
          </cell>
          <cell r="D115" t="str">
            <v>Line2 Worker</v>
          </cell>
          <cell r="E115" t="str">
            <v>Line 2</v>
          </cell>
          <cell r="F115" t="str">
            <v>15/10</v>
          </cell>
          <cell r="G115">
            <v>1975</v>
          </cell>
          <cell r="H115" t="str">
            <v>Kim L­¬ng Kim Thµnh H¶i D­¬ng</v>
          </cell>
          <cell r="J115" t="str">
            <v>15/09/00</v>
          </cell>
        </row>
        <row r="116">
          <cell r="A116">
            <v>115</v>
          </cell>
          <cell r="B116" t="str">
            <v>C-52115</v>
          </cell>
          <cell r="C116" t="str">
            <v>§Æng ThÞ Hîp</v>
          </cell>
          <cell r="D116" t="str">
            <v>Line2 Worker</v>
          </cell>
          <cell r="E116" t="str">
            <v>Line 2</v>
          </cell>
          <cell r="F116" t="str">
            <v>12/06</v>
          </cell>
          <cell r="G116">
            <v>1976</v>
          </cell>
          <cell r="H116" t="str">
            <v>Xãm 3 Phóc Thµnh Kim Thµnh H¶i D­¬ng</v>
          </cell>
          <cell r="J116" t="str">
            <v>28/06/00</v>
          </cell>
        </row>
        <row r="117">
          <cell r="A117">
            <v>108</v>
          </cell>
          <cell r="B117" t="str">
            <v>C-52</v>
          </cell>
          <cell r="C117" t="str">
            <v>§ång Minh Ho¸</v>
          </cell>
          <cell r="D117" t="str">
            <v>Line2 Worker</v>
          </cell>
          <cell r="E117" t="str">
            <v>Line 2</v>
          </cell>
          <cell r="F117" t="str">
            <v>10/10</v>
          </cell>
          <cell r="G117">
            <v>1978</v>
          </cell>
          <cell r="H117" t="str">
            <v>§ång V¨n Phó Th¸i Kim Thµnh H¶i D­¬ng</v>
          </cell>
          <cell r="J117" t="str">
            <v>26/10/00</v>
          </cell>
        </row>
        <row r="118">
          <cell r="A118">
            <v>116</v>
          </cell>
          <cell r="B118" t="str">
            <v>C-52116</v>
          </cell>
          <cell r="C118" t="str">
            <v>§ång ThÞ Y</v>
          </cell>
          <cell r="D118" t="str">
            <v>Line2 Worker</v>
          </cell>
          <cell r="E118" t="str">
            <v>Line 2</v>
          </cell>
          <cell r="F118" t="str">
            <v>30/10</v>
          </cell>
          <cell r="G118">
            <v>1978</v>
          </cell>
          <cell r="H118" t="str">
            <v>Kim §Ýnh Kim Thµnh H¶i D­¬ng</v>
          </cell>
          <cell r="J118" t="str">
            <v>15/09/00</v>
          </cell>
        </row>
        <row r="119">
          <cell r="A119">
            <v>117</v>
          </cell>
          <cell r="B119" t="str">
            <v>C-52117</v>
          </cell>
          <cell r="C119" t="str">
            <v>Bïi ThÞ Loan</v>
          </cell>
          <cell r="D119" t="str">
            <v>Line2 Worker</v>
          </cell>
          <cell r="E119" t="str">
            <v>Line 2</v>
          </cell>
          <cell r="F119" t="str">
            <v>19/12</v>
          </cell>
          <cell r="G119">
            <v>1973</v>
          </cell>
          <cell r="H119" t="str">
            <v>Kim §Ýnh Kim Thµnh H¶i D­¬ng</v>
          </cell>
          <cell r="J119" t="str">
            <v>31/08/00</v>
          </cell>
        </row>
        <row r="120">
          <cell r="A120">
            <v>118</v>
          </cell>
          <cell r="B120" t="str">
            <v>C-52118</v>
          </cell>
          <cell r="C120" t="str">
            <v>Hoµng ThÞ Toan</v>
          </cell>
          <cell r="D120" t="str">
            <v>Line2 Worker</v>
          </cell>
          <cell r="E120" t="str">
            <v>Line 2</v>
          </cell>
          <cell r="F120" t="str">
            <v>03/12</v>
          </cell>
          <cell r="G120">
            <v>1968</v>
          </cell>
          <cell r="H120" t="str">
            <v>An Hång An H¶i H¶i Phßng</v>
          </cell>
          <cell r="J120" t="str">
            <v>15/08/00</v>
          </cell>
          <cell r="K120">
            <v>500000</v>
          </cell>
        </row>
        <row r="121">
          <cell r="A121">
            <v>119</v>
          </cell>
          <cell r="B121" t="str">
            <v>C-52119</v>
          </cell>
          <cell r="C121" t="str">
            <v>Høa ThÞ Hång V©n</v>
          </cell>
          <cell r="D121" t="str">
            <v>Line2 Worker</v>
          </cell>
          <cell r="E121" t="str">
            <v>Line 2</v>
          </cell>
          <cell r="F121" t="str">
            <v>06/05</v>
          </cell>
          <cell r="G121">
            <v>1976</v>
          </cell>
          <cell r="H121" t="str">
            <v xml:space="preserve">§éi 1 L­¬ng X¸ Kim L­¬ng Kim Thµnh H¶i D­¬ng </v>
          </cell>
          <cell r="J121" t="str">
            <v>28/06/00</v>
          </cell>
        </row>
        <row r="122">
          <cell r="A122">
            <v>120</v>
          </cell>
          <cell r="B122" t="str">
            <v>C-52</v>
          </cell>
          <cell r="C122" t="str">
            <v>§ång Minh Ho¸</v>
          </cell>
          <cell r="D122" t="str">
            <v>Line2 Worker</v>
          </cell>
          <cell r="E122" t="str">
            <v>Line 2</v>
          </cell>
          <cell r="F122" t="str">
            <v>10/06</v>
          </cell>
          <cell r="G122">
            <v>1975</v>
          </cell>
          <cell r="H122" t="str">
            <v>Phóc Thµnh Kim Thµnh H¶i D­¬ng</v>
          </cell>
          <cell r="J122" t="str">
            <v>15/09/00</v>
          </cell>
        </row>
        <row r="123">
          <cell r="A123">
            <v>121</v>
          </cell>
          <cell r="B123" t="str">
            <v>C-52</v>
          </cell>
          <cell r="C123" t="str">
            <v>Lª ThÞ Oanh</v>
          </cell>
          <cell r="D123" t="str">
            <v>Line2 Worker</v>
          </cell>
          <cell r="E123" t="str">
            <v>Line 2</v>
          </cell>
          <cell r="F123" t="str">
            <v>30/05</v>
          </cell>
          <cell r="G123">
            <v>1980</v>
          </cell>
          <cell r="H123" t="str">
            <v xml:space="preserve">CÈm §«ng CÈm Giµng H¶i D­¬ng </v>
          </cell>
          <cell r="J123" t="str">
            <v>15/09/00</v>
          </cell>
        </row>
        <row r="124">
          <cell r="A124">
            <v>282</v>
          </cell>
          <cell r="B124" t="str">
            <v>C-52</v>
          </cell>
          <cell r="C124" t="str">
            <v>NguyÔn ThÞ Thoa</v>
          </cell>
          <cell r="D124" t="str">
            <v>Line2 Worker</v>
          </cell>
          <cell r="E124" t="str">
            <v>Line 2</v>
          </cell>
          <cell r="F124" t="str">
            <v>08/03</v>
          </cell>
          <cell r="G124">
            <v>1972</v>
          </cell>
          <cell r="H124" t="str">
            <v>Cam §«ng ViÖt H­ng Kim Thµnh H¶i D­¬ng</v>
          </cell>
          <cell r="J124" t="str">
            <v>17/10/00</v>
          </cell>
        </row>
        <row r="125">
          <cell r="A125">
            <v>122</v>
          </cell>
          <cell r="B125" t="str">
            <v>C-52</v>
          </cell>
          <cell r="C125" t="str">
            <v>Ph¹m ThÞ Thoa</v>
          </cell>
          <cell r="D125" t="str">
            <v>Line2 Worker</v>
          </cell>
          <cell r="E125" t="str">
            <v>Line 2</v>
          </cell>
          <cell r="F125" t="str">
            <v>08/10</v>
          </cell>
          <cell r="G125">
            <v>1981</v>
          </cell>
          <cell r="H125" t="str">
            <v>Kim L­¬ng Kim Thµnh H¶i D­¬ng</v>
          </cell>
          <cell r="J125" t="str">
            <v>31/08/00</v>
          </cell>
        </row>
        <row r="126">
          <cell r="A126">
            <v>123</v>
          </cell>
          <cell r="B126" t="str">
            <v>C-52123</v>
          </cell>
          <cell r="C126" t="str">
            <v xml:space="preserve">NguyÔn Hoµi V¨n </v>
          </cell>
          <cell r="D126" t="str">
            <v>Line2 Worker</v>
          </cell>
          <cell r="E126" t="str">
            <v>Line 2</v>
          </cell>
          <cell r="F126" t="str">
            <v>13/07</v>
          </cell>
          <cell r="G126">
            <v>1970</v>
          </cell>
          <cell r="H126" t="str">
            <v>HiÖp An Kinh M«n H¶i D­¬ng</v>
          </cell>
          <cell r="J126" t="str">
            <v>31/08/00</v>
          </cell>
        </row>
        <row r="127">
          <cell r="A127">
            <v>124</v>
          </cell>
          <cell r="B127" t="str">
            <v>C-52124</v>
          </cell>
          <cell r="C127" t="str">
            <v>NguyÔn ThÞ H­¬ng</v>
          </cell>
          <cell r="D127" t="str">
            <v>Line2 Worker</v>
          </cell>
          <cell r="E127" t="str">
            <v>Line 2</v>
          </cell>
          <cell r="F127" t="str">
            <v>25/02</v>
          </cell>
          <cell r="G127">
            <v>1975</v>
          </cell>
          <cell r="H127" t="str">
            <v>Mü Tranh Nam S¬n An H¶i H¶i Phßng</v>
          </cell>
          <cell r="J127" t="str">
            <v>31/08/00</v>
          </cell>
          <cell r="K127">
            <v>500000</v>
          </cell>
        </row>
        <row r="128">
          <cell r="A128">
            <v>125</v>
          </cell>
          <cell r="B128" t="str">
            <v>C-52125</v>
          </cell>
          <cell r="C128" t="str">
            <v>NguyÔn ThÞ L©m An</v>
          </cell>
          <cell r="D128" t="str">
            <v>Line2 Worker</v>
          </cell>
          <cell r="E128" t="str">
            <v>Line 2</v>
          </cell>
          <cell r="F128" t="str">
            <v>27/12</v>
          </cell>
          <cell r="G128">
            <v>1977</v>
          </cell>
          <cell r="H128" t="str">
            <v>Phó Th¸i Kim Thµnh H¶i D­¬ng</v>
          </cell>
          <cell r="J128" t="str">
            <v>28/06/00</v>
          </cell>
        </row>
        <row r="129">
          <cell r="A129">
            <v>126</v>
          </cell>
          <cell r="B129" t="str">
            <v>C-52126</v>
          </cell>
          <cell r="C129" t="str">
            <v>NguyÔn ThÞ Ngµ</v>
          </cell>
          <cell r="D129" t="str">
            <v>Line2 Worker</v>
          </cell>
          <cell r="E129" t="str">
            <v>Line 2</v>
          </cell>
          <cell r="F129" t="str">
            <v>05/10</v>
          </cell>
          <cell r="G129">
            <v>1979</v>
          </cell>
          <cell r="H129" t="str">
            <v>An Th¸i Phó Th¸i Kim Thµnh H¶i D­¬ng</v>
          </cell>
          <cell r="J129" t="str">
            <v>28/06/00</v>
          </cell>
        </row>
        <row r="130">
          <cell r="A130">
            <v>127</v>
          </cell>
          <cell r="B130" t="str">
            <v>C-52127</v>
          </cell>
          <cell r="C130" t="str">
            <v>NguyÔn ThÞ Quyªn</v>
          </cell>
          <cell r="D130" t="str">
            <v>Line2 Worker</v>
          </cell>
          <cell r="E130" t="str">
            <v>Line 2</v>
          </cell>
          <cell r="F130" t="str">
            <v>10/06</v>
          </cell>
          <cell r="G130">
            <v>1982</v>
          </cell>
          <cell r="H130" t="str">
            <v>Kim Khª Kim Thµnh H¶i D­¬ng</v>
          </cell>
          <cell r="J130" t="str">
            <v>28/06/00</v>
          </cell>
        </row>
        <row r="131">
          <cell r="A131">
            <v>128</v>
          </cell>
          <cell r="B131" t="str">
            <v>C-52128</v>
          </cell>
          <cell r="C131" t="str">
            <v>NguyÔn ThÞ Thanh Th¶o</v>
          </cell>
          <cell r="D131" t="str">
            <v>Line2 Worker</v>
          </cell>
          <cell r="E131" t="str">
            <v>Line 2</v>
          </cell>
          <cell r="F131" t="str">
            <v>16/01</v>
          </cell>
          <cell r="G131">
            <v>1975</v>
          </cell>
          <cell r="H131" t="str">
            <v xml:space="preserve">9/36 NguyÔn §øc C¶nh Ng« QuyÒn H¶i Phßng </v>
          </cell>
          <cell r="J131" t="str">
            <v>15/08/00</v>
          </cell>
          <cell r="K131">
            <v>500000</v>
          </cell>
        </row>
        <row r="132">
          <cell r="A132">
            <v>113</v>
          </cell>
          <cell r="B132" t="str">
            <v>C-52113</v>
          </cell>
          <cell r="C132" t="str">
            <v>NguyÔn Träng Hoµn</v>
          </cell>
          <cell r="D132" t="str">
            <v>Line2 Worker</v>
          </cell>
          <cell r="E132" t="str">
            <v>Line 2</v>
          </cell>
          <cell r="F132" t="str">
            <v>22/06</v>
          </cell>
          <cell r="G132">
            <v>1970</v>
          </cell>
          <cell r="H132" t="str">
            <v>Kim L­¬ng Kim Thµnh H¶i D­¬ng</v>
          </cell>
          <cell r="J132" t="str">
            <v>15/09/00</v>
          </cell>
        </row>
        <row r="133">
          <cell r="A133">
            <v>129</v>
          </cell>
          <cell r="B133" t="str">
            <v>C-52129</v>
          </cell>
          <cell r="C133" t="str">
            <v>NguyÔn V¨n H­ëng</v>
          </cell>
          <cell r="D133" t="str">
            <v>Line2 Worker</v>
          </cell>
          <cell r="E133" t="str">
            <v>Line 2</v>
          </cell>
          <cell r="F133" t="str">
            <v>05/01</v>
          </cell>
          <cell r="G133">
            <v>1976</v>
          </cell>
          <cell r="H133" t="str">
            <v>L­¬ng X¸ Kim L­¬ng Kim Thµnh H¶i D­¬ng</v>
          </cell>
          <cell r="J133" t="str">
            <v>16/08/00</v>
          </cell>
        </row>
        <row r="134">
          <cell r="A134">
            <v>130</v>
          </cell>
          <cell r="B134" t="str">
            <v>C-52130</v>
          </cell>
          <cell r="C134" t="str">
            <v>Ninh ThÞ N¨m</v>
          </cell>
          <cell r="D134" t="str">
            <v>Line2 Worker</v>
          </cell>
          <cell r="E134" t="str">
            <v>Line 2</v>
          </cell>
          <cell r="F134" t="str">
            <v>27/01</v>
          </cell>
          <cell r="G134">
            <v>1977</v>
          </cell>
          <cell r="H134" t="str">
            <v>ThiÖn §¸p Kim Xuyªn Kim Thµnh H¶i D­¬ng</v>
          </cell>
          <cell r="J134" t="str">
            <v>25/08/00</v>
          </cell>
        </row>
        <row r="135">
          <cell r="A135">
            <v>131</v>
          </cell>
          <cell r="B135" t="str">
            <v>C-52131</v>
          </cell>
          <cell r="C135" t="str">
            <v>Ph¹m ThÞ Nhung</v>
          </cell>
          <cell r="D135" t="str">
            <v>Line2 Worker</v>
          </cell>
          <cell r="E135" t="str">
            <v>Line 2</v>
          </cell>
          <cell r="F135" t="str">
            <v>03/07</v>
          </cell>
          <cell r="G135">
            <v>1981</v>
          </cell>
          <cell r="H135" t="str">
            <v>L­u X¸ §¹i §ång TøKú H¶i D­¬ng</v>
          </cell>
          <cell r="J135" t="str">
            <v>16/08/00</v>
          </cell>
        </row>
        <row r="136">
          <cell r="A136">
            <v>123</v>
          </cell>
          <cell r="B136" t="str">
            <v>C-52</v>
          </cell>
          <cell r="C136" t="str">
            <v>Ph¹m ThÞ Thoa</v>
          </cell>
          <cell r="D136" t="str">
            <v>Line2 Worker</v>
          </cell>
          <cell r="E136" t="str">
            <v>Line 2</v>
          </cell>
          <cell r="F136" t="str">
            <v>13/07</v>
          </cell>
          <cell r="G136">
            <v>1970</v>
          </cell>
          <cell r="H136" t="str">
            <v>HiÖp An Kinh M«n H¶i D­¬ng</v>
          </cell>
          <cell r="J136" t="str">
            <v>26/10/00</v>
          </cell>
        </row>
        <row r="137">
          <cell r="A137">
            <v>132</v>
          </cell>
          <cell r="B137" t="str">
            <v>C-52132</v>
          </cell>
          <cell r="C137" t="str">
            <v>Ph¹m ThÞ Thuþ</v>
          </cell>
          <cell r="D137" t="str">
            <v>Line2 Worker</v>
          </cell>
          <cell r="E137" t="str">
            <v>Line 2</v>
          </cell>
          <cell r="F137" t="str">
            <v>02/09</v>
          </cell>
          <cell r="G137">
            <v>1980</v>
          </cell>
          <cell r="H137" t="str">
            <v>§éi 11 Thiªn §«ng Kim T©n Kim Thµnh H¶i D­¬ng</v>
          </cell>
          <cell r="J137" t="str">
            <v>28/06/00</v>
          </cell>
          <cell r="K137">
            <v>500000</v>
          </cell>
        </row>
        <row r="138">
          <cell r="A138">
            <v>133</v>
          </cell>
          <cell r="B138" t="str">
            <v>C-52133</v>
          </cell>
          <cell r="C138" t="str">
            <v>TrÇn ThÞ HuyÒn</v>
          </cell>
          <cell r="D138" t="str">
            <v>Line2 Worker</v>
          </cell>
          <cell r="E138" t="str">
            <v>Line 2</v>
          </cell>
          <cell r="F138" t="str">
            <v>28/11</v>
          </cell>
          <cell r="G138">
            <v>1982</v>
          </cell>
          <cell r="H138" t="str">
            <v>Quúnh Khª Kim Xuyªn Kim Thµnh H¶i D­¬ng</v>
          </cell>
          <cell r="J138" t="str">
            <v>25/08/00</v>
          </cell>
        </row>
        <row r="139">
          <cell r="A139">
            <v>31</v>
          </cell>
          <cell r="B139" t="str">
            <v>C-53</v>
          </cell>
          <cell r="C139" t="str">
            <v>NguyÔn Thµnh Huy</v>
          </cell>
          <cell r="D139" t="str">
            <v>Line3 Worker</v>
          </cell>
          <cell r="E139" t="str">
            <v>Line 3</v>
          </cell>
          <cell r="F139" t="str">
            <v>11/07</v>
          </cell>
          <cell r="G139">
            <v>1978</v>
          </cell>
          <cell r="H139" t="str">
            <v>Th«n KiÕn LÔ §¹i §øc Kim Thµnh H¶i D­¬ng</v>
          </cell>
          <cell r="J139" t="str">
            <v>20/06/00</v>
          </cell>
          <cell r="K139">
            <v>600000</v>
          </cell>
        </row>
        <row r="140">
          <cell r="A140">
            <v>136</v>
          </cell>
          <cell r="B140" t="str">
            <v>C-53136</v>
          </cell>
          <cell r="C140" t="str">
            <v>§ång ThÞ S¸u</v>
          </cell>
          <cell r="D140" t="str">
            <v>Line3 Worker</v>
          </cell>
          <cell r="E140" t="str">
            <v>Line 3</v>
          </cell>
          <cell r="F140" t="str">
            <v>25/11</v>
          </cell>
          <cell r="G140">
            <v>1976</v>
          </cell>
          <cell r="H140" t="str">
            <v>L¹c Thiªn Liªn Hoµ Kim Thµnh H¶i Phßng</v>
          </cell>
          <cell r="J140" t="str">
            <v>15/08/00</v>
          </cell>
          <cell r="K140">
            <v>500000</v>
          </cell>
        </row>
        <row r="141">
          <cell r="A141">
            <v>137</v>
          </cell>
          <cell r="B141" t="str">
            <v>C-53137</v>
          </cell>
          <cell r="C141" t="str">
            <v>§ç ThÞ HuyÒn</v>
          </cell>
          <cell r="D141" t="str">
            <v>Line3 Worker</v>
          </cell>
          <cell r="E141" t="str">
            <v>Line 3</v>
          </cell>
          <cell r="F141" t="str">
            <v>06/11</v>
          </cell>
          <cell r="G141">
            <v>1981</v>
          </cell>
          <cell r="H141" t="str">
            <v>Xãm 4 Phóc Thµnh Kim Thµnh H¶i D­¬ng</v>
          </cell>
          <cell r="J141" t="str">
            <v>28/06/00</v>
          </cell>
          <cell r="K141">
            <v>500000</v>
          </cell>
        </row>
        <row r="142">
          <cell r="A142">
            <v>138</v>
          </cell>
          <cell r="B142" t="str">
            <v>C-53138</v>
          </cell>
          <cell r="C142" t="str">
            <v>§ç V¨n KhuyÕn</v>
          </cell>
          <cell r="D142" t="str">
            <v>Line3 Worker</v>
          </cell>
          <cell r="E142" t="str">
            <v>Line 3</v>
          </cell>
          <cell r="F142" t="str">
            <v>12/07</v>
          </cell>
          <cell r="G142">
            <v>1980</v>
          </cell>
          <cell r="H142" t="str">
            <v>D­ìng Th¸i Phóc Thµnh Kim Thµnh H¶i D­¬ng</v>
          </cell>
          <cell r="J142" t="str">
            <v>16/08/00</v>
          </cell>
        </row>
        <row r="143">
          <cell r="A143">
            <v>139</v>
          </cell>
          <cell r="B143" t="str">
            <v>C-53139</v>
          </cell>
          <cell r="C143" t="str">
            <v>§inh ThÞ Mai</v>
          </cell>
          <cell r="D143" t="str">
            <v>Line3 Worker</v>
          </cell>
          <cell r="E143" t="str">
            <v>Line 3</v>
          </cell>
          <cell r="F143" t="str">
            <v>13/02</v>
          </cell>
          <cell r="G143">
            <v>1981</v>
          </cell>
          <cell r="H143" t="str">
            <v>Xãm Tr¹i Xanh Duy T©n Kim Thµnh H¶i D­¬ng</v>
          </cell>
          <cell r="J143" t="str">
            <v>16/08/00</v>
          </cell>
        </row>
        <row r="144">
          <cell r="A144">
            <v>140</v>
          </cell>
          <cell r="B144" t="str">
            <v>C-53140</v>
          </cell>
          <cell r="C144" t="str">
            <v>Bïi ThÞ Hoµ</v>
          </cell>
          <cell r="D144" t="str">
            <v>Line3 Worker</v>
          </cell>
          <cell r="E144" t="str">
            <v>Line 3</v>
          </cell>
          <cell r="F144" t="str">
            <v>01/08</v>
          </cell>
          <cell r="G144">
            <v>1982</v>
          </cell>
          <cell r="H144" t="str">
            <v>Ph­¬ng DuÖ Kim xuyªn Kim Thµnh H¶i D­¬ng</v>
          </cell>
          <cell r="J144" t="str">
            <v>16/08/00</v>
          </cell>
        </row>
        <row r="145">
          <cell r="A145">
            <v>141</v>
          </cell>
          <cell r="B145" t="str">
            <v>C-53141</v>
          </cell>
          <cell r="C145" t="str">
            <v>Hµ ThÞ Ngäc Oanh</v>
          </cell>
          <cell r="D145" t="str">
            <v>Line3 Worker</v>
          </cell>
          <cell r="E145" t="str">
            <v>Line 3</v>
          </cell>
          <cell r="F145" t="str">
            <v>25/07</v>
          </cell>
          <cell r="G145">
            <v>1971</v>
          </cell>
          <cell r="H145" t="str">
            <v>274 Lª Lai M¸y Chai Ng« QuyÒn H¶i Phßng</v>
          </cell>
          <cell r="J145" t="str">
            <v>15/08/00</v>
          </cell>
          <cell r="K145">
            <v>500000</v>
          </cell>
        </row>
        <row r="146">
          <cell r="A146">
            <v>142</v>
          </cell>
          <cell r="B146" t="str">
            <v>C-53142</v>
          </cell>
          <cell r="C146" t="str">
            <v>Lª ThÞ Thuû</v>
          </cell>
          <cell r="D146" t="str">
            <v>Line3 Worker</v>
          </cell>
          <cell r="E146" t="str">
            <v>Line 3</v>
          </cell>
          <cell r="F146" t="str">
            <v>19/08</v>
          </cell>
          <cell r="G146">
            <v>1981</v>
          </cell>
          <cell r="H146" t="str">
            <v>§éi 1 L­¬ng X¸ Kim L­¬ng Kim Thµnh H¶i D­¬ng</v>
          </cell>
          <cell r="J146" t="str">
            <v>16/08/00</v>
          </cell>
        </row>
        <row r="147">
          <cell r="A147">
            <v>143</v>
          </cell>
          <cell r="B147" t="str">
            <v>C-53143</v>
          </cell>
          <cell r="C147" t="str">
            <v>L­u ThÞ ChuyÓn</v>
          </cell>
          <cell r="D147" t="str">
            <v>Line3 Worker</v>
          </cell>
          <cell r="E147" t="str">
            <v>Line 3</v>
          </cell>
          <cell r="F147" t="str">
            <v>01/01</v>
          </cell>
          <cell r="G147">
            <v>1982</v>
          </cell>
          <cell r="H147" t="str">
            <v>Ng« X¸ Qu¶ng L·ng ¢n Thi H­ng Yªn</v>
          </cell>
          <cell r="J147" t="str">
            <v>16/08/00</v>
          </cell>
        </row>
        <row r="148">
          <cell r="A148">
            <v>144</v>
          </cell>
          <cell r="B148" t="str">
            <v>C-53144</v>
          </cell>
          <cell r="C148" t="str">
            <v>M¹c ThÞ Thu</v>
          </cell>
          <cell r="D148" t="str">
            <v>Line3 Worker</v>
          </cell>
          <cell r="E148" t="str">
            <v>Line 3</v>
          </cell>
          <cell r="F148" t="str">
            <v>03/02</v>
          </cell>
          <cell r="G148">
            <v>1982</v>
          </cell>
          <cell r="H148" t="str">
            <v>Xãm 8 Phóc Thµnh Kim Thµnh H¶i D­¬ng</v>
          </cell>
          <cell r="J148" t="str">
            <v>16/08/00</v>
          </cell>
        </row>
        <row r="149">
          <cell r="A149">
            <v>145</v>
          </cell>
          <cell r="B149" t="str">
            <v>C-53145</v>
          </cell>
          <cell r="C149" t="str">
            <v>NguyÔn Quèc TuÊn</v>
          </cell>
          <cell r="D149" t="str">
            <v>Line3 Worker</v>
          </cell>
          <cell r="E149" t="str">
            <v>Line 3</v>
          </cell>
          <cell r="F149" t="str">
            <v>07/02</v>
          </cell>
          <cell r="G149">
            <v>1977</v>
          </cell>
          <cell r="H149" t="str">
            <v>Cæ Phôc Kim L­¬ng Kim Thµnh H¶i D­¬ng</v>
          </cell>
          <cell r="J149" t="str">
            <v>16/08/00</v>
          </cell>
        </row>
        <row r="150">
          <cell r="A150">
            <v>146</v>
          </cell>
          <cell r="B150" t="str">
            <v>C-53146</v>
          </cell>
          <cell r="C150" t="str">
            <v>NguyÔn ThÞ BÝch Thuû</v>
          </cell>
          <cell r="D150" t="str">
            <v>Line3 Worker</v>
          </cell>
          <cell r="E150" t="str">
            <v>Line 3</v>
          </cell>
          <cell r="F150" t="str">
            <v>02/09</v>
          </cell>
          <cell r="G150">
            <v>1974</v>
          </cell>
          <cell r="H150" t="str">
            <v>§¹i B¶n An H¶i H¶i Phßng</v>
          </cell>
          <cell r="J150" t="str">
            <v>31/08/00</v>
          </cell>
          <cell r="K150">
            <v>500000</v>
          </cell>
        </row>
        <row r="151">
          <cell r="A151">
            <v>147</v>
          </cell>
          <cell r="B151" t="str">
            <v>C-53147</v>
          </cell>
          <cell r="C151" t="str">
            <v>NguyÔn ThÞ Ch©m</v>
          </cell>
          <cell r="D151" t="str">
            <v>Line3 Worker</v>
          </cell>
          <cell r="E151" t="str">
            <v>Line 3</v>
          </cell>
          <cell r="F151" t="str">
            <v>26/04</v>
          </cell>
          <cell r="G151">
            <v>1976</v>
          </cell>
          <cell r="H151" t="str">
            <v>An Th¸i Phó Th¸i Kim Thµnh H¶i D­¬ng</v>
          </cell>
          <cell r="J151" t="str">
            <v>28/06/00</v>
          </cell>
        </row>
        <row r="152">
          <cell r="A152">
            <v>148</v>
          </cell>
          <cell r="B152" t="str">
            <v>C-53148</v>
          </cell>
          <cell r="C152" t="str">
            <v>NguyÔn ThÞ Huyªn</v>
          </cell>
          <cell r="D152" t="str">
            <v>Line3 Worker</v>
          </cell>
          <cell r="E152" t="str">
            <v>Line 3</v>
          </cell>
          <cell r="F152" t="str">
            <v>18/07</v>
          </cell>
          <cell r="G152">
            <v>1980</v>
          </cell>
          <cell r="H152" t="str">
            <v>Th«n Ph­¬ng L©u Kim Khª Kim Thµnh H¶i D­¬ng</v>
          </cell>
          <cell r="J152" t="str">
            <v>16/08/00</v>
          </cell>
        </row>
        <row r="153">
          <cell r="A153">
            <v>149</v>
          </cell>
          <cell r="B153" t="str">
            <v>C-53149</v>
          </cell>
          <cell r="C153" t="str">
            <v>NguyÔn ThÞ NghiÖp</v>
          </cell>
          <cell r="D153" t="str">
            <v>Line3 Worker</v>
          </cell>
          <cell r="E153" t="str">
            <v>Line 3</v>
          </cell>
          <cell r="F153" t="str">
            <v>08/10</v>
          </cell>
          <cell r="G153">
            <v>1982</v>
          </cell>
          <cell r="H153" t="str">
            <v>Cæ Dòng Kim Thµnh H¶i D­¬ng</v>
          </cell>
          <cell r="J153" t="str">
            <v>31/08/00</v>
          </cell>
        </row>
        <row r="154">
          <cell r="A154">
            <v>150</v>
          </cell>
          <cell r="B154" t="str">
            <v>C-53150</v>
          </cell>
          <cell r="C154" t="str">
            <v>NguyÔn ThÞ Ngoan</v>
          </cell>
          <cell r="D154" t="str">
            <v>Line3 Worker</v>
          </cell>
          <cell r="E154" t="str">
            <v>Line 3</v>
          </cell>
          <cell r="F154" t="str">
            <v>15/10</v>
          </cell>
          <cell r="G154">
            <v>1983</v>
          </cell>
          <cell r="H154" t="str">
            <v>Ph­¬ng DuÖ Kim xuyªn Kim Thµnh H¶i D­¬ng</v>
          </cell>
          <cell r="J154" t="str">
            <v>16/08/00</v>
          </cell>
        </row>
        <row r="155">
          <cell r="A155">
            <v>151</v>
          </cell>
          <cell r="B155" t="str">
            <v>C-53151</v>
          </cell>
          <cell r="C155" t="str">
            <v>NguyÔn V¨n Hu©n</v>
          </cell>
          <cell r="D155" t="str">
            <v>Line3 Worker</v>
          </cell>
          <cell r="E155" t="str">
            <v>Line 3</v>
          </cell>
          <cell r="F155" t="str">
            <v>04/10</v>
          </cell>
          <cell r="G155">
            <v>1973</v>
          </cell>
          <cell r="H155" t="str">
            <v>L­¬ng X¸ Kim L­¬ng Kim Thµnh H¶i D­¬ng</v>
          </cell>
          <cell r="J155" t="str">
            <v>15/08/00</v>
          </cell>
          <cell r="K155">
            <v>500000</v>
          </cell>
        </row>
        <row r="156">
          <cell r="A156">
            <v>152</v>
          </cell>
          <cell r="B156" t="str">
            <v>C-53152</v>
          </cell>
          <cell r="C156" t="str">
            <v>NguyÔn V¨n Nam</v>
          </cell>
          <cell r="D156" t="str">
            <v>Line3 Worker</v>
          </cell>
          <cell r="E156" t="str">
            <v>Line 3</v>
          </cell>
          <cell r="F156" t="str">
            <v>27/10</v>
          </cell>
          <cell r="G156">
            <v>1978</v>
          </cell>
          <cell r="H156" t="str">
            <v>Ngò Phóc Kim Thµnh H¶i D­¬ng</v>
          </cell>
          <cell r="J156" t="str">
            <v>15/09/00</v>
          </cell>
        </row>
        <row r="157">
          <cell r="A157">
            <v>153</v>
          </cell>
          <cell r="B157" t="str">
            <v>C-53153</v>
          </cell>
          <cell r="C157" t="str">
            <v>NguyÔn V¨n NhÊt</v>
          </cell>
          <cell r="D157" t="str">
            <v>Line3 Worker</v>
          </cell>
          <cell r="E157" t="str">
            <v>Line 3</v>
          </cell>
          <cell r="F157" t="str">
            <v>08/09</v>
          </cell>
          <cell r="G157">
            <v>1980</v>
          </cell>
          <cell r="H157" t="str">
            <v>Th«n LÔ §é Kim Anh Kim Thµnh H¶i D­¬ng</v>
          </cell>
          <cell r="J157" t="str">
            <v>16/08/00</v>
          </cell>
        </row>
        <row r="158">
          <cell r="A158">
            <v>154</v>
          </cell>
          <cell r="B158" t="str">
            <v>C-53154</v>
          </cell>
          <cell r="C158" t="str">
            <v>Ph¹m ThÞ Hång</v>
          </cell>
          <cell r="D158" t="str">
            <v>Line3 Worker</v>
          </cell>
          <cell r="E158" t="str">
            <v>Line 3</v>
          </cell>
          <cell r="F158" t="str">
            <v>16/05</v>
          </cell>
          <cell r="G158">
            <v>1982</v>
          </cell>
          <cell r="H158" t="str">
            <v xml:space="preserve">§éi 1 Kim L­¬ng Kim Thµnh H¶i D­¬ng </v>
          </cell>
          <cell r="J158" t="str">
            <v>16/08/00</v>
          </cell>
        </row>
        <row r="159">
          <cell r="A159">
            <v>155</v>
          </cell>
          <cell r="B159" t="str">
            <v>C-53155</v>
          </cell>
          <cell r="C159" t="str">
            <v>Ph¹m ThÞ LiÔu</v>
          </cell>
          <cell r="D159" t="str">
            <v>Line3 Worker</v>
          </cell>
          <cell r="E159" t="str">
            <v>Line 3</v>
          </cell>
          <cell r="F159" t="str">
            <v>17/07</v>
          </cell>
          <cell r="G159">
            <v>1974</v>
          </cell>
          <cell r="H159" t="str">
            <v>V¹n Ch¸nh Phó Thø Kinh M«n H¶i D­¬ng</v>
          </cell>
          <cell r="J159" t="str">
            <v>15/08/00</v>
          </cell>
        </row>
        <row r="160">
          <cell r="A160">
            <v>156</v>
          </cell>
          <cell r="B160" t="str">
            <v>C-53156</v>
          </cell>
          <cell r="C160" t="str">
            <v>Tiªu ThÞ H­¬ng</v>
          </cell>
          <cell r="D160" t="str">
            <v>Line3 Worker</v>
          </cell>
          <cell r="E160" t="str">
            <v>Line 3</v>
          </cell>
          <cell r="F160" t="str">
            <v>08/03</v>
          </cell>
          <cell r="G160">
            <v>1976</v>
          </cell>
          <cell r="H160" t="str">
            <v>Xãm 6 Phóc Thµnh Kim Thµnh H¶i D­¬ng</v>
          </cell>
          <cell r="J160" t="str">
            <v>15/08/00</v>
          </cell>
        </row>
        <row r="161">
          <cell r="A161">
            <v>157</v>
          </cell>
          <cell r="B161" t="str">
            <v>C-53157</v>
          </cell>
          <cell r="C161" t="str">
            <v>TrÇn ThÞ T©m</v>
          </cell>
          <cell r="D161" t="str">
            <v>Line3 Worker</v>
          </cell>
          <cell r="E161" t="str">
            <v>Line 3</v>
          </cell>
          <cell r="F161" t="str">
            <v>14/07</v>
          </cell>
          <cell r="G161">
            <v>1972</v>
          </cell>
          <cell r="H161" t="str">
            <v>D­ìng Th¸i Phóc Thµnh Kim Thµnh H¶i D­¬ng</v>
          </cell>
          <cell r="J161" t="str">
            <v>15/08/00</v>
          </cell>
        </row>
        <row r="162">
          <cell r="A162">
            <v>159</v>
          </cell>
          <cell r="B162" t="str">
            <v>C-53159</v>
          </cell>
          <cell r="C162" t="str">
            <v>Vò V¨n C­êng</v>
          </cell>
          <cell r="D162" t="str">
            <v>Line3 Worker</v>
          </cell>
          <cell r="E162" t="str">
            <v>Line 3</v>
          </cell>
          <cell r="F162" t="str">
            <v>23/11</v>
          </cell>
          <cell r="G162">
            <v>1982</v>
          </cell>
          <cell r="H162" t="str">
            <v>Xãm 6 Phóc Thµnh Kim Thµnh H¶i D­¬ng</v>
          </cell>
          <cell r="J162" t="str">
            <v>16/08/00</v>
          </cell>
        </row>
        <row r="163">
          <cell r="A163">
            <v>160</v>
          </cell>
          <cell r="B163" t="str">
            <v>C-53160</v>
          </cell>
          <cell r="C163" t="str">
            <v>NguyÔn ThÞ ¸i</v>
          </cell>
          <cell r="D163" t="str">
            <v>Line4 Worker</v>
          </cell>
          <cell r="E163" t="str">
            <v>Line 4</v>
          </cell>
          <cell r="F163" t="str">
            <v>10/10</v>
          </cell>
          <cell r="G163">
            <v>1976</v>
          </cell>
          <cell r="H163" t="str">
            <v>HiÖp S¬n Kinh M«n H¶i D­¬ng</v>
          </cell>
          <cell r="J163" t="str">
            <v>15/09/00</v>
          </cell>
        </row>
        <row r="164">
          <cell r="A164">
            <v>284</v>
          </cell>
          <cell r="B164" t="str">
            <v>C-53284</v>
          </cell>
          <cell r="C164" t="str">
            <v>§ç ThÞ T­¬i</v>
          </cell>
          <cell r="D164" t="str">
            <v>Line3 Worker</v>
          </cell>
          <cell r="E164" t="str">
            <v>Line 4</v>
          </cell>
          <cell r="F164" t="str">
            <v>08/10</v>
          </cell>
          <cell r="G164">
            <v>1982</v>
          </cell>
          <cell r="H164" t="str">
            <v>Cæ Dòng Kim Thµnh H¶i D­¬ng</v>
          </cell>
          <cell r="J164" t="str">
            <v>18/10/00</v>
          </cell>
        </row>
        <row r="165">
          <cell r="A165">
            <v>288</v>
          </cell>
          <cell r="B165" t="str">
            <v>C-53288</v>
          </cell>
          <cell r="C165" t="str">
            <v>Ph¹m ThÞ Lan</v>
          </cell>
          <cell r="D165" t="str">
            <v>Line3 Worker</v>
          </cell>
          <cell r="E165" t="str">
            <v>Line 3</v>
          </cell>
          <cell r="F165" t="str">
            <v>04/10</v>
          </cell>
          <cell r="G165">
            <v>1973</v>
          </cell>
          <cell r="H165" t="str">
            <v>L­¬ng X¸ Kim L­¬ng Kim Thµnh H¶i D­¬ng</v>
          </cell>
          <cell r="J165" t="str">
            <v>19/10/00</v>
          </cell>
        </row>
        <row r="166">
          <cell r="A166">
            <v>161</v>
          </cell>
          <cell r="B166" t="str">
            <v>C-54161</v>
          </cell>
          <cell r="C166" t="str">
            <v>§ç M¹nh Hµ</v>
          </cell>
          <cell r="D166" t="str">
            <v>Line4 Worker</v>
          </cell>
          <cell r="E166" t="str">
            <v>Line 4</v>
          </cell>
          <cell r="F166" t="str">
            <v>07/07</v>
          </cell>
          <cell r="G166">
            <v>1982</v>
          </cell>
          <cell r="H166" t="str">
            <v>An Th¸i Phó Th¸i Kim Thµnh H¶i D­¬ng</v>
          </cell>
          <cell r="J166" t="str">
            <v>28/06/00</v>
          </cell>
        </row>
        <row r="167">
          <cell r="A167">
            <v>162</v>
          </cell>
          <cell r="B167" t="str">
            <v>C-54162</v>
          </cell>
          <cell r="C167" t="str">
            <v>§ç ThÞ M¬</v>
          </cell>
          <cell r="D167" t="str">
            <v>Line4 Worker</v>
          </cell>
          <cell r="E167" t="str">
            <v>Line 4</v>
          </cell>
          <cell r="F167" t="str">
            <v>03/07</v>
          </cell>
          <cell r="G167">
            <v>1979</v>
          </cell>
          <cell r="H167" t="str">
            <v>T©n Phó TT Phó Th¸i Kim Thµnh H¶i D­¬ng</v>
          </cell>
          <cell r="J167" t="str">
            <v>28/06/00</v>
          </cell>
        </row>
        <row r="168">
          <cell r="A168">
            <v>163</v>
          </cell>
          <cell r="B168" t="str">
            <v>C-54163</v>
          </cell>
          <cell r="C168" t="str">
            <v>§ç ThÞ Quyªn</v>
          </cell>
          <cell r="D168" t="str">
            <v>Line4 Worker</v>
          </cell>
          <cell r="E168" t="str">
            <v>Line 4</v>
          </cell>
          <cell r="F168" t="str">
            <v>03/11</v>
          </cell>
          <cell r="G168">
            <v>1981</v>
          </cell>
          <cell r="H168" t="str">
            <v>Xãm 2 Phóc Thµnh Kim Thµnh H¶i D­¬ng</v>
          </cell>
          <cell r="J168" t="str">
            <v>28/06/00</v>
          </cell>
        </row>
        <row r="169">
          <cell r="A169">
            <v>164</v>
          </cell>
          <cell r="B169" t="str">
            <v>C-54164</v>
          </cell>
          <cell r="C169" t="str">
            <v>§ç ThÞ Quyªn</v>
          </cell>
          <cell r="D169" t="str">
            <v>Line4 Worker</v>
          </cell>
          <cell r="E169" t="str">
            <v>Line 4</v>
          </cell>
          <cell r="F169" t="str">
            <v>01/08</v>
          </cell>
          <cell r="G169">
            <v>1982</v>
          </cell>
          <cell r="H169" t="str">
            <v>An Th¸i Phó Th¸i Kim Thµnh H¶i D­¬ng</v>
          </cell>
          <cell r="J169" t="str">
            <v>28/06/00</v>
          </cell>
        </row>
        <row r="170">
          <cell r="A170">
            <v>165</v>
          </cell>
          <cell r="B170" t="str">
            <v>C-54165</v>
          </cell>
          <cell r="C170" t="str">
            <v>§ç V¨n Tµi</v>
          </cell>
          <cell r="D170" t="str">
            <v>Line4 Worker</v>
          </cell>
          <cell r="E170" t="str">
            <v>Line 4</v>
          </cell>
          <cell r="F170" t="str">
            <v>10/01</v>
          </cell>
          <cell r="G170">
            <v>1982</v>
          </cell>
          <cell r="H170" t="str">
            <v>D­ìng Th¸i Phóc Thµnh Kim Thµnh H¶i D­¬ng</v>
          </cell>
          <cell r="J170" t="str">
            <v>28/06/00</v>
          </cell>
        </row>
        <row r="171">
          <cell r="A171">
            <v>166</v>
          </cell>
          <cell r="B171" t="str">
            <v>C-54166</v>
          </cell>
          <cell r="C171" t="str">
            <v>Bïi ThÞ Xu©n</v>
          </cell>
          <cell r="D171" t="str">
            <v>Line4 Worker</v>
          </cell>
          <cell r="E171" t="str">
            <v>Line 4</v>
          </cell>
          <cell r="F171" t="str">
            <v>22/10</v>
          </cell>
          <cell r="G171">
            <v>1976</v>
          </cell>
          <cell r="H171" t="str">
            <v>An Th¸i Phó Th¸i Kim Thµnh H¶i D­¬ng</v>
          </cell>
          <cell r="J171" t="str">
            <v>28/06/00</v>
          </cell>
        </row>
        <row r="172">
          <cell r="A172">
            <v>167</v>
          </cell>
          <cell r="B172" t="str">
            <v>C-54167</v>
          </cell>
          <cell r="C172" t="str">
            <v>D­¬ng V¨n Träng</v>
          </cell>
          <cell r="D172" t="str">
            <v>Line4 Worker</v>
          </cell>
          <cell r="E172" t="str">
            <v>Line 4</v>
          </cell>
          <cell r="F172" t="str">
            <v>30/08</v>
          </cell>
          <cell r="G172">
            <v>1976</v>
          </cell>
          <cell r="H172" t="str">
            <v>V¨n Chóc Phó Th¸i Kim Thµnh H¶i D­¬ng</v>
          </cell>
          <cell r="J172" t="str">
            <v>28/06/00</v>
          </cell>
        </row>
        <row r="173">
          <cell r="A173">
            <v>168</v>
          </cell>
          <cell r="B173" t="str">
            <v>C-54168</v>
          </cell>
          <cell r="C173" t="str">
            <v>NguyÔn ThÞ Hµ</v>
          </cell>
          <cell r="D173" t="str">
            <v>Line4 Worker</v>
          </cell>
          <cell r="E173" t="str">
            <v>Line 4</v>
          </cell>
          <cell r="F173" t="str">
            <v>15/03</v>
          </cell>
          <cell r="G173">
            <v>1980</v>
          </cell>
          <cell r="H173" t="str">
            <v>Ngò Phóc Kim Thµnh H¶i D­¬ng</v>
          </cell>
          <cell r="J173" t="str">
            <v>28/06/00</v>
          </cell>
        </row>
        <row r="174">
          <cell r="A174">
            <v>169</v>
          </cell>
          <cell r="B174" t="str">
            <v>C-54169</v>
          </cell>
          <cell r="C174" t="str">
            <v>NguyÔn ThÞ Hång</v>
          </cell>
          <cell r="D174" t="str">
            <v>Line4 Worker</v>
          </cell>
          <cell r="E174" t="str">
            <v>Line 4</v>
          </cell>
          <cell r="F174" t="str">
            <v>27/07</v>
          </cell>
          <cell r="G174">
            <v>1980</v>
          </cell>
          <cell r="H174" t="str">
            <v>Ph­¬ng DuÖ Kim xuyªn Kim Thµnh H¶i D­¬ng</v>
          </cell>
          <cell r="J174" t="str">
            <v>28/06/00</v>
          </cell>
        </row>
        <row r="175">
          <cell r="A175">
            <v>170</v>
          </cell>
          <cell r="B175" t="str">
            <v>C-54170</v>
          </cell>
          <cell r="C175" t="str">
            <v>NguyÔn ThÞ Hiªn</v>
          </cell>
          <cell r="D175" t="str">
            <v>Line4 Worker</v>
          </cell>
          <cell r="E175" t="str">
            <v>Line 4</v>
          </cell>
          <cell r="F175" t="str">
            <v>21/11</v>
          </cell>
          <cell r="G175">
            <v>1981</v>
          </cell>
          <cell r="H175" t="str">
            <v>§éi 10 Kim §Ýnh Kim Thµnh H¶i D­¬ng</v>
          </cell>
          <cell r="J175" t="str">
            <v>28/06/00</v>
          </cell>
        </row>
        <row r="176">
          <cell r="A176">
            <v>171</v>
          </cell>
          <cell r="B176" t="str">
            <v>C-54171</v>
          </cell>
          <cell r="C176" t="str">
            <v>NguyÔn ThÞ Lan</v>
          </cell>
          <cell r="D176" t="str">
            <v>Line4 Worker</v>
          </cell>
          <cell r="E176" t="str">
            <v>Line 4</v>
          </cell>
          <cell r="F176" t="str">
            <v>18/01</v>
          </cell>
          <cell r="G176">
            <v>1977</v>
          </cell>
          <cell r="H176" t="str">
            <v xml:space="preserve">Quúnh Khª Kim Xuyªn Kim Thµnh H¶i D­¬ng </v>
          </cell>
          <cell r="J176" t="str">
            <v>28/06/00</v>
          </cell>
        </row>
        <row r="177">
          <cell r="A177">
            <v>172</v>
          </cell>
          <cell r="B177" t="str">
            <v>C-54172</v>
          </cell>
          <cell r="C177" t="str">
            <v>NguyÔn ThÞ Lôa</v>
          </cell>
          <cell r="D177" t="str">
            <v>Line4 Worker</v>
          </cell>
          <cell r="E177" t="str">
            <v>Line 4</v>
          </cell>
          <cell r="F177" t="str">
            <v>21/06</v>
          </cell>
          <cell r="G177">
            <v>1981</v>
          </cell>
          <cell r="H177" t="str">
            <v>Cao G« Liªn Hoµ Kim Thµnh H¶i D­¬ng</v>
          </cell>
          <cell r="J177" t="str">
            <v>28/06/00</v>
          </cell>
        </row>
        <row r="178">
          <cell r="A178">
            <v>173</v>
          </cell>
          <cell r="B178" t="str">
            <v>C-54173</v>
          </cell>
          <cell r="C178" t="str">
            <v>NguyÔn ThÞ Thu Mai</v>
          </cell>
          <cell r="D178" t="str">
            <v>Line4 Worker</v>
          </cell>
          <cell r="E178" t="str">
            <v>Line 4</v>
          </cell>
          <cell r="F178" t="str">
            <v>15/12</v>
          </cell>
          <cell r="G178">
            <v>1978</v>
          </cell>
          <cell r="H178" t="str">
            <v xml:space="preserve">Cam §«ng ViÖt H­ng Kim Thµnh H¶i D­¬ng </v>
          </cell>
          <cell r="J178" t="str">
            <v>28/06/00</v>
          </cell>
        </row>
        <row r="179">
          <cell r="A179">
            <v>174</v>
          </cell>
          <cell r="B179" t="str">
            <v>C-54174</v>
          </cell>
          <cell r="C179" t="str">
            <v>NguyÔn ThÞ Thuû</v>
          </cell>
          <cell r="D179" t="str">
            <v>Line4 Worker</v>
          </cell>
          <cell r="E179" t="str">
            <v>Line 4</v>
          </cell>
          <cell r="F179" t="str">
            <v>13/05</v>
          </cell>
          <cell r="G179">
            <v>1975</v>
          </cell>
          <cell r="H179" t="str">
            <v>Xãm 4 Cæ Phôc Kim L­¬ng Kim Thµnh H¶i D­¬ng</v>
          </cell>
          <cell r="J179" t="str">
            <v>28/06/00</v>
          </cell>
        </row>
        <row r="180">
          <cell r="A180">
            <v>175</v>
          </cell>
          <cell r="B180" t="str">
            <v>C-54175</v>
          </cell>
          <cell r="C180" t="str">
            <v>NguyÔn ThÞ Thuû</v>
          </cell>
          <cell r="D180" t="str">
            <v>Line4 Worker</v>
          </cell>
          <cell r="E180" t="str">
            <v>Line 4</v>
          </cell>
          <cell r="F180" t="str">
            <v>05/02</v>
          </cell>
          <cell r="G180">
            <v>1982</v>
          </cell>
          <cell r="H180" t="str">
            <v>ChuÈn thßng Kim §Ýnh Kim Thµnh H¶i D­¬ng</v>
          </cell>
          <cell r="J180" t="str">
            <v>28/06/00</v>
          </cell>
        </row>
        <row r="181">
          <cell r="A181">
            <v>176</v>
          </cell>
          <cell r="B181" t="str">
            <v>C-54176</v>
          </cell>
          <cell r="C181" t="str">
            <v>NguyÔn ThÞ Thuý</v>
          </cell>
          <cell r="D181" t="str">
            <v>Line4 Worker</v>
          </cell>
          <cell r="E181" t="str">
            <v>Line 4</v>
          </cell>
          <cell r="F181" t="str">
            <v>07/03</v>
          </cell>
          <cell r="G181">
            <v>1976</v>
          </cell>
          <cell r="H181" t="str">
            <v>LÔ §é Kim Anh Kim Thµnh H¶i D­¬ng</v>
          </cell>
          <cell r="J181" t="str">
            <v>28/06/00</v>
          </cell>
        </row>
        <row r="182">
          <cell r="A182">
            <v>177</v>
          </cell>
          <cell r="B182" t="str">
            <v>C-54177</v>
          </cell>
          <cell r="C182" t="str">
            <v>NguyÔn ThÞ Vinh</v>
          </cell>
          <cell r="D182" t="str">
            <v>Line4 Worker</v>
          </cell>
          <cell r="E182" t="str">
            <v>Line 4</v>
          </cell>
          <cell r="F182" t="str">
            <v>24/10</v>
          </cell>
          <cell r="G182">
            <v>1978</v>
          </cell>
          <cell r="H182" t="str">
            <v>Kim Anh Kim Thµnh H¶i D­¬ng</v>
          </cell>
          <cell r="J182" t="str">
            <v>28/06/00</v>
          </cell>
        </row>
        <row r="183">
          <cell r="A183">
            <v>178</v>
          </cell>
          <cell r="B183" t="str">
            <v>C-54178</v>
          </cell>
          <cell r="C183" t="str">
            <v>NguyÔn V¨n Tin</v>
          </cell>
          <cell r="D183" t="str">
            <v>Line4 Worker</v>
          </cell>
          <cell r="E183" t="str">
            <v>Line 4</v>
          </cell>
          <cell r="F183" t="str">
            <v>30/06</v>
          </cell>
          <cell r="G183">
            <v>1981</v>
          </cell>
          <cell r="H183" t="str">
            <v>Phong Néi B×nh D©n Kim Thµnh H¶i D­¬ng</v>
          </cell>
          <cell r="J183" t="str">
            <v>28/06/00</v>
          </cell>
        </row>
        <row r="184">
          <cell r="A184">
            <v>179</v>
          </cell>
          <cell r="B184" t="str">
            <v>C-54179</v>
          </cell>
          <cell r="C184" t="str">
            <v>Ph¹m ThÞ H­¬ng</v>
          </cell>
          <cell r="D184" t="str">
            <v>Line4 Worker</v>
          </cell>
          <cell r="E184" t="str">
            <v>Line 4</v>
          </cell>
          <cell r="F184" t="str">
            <v>07/11</v>
          </cell>
          <cell r="G184">
            <v>1982</v>
          </cell>
          <cell r="H184" t="str">
            <v>An Th¸i Phó Th¸i Kim Thµnh H¶i D­¬ng</v>
          </cell>
          <cell r="J184" t="str">
            <v>28/06/00</v>
          </cell>
        </row>
        <row r="185">
          <cell r="A185">
            <v>180</v>
          </cell>
          <cell r="B185" t="str">
            <v>C-54180</v>
          </cell>
          <cell r="C185" t="str">
            <v>Ph¹m ThÞ H¶i</v>
          </cell>
          <cell r="D185" t="str">
            <v>Line4 Worker</v>
          </cell>
          <cell r="E185" t="str">
            <v>Line 4</v>
          </cell>
          <cell r="F185" t="str">
            <v>10/05</v>
          </cell>
          <cell r="G185">
            <v>1976</v>
          </cell>
          <cell r="H185" t="str">
            <v>§éi 3 Cæ Phôc Kim L­¬ng Kim Thµnh H¶i D­¬ng</v>
          </cell>
          <cell r="J185" t="str">
            <v>28/06/00</v>
          </cell>
        </row>
        <row r="186">
          <cell r="A186">
            <v>181</v>
          </cell>
          <cell r="B186" t="str">
            <v>C-54181</v>
          </cell>
          <cell r="C186" t="str">
            <v>Phan ThÞ H­êng</v>
          </cell>
          <cell r="D186" t="str">
            <v>Line4 Worker</v>
          </cell>
          <cell r="E186" t="str">
            <v>Line 4</v>
          </cell>
          <cell r="F186" t="str">
            <v>16/05</v>
          </cell>
          <cell r="G186">
            <v>1975</v>
          </cell>
          <cell r="H186" t="str">
            <v>Xãm 3 Cæ Phôc Kim L­¬ng Kim Thµnh H¶i D­¬ng</v>
          </cell>
          <cell r="J186" t="str">
            <v>31/08/00</v>
          </cell>
        </row>
        <row r="187">
          <cell r="A187">
            <v>182</v>
          </cell>
          <cell r="B187" t="str">
            <v>C-54182</v>
          </cell>
          <cell r="C187" t="str">
            <v>TrÇn ThÞ Ngäc</v>
          </cell>
          <cell r="D187" t="str">
            <v>Line4 Worker</v>
          </cell>
          <cell r="E187" t="str">
            <v>Line 4</v>
          </cell>
          <cell r="F187" t="str">
            <v>10/06</v>
          </cell>
          <cell r="G187">
            <v>1980</v>
          </cell>
          <cell r="H187" t="str">
            <v>T©n Phó TT Phó Th¸i Kim Thµnh H¶i D­¬ng</v>
          </cell>
          <cell r="J187" t="str">
            <v>28/06/00</v>
          </cell>
        </row>
        <row r="188">
          <cell r="A188">
            <v>183</v>
          </cell>
          <cell r="B188" t="str">
            <v>C-54183</v>
          </cell>
          <cell r="C188" t="str">
            <v>TrÇn ThÞ NguyÖt</v>
          </cell>
          <cell r="D188" t="str">
            <v>Line4 Worker</v>
          </cell>
          <cell r="E188" t="str">
            <v>Line 4</v>
          </cell>
          <cell r="F188">
            <v>28466</v>
          </cell>
          <cell r="G188">
            <v>1977</v>
          </cell>
          <cell r="H188" t="str">
            <v>An Th¸i Phó Th¸i Kim Thµnh H¶i D­¬ng</v>
          </cell>
          <cell r="J188" t="str">
            <v>28/06/00</v>
          </cell>
        </row>
        <row r="189">
          <cell r="A189">
            <v>184</v>
          </cell>
          <cell r="B189" t="str">
            <v>C-55184</v>
          </cell>
          <cell r="C189" t="str">
            <v>D­¬ng ThÞ Hµ</v>
          </cell>
          <cell r="D189" t="str">
            <v>Line5 Worker</v>
          </cell>
          <cell r="E189" t="str">
            <v>Line 5</v>
          </cell>
          <cell r="F189" t="str">
            <v>23/09</v>
          </cell>
          <cell r="G189">
            <v>1975</v>
          </cell>
          <cell r="H189" t="str">
            <v>An Th¸i Phó Th¸i Kim Thµnh H¶i D­¬ng</v>
          </cell>
          <cell r="J189" t="str">
            <v>28/06/00</v>
          </cell>
        </row>
        <row r="190">
          <cell r="A190">
            <v>185</v>
          </cell>
          <cell r="B190" t="str">
            <v>C-55185</v>
          </cell>
          <cell r="C190" t="str">
            <v>Bïi ThÞ Thuû</v>
          </cell>
          <cell r="D190" t="str">
            <v>Line5 Worker</v>
          </cell>
          <cell r="E190" t="str">
            <v>Line 5</v>
          </cell>
          <cell r="F190" t="str">
            <v>12/10</v>
          </cell>
          <cell r="G190">
            <v>1978</v>
          </cell>
          <cell r="H190" t="str">
            <v>An Th¸i Phó Th¸i Kim Thµnh H¶i D­¬ng</v>
          </cell>
          <cell r="J190" t="str">
            <v>28/06/00</v>
          </cell>
        </row>
        <row r="191">
          <cell r="A191">
            <v>186</v>
          </cell>
          <cell r="B191" t="str">
            <v>C-55186</v>
          </cell>
          <cell r="C191" t="str">
            <v>Bïi ThÞ Khuyªn</v>
          </cell>
          <cell r="D191" t="str">
            <v>Line5 Worker</v>
          </cell>
          <cell r="E191" t="str">
            <v>Line 5</v>
          </cell>
          <cell r="F191" t="str">
            <v>06/06</v>
          </cell>
          <cell r="G191">
            <v>1976</v>
          </cell>
          <cell r="H191" t="str">
            <v>TËp thÓ tiÓu ®oµn I Kim L­¬ng Kim Thµnh H¶i D­¬ng</v>
          </cell>
          <cell r="J191" t="str">
            <v>28/06/00</v>
          </cell>
        </row>
        <row r="192">
          <cell r="A192">
            <v>187</v>
          </cell>
          <cell r="B192" t="str">
            <v>C-55187</v>
          </cell>
          <cell r="C192" t="str">
            <v>NguyÔn ThÞ Thu H­¬ng</v>
          </cell>
          <cell r="D192" t="str">
            <v>Line5 Worker</v>
          </cell>
          <cell r="E192" t="str">
            <v>Line 5</v>
          </cell>
          <cell r="F192" t="str">
            <v>04/02</v>
          </cell>
          <cell r="G192">
            <v>1980</v>
          </cell>
          <cell r="H192" t="str">
            <v>§éi 5 Kim §Ýnh Kim Thµnh H¶i D­¬ng</v>
          </cell>
          <cell r="J192" t="str">
            <v>28/06/00</v>
          </cell>
        </row>
        <row r="193">
          <cell r="A193">
            <v>188</v>
          </cell>
          <cell r="B193" t="str">
            <v>C-55188</v>
          </cell>
          <cell r="C193" t="str">
            <v>TrÇn ThÞ H¹nh</v>
          </cell>
          <cell r="D193" t="str">
            <v>Line5 Worker</v>
          </cell>
          <cell r="E193" t="str">
            <v>Line 5</v>
          </cell>
          <cell r="F193" t="str">
            <v>15/06</v>
          </cell>
          <cell r="G193">
            <v>1981</v>
          </cell>
          <cell r="H193" t="str">
            <v>Xãm 8 Phóc Thµnh Kim Thµnh H¶i D­¬ng</v>
          </cell>
          <cell r="J193" t="str">
            <v>28/06/00</v>
          </cell>
        </row>
        <row r="194">
          <cell r="A194">
            <v>189</v>
          </cell>
          <cell r="B194" t="str">
            <v>C-55189</v>
          </cell>
          <cell r="C194" t="str">
            <v>NguyÔn ThÞ HuyÒn</v>
          </cell>
          <cell r="D194" t="str">
            <v>Line5 Worker</v>
          </cell>
          <cell r="E194" t="str">
            <v>Line 5</v>
          </cell>
          <cell r="F194" t="str">
            <v>12/02</v>
          </cell>
          <cell r="G194">
            <v>1980</v>
          </cell>
          <cell r="H194" t="str">
            <v>An Th¸i Phó Th¸i Kim Thµnh H¶i D­¬ng</v>
          </cell>
          <cell r="J194" t="str">
            <v>28/06/00</v>
          </cell>
        </row>
        <row r="195">
          <cell r="A195">
            <v>190</v>
          </cell>
          <cell r="B195" t="str">
            <v>C-55190</v>
          </cell>
          <cell r="C195" t="str">
            <v>NguyÔn thÞ Ngoan</v>
          </cell>
          <cell r="D195" t="str">
            <v>Line5 Worker</v>
          </cell>
          <cell r="E195" t="str">
            <v>Line 5</v>
          </cell>
          <cell r="F195" t="str">
            <v>08/06</v>
          </cell>
          <cell r="G195">
            <v>1976</v>
          </cell>
          <cell r="H195" t="str">
            <v>L­¬ng X¸ Kim L­¬ng Kim Thµnh H¶i D­¬ng</v>
          </cell>
          <cell r="J195" t="str">
            <v>28/06/00</v>
          </cell>
        </row>
        <row r="196">
          <cell r="A196">
            <v>191</v>
          </cell>
          <cell r="B196" t="str">
            <v>C-55191</v>
          </cell>
          <cell r="C196" t="str">
            <v>TrÇn ThÞ HuyÒn</v>
          </cell>
          <cell r="D196" t="str">
            <v>Line5 Worker</v>
          </cell>
          <cell r="E196" t="str">
            <v>Line 5</v>
          </cell>
          <cell r="F196" t="str">
            <v>08/04</v>
          </cell>
          <cell r="G196">
            <v>1971</v>
          </cell>
          <cell r="H196" t="str">
            <v>Phè ga Phó Th¸i Kim Thµnh H¶i D­¬ng</v>
          </cell>
          <cell r="J196" t="str">
            <v>28/06/00</v>
          </cell>
        </row>
        <row r="197">
          <cell r="A197">
            <v>192</v>
          </cell>
          <cell r="B197" t="str">
            <v>C-55192</v>
          </cell>
          <cell r="C197" t="str">
            <v>TrÇn ThÞ Thu</v>
          </cell>
          <cell r="D197" t="str">
            <v>Line5 Worker</v>
          </cell>
          <cell r="E197" t="str">
            <v>Line 5</v>
          </cell>
          <cell r="F197" t="str">
            <v>25/08</v>
          </cell>
          <cell r="G197">
            <v>1978</v>
          </cell>
          <cell r="H197" t="str">
            <v>An Th¸i Phó Th¸i Kim Thµnh H¶i D­¬ng</v>
          </cell>
          <cell r="J197" t="str">
            <v>28/06/00</v>
          </cell>
        </row>
        <row r="198">
          <cell r="A198">
            <v>193</v>
          </cell>
          <cell r="B198" t="str">
            <v>C-55193</v>
          </cell>
          <cell r="C198" t="str">
            <v>§ç ThÞ HuyÒn</v>
          </cell>
          <cell r="D198" t="str">
            <v>Line5 Worker</v>
          </cell>
          <cell r="E198" t="str">
            <v>Line 5</v>
          </cell>
          <cell r="F198" t="str">
            <v>30/05</v>
          </cell>
          <cell r="G198">
            <v>1975</v>
          </cell>
          <cell r="H198" t="str">
            <v>Xãm 4 Cæ Phôc Kim L­¬ng Kim Thµnh H¶i D­¬ng</v>
          </cell>
          <cell r="J198" t="str">
            <v>28/06/00</v>
          </cell>
        </row>
        <row r="199">
          <cell r="A199">
            <v>194</v>
          </cell>
          <cell r="B199" t="str">
            <v>C-55194</v>
          </cell>
          <cell r="C199" t="str">
            <v>Hoµng ThÞ Quyªn</v>
          </cell>
          <cell r="D199" t="str">
            <v>Line5 Worker</v>
          </cell>
          <cell r="E199" t="str">
            <v>Line 5</v>
          </cell>
          <cell r="F199" t="str">
            <v>26/11</v>
          </cell>
          <cell r="G199">
            <v>1976</v>
          </cell>
          <cell r="H199" t="str">
            <v>§éi 4 Cæ Phôc Kim L­¬ng Kim Thµnh H¶i D­¬ng</v>
          </cell>
          <cell r="J199" t="str">
            <v>28/06/00</v>
          </cell>
        </row>
        <row r="200">
          <cell r="A200">
            <v>195</v>
          </cell>
          <cell r="B200" t="str">
            <v>C-55195</v>
          </cell>
          <cell r="C200" t="str">
            <v>Bïi ThÞ ThuÇn</v>
          </cell>
          <cell r="D200" t="str">
            <v>Line5 Worker</v>
          </cell>
          <cell r="E200" t="str">
            <v>Line 5</v>
          </cell>
          <cell r="F200" t="str">
            <v>11/02</v>
          </cell>
          <cell r="G200">
            <v>1976</v>
          </cell>
          <cell r="H200" t="str">
            <v>§ång V¨n Phó Th¸i Kim Thµnh H¶i D­¬ng</v>
          </cell>
          <cell r="J200" t="str">
            <v>28/06/00</v>
          </cell>
        </row>
        <row r="201">
          <cell r="A201">
            <v>196</v>
          </cell>
          <cell r="B201" t="str">
            <v>C-55196</v>
          </cell>
          <cell r="C201" t="str">
            <v>§ç ThÞ Thuý</v>
          </cell>
          <cell r="D201" t="str">
            <v>Line5 Worker</v>
          </cell>
          <cell r="E201" t="str">
            <v>Line 5</v>
          </cell>
          <cell r="F201" t="str">
            <v>20/02</v>
          </cell>
          <cell r="G201">
            <v>1976</v>
          </cell>
          <cell r="H201" t="str">
            <v>Phóc Thµnh Kim Thµnh H¶i D­¬ng</v>
          </cell>
          <cell r="J201" t="str">
            <v>28/06/00</v>
          </cell>
        </row>
        <row r="202">
          <cell r="A202">
            <v>197</v>
          </cell>
          <cell r="B202" t="str">
            <v>C-55197</v>
          </cell>
          <cell r="C202" t="str">
            <v>Bïi ThÞ Dinh</v>
          </cell>
          <cell r="D202" t="str">
            <v>Line5 Worker</v>
          </cell>
          <cell r="E202" t="str">
            <v>Line 5</v>
          </cell>
          <cell r="F202" t="str">
            <v>23/05</v>
          </cell>
          <cell r="G202">
            <v>1982</v>
          </cell>
          <cell r="H202" t="str">
            <v>§¹i B¶n An H¶i H¶i Phßng</v>
          </cell>
          <cell r="J202" t="str">
            <v>28/06/00</v>
          </cell>
        </row>
        <row r="203">
          <cell r="A203">
            <v>198</v>
          </cell>
          <cell r="B203" t="str">
            <v>C-55198</v>
          </cell>
          <cell r="C203" t="str">
            <v>NguyÔn ThÞ Th¬m</v>
          </cell>
          <cell r="D203" t="str">
            <v>Line5 Worker</v>
          </cell>
          <cell r="E203" t="str">
            <v>Line 5</v>
          </cell>
          <cell r="F203">
            <v>29983</v>
          </cell>
          <cell r="G203">
            <v>1972</v>
          </cell>
          <cell r="H203" t="str">
            <v>§¹i B¶n An H¶i H¶i Phßng</v>
          </cell>
          <cell r="J203" t="str">
            <v>28/06/00</v>
          </cell>
        </row>
        <row r="204">
          <cell r="A204">
            <v>199</v>
          </cell>
          <cell r="B204" t="str">
            <v>C-55199</v>
          </cell>
          <cell r="C204" t="str">
            <v>NguyÔn V¨n Chinh</v>
          </cell>
          <cell r="D204" t="str">
            <v>Line5 Worker</v>
          </cell>
          <cell r="E204" t="str">
            <v>Line 5</v>
          </cell>
          <cell r="F204" t="str">
            <v>01/10</v>
          </cell>
          <cell r="G204">
            <v>1980</v>
          </cell>
          <cell r="H204" t="str">
            <v>§ång V¨n Phó Th¸i Kim Thµnh H¶i D­¬ng</v>
          </cell>
          <cell r="J204" t="str">
            <v>28/06/00</v>
          </cell>
        </row>
        <row r="205">
          <cell r="A205">
            <v>200</v>
          </cell>
          <cell r="B205" t="str">
            <v>C-55200</v>
          </cell>
          <cell r="C205" t="str">
            <v>Ch÷ Quèc H­ng</v>
          </cell>
          <cell r="D205" t="str">
            <v>Line5 Worker</v>
          </cell>
          <cell r="E205" t="str">
            <v>Line 5</v>
          </cell>
          <cell r="F205" t="str">
            <v>08/02</v>
          </cell>
          <cell r="G205">
            <v>1978</v>
          </cell>
          <cell r="H205" t="str">
            <v>Kim L­¬ng Kim Thµnh H¶i D­¬ng</v>
          </cell>
          <cell r="J205" t="str">
            <v>28/06/00</v>
          </cell>
        </row>
        <row r="206">
          <cell r="A206">
            <v>201</v>
          </cell>
          <cell r="B206" t="str">
            <v>C-55</v>
          </cell>
          <cell r="C206" t="str">
            <v>Lª ThÞ B×nh</v>
          </cell>
          <cell r="D206" t="str">
            <v>Line5 Worker</v>
          </cell>
          <cell r="E206" t="str">
            <v>Line 5</v>
          </cell>
          <cell r="F206" t="str">
            <v>12/07</v>
          </cell>
          <cell r="G206">
            <v>1974</v>
          </cell>
          <cell r="H206" t="str">
            <v>Khu TT L÷ ®oµn 649 An H¶i H¶i Phßng</v>
          </cell>
          <cell r="J206" t="str">
            <v>28/06/00</v>
          </cell>
          <cell r="K206">
            <v>500000</v>
          </cell>
        </row>
        <row r="207">
          <cell r="A207">
            <v>202</v>
          </cell>
          <cell r="B207" t="str">
            <v>C-55202</v>
          </cell>
          <cell r="C207" t="str">
            <v>NguyÔn ThÞ T©m</v>
          </cell>
          <cell r="D207" t="str">
            <v>Line5 Worker</v>
          </cell>
          <cell r="E207" t="str">
            <v>Line 5</v>
          </cell>
          <cell r="F207" t="str">
            <v>20/02</v>
          </cell>
          <cell r="G207">
            <v>1980</v>
          </cell>
          <cell r="H207" t="str">
            <v>An Th¸i Phó Th¸i Kim Thµnh H¶i D­¬ng</v>
          </cell>
          <cell r="J207" t="str">
            <v>28/06/00</v>
          </cell>
        </row>
        <row r="208">
          <cell r="A208">
            <v>203</v>
          </cell>
          <cell r="B208" t="str">
            <v>C-55203</v>
          </cell>
          <cell r="C208" t="str">
            <v>NguyÔn ThÞ Xoa</v>
          </cell>
          <cell r="D208" t="str">
            <v>Line5 Worker</v>
          </cell>
          <cell r="E208" t="str">
            <v>Line 5</v>
          </cell>
          <cell r="F208" t="str">
            <v>15/05</v>
          </cell>
          <cell r="G208">
            <v>1981</v>
          </cell>
          <cell r="H208" t="str">
            <v xml:space="preserve">§éi 5 Th¾ng Yªn Th­îng Vò Kim Thµnh H¶i D­¬ng </v>
          </cell>
          <cell r="J208" t="str">
            <v>28/06/00</v>
          </cell>
        </row>
        <row r="209">
          <cell r="A209">
            <v>204</v>
          </cell>
          <cell r="B209" t="str">
            <v>C-55204</v>
          </cell>
          <cell r="C209" t="str">
            <v>NguyÔn ThÞ H¹nh</v>
          </cell>
          <cell r="D209" t="str">
            <v>Line5 Worker</v>
          </cell>
          <cell r="E209" t="str">
            <v>Line 5</v>
          </cell>
          <cell r="F209" t="str">
            <v>23/03</v>
          </cell>
          <cell r="G209">
            <v>1982</v>
          </cell>
          <cell r="H209" t="str">
            <v>Cæ Dòng Kim Thµnh H¶i D­¬ng</v>
          </cell>
          <cell r="J209" t="str">
            <v>28/06/00</v>
          </cell>
        </row>
        <row r="210">
          <cell r="A210">
            <v>205</v>
          </cell>
          <cell r="B210" t="str">
            <v>C-55205</v>
          </cell>
          <cell r="C210" t="str">
            <v>NguyÔn M¹nh Hµ</v>
          </cell>
          <cell r="D210" t="str">
            <v>Line5 Worker</v>
          </cell>
          <cell r="E210" t="str">
            <v>Line 5</v>
          </cell>
          <cell r="F210" t="str">
            <v>31/10</v>
          </cell>
          <cell r="G210">
            <v>1979</v>
          </cell>
          <cell r="H210" t="str">
            <v>An Th¸i Phó Th¸i Kim Thµnh H¶i D­¬ng</v>
          </cell>
          <cell r="J210" t="str">
            <v>28/06/00</v>
          </cell>
        </row>
        <row r="211">
          <cell r="A211">
            <v>206</v>
          </cell>
          <cell r="B211" t="str">
            <v>C-55206</v>
          </cell>
          <cell r="C211" t="str">
            <v>Ph¹m Thuý Hµ</v>
          </cell>
          <cell r="D211" t="str">
            <v>Line5 Worker</v>
          </cell>
          <cell r="E211" t="str">
            <v>Line 5</v>
          </cell>
          <cell r="F211" t="str">
            <v>10/02</v>
          </cell>
          <cell r="G211">
            <v>1971</v>
          </cell>
          <cell r="H211" t="str">
            <v>101/46 L¹ch Tray Ng« QuyÒn H¶i Phßng</v>
          </cell>
          <cell r="J211" t="str">
            <v>15/08/00</v>
          </cell>
          <cell r="K211">
            <v>500000</v>
          </cell>
        </row>
        <row r="212">
          <cell r="A212">
            <v>207</v>
          </cell>
          <cell r="B212" t="str">
            <v>C-56207</v>
          </cell>
          <cell r="C212" t="str">
            <v>§µo ThÞ H­¬ng</v>
          </cell>
          <cell r="D212" t="str">
            <v>Line6 Worker</v>
          </cell>
          <cell r="E212" t="str">
            <v>Line 6</v>
          </cell>
          <cell r="F212" t="str">
            <v>13/12</v>
          </cell>
          <cell r="G212">
            <v>1979</v>
          </cell>
          <cell r="H212" t="str">
            <v>TT Phó Th¸i Kim Thµnh H¶i D­¬ng</v>
          </cell>
          <cell r="J212" t="str">
            <v>28/06/00</v>
          </cell>
        </row>
        <row r="213">
          <cell r="A213">
            <v>208</v>
          </cell>
          <cell r="B213" t="str">
            <v>C-56208</v>
          </cell>
          <cell r="C213" t="str">
            <v>§ç ThÞ Thu Ph­¬ng</v>
          </cell>
          <cell r="D213" t="str">
            <v>Line6 Worker</v>
          </cell>
          <cell r="E213" t="str">
            <v>Line 6</v>
          </cell>
          <cell r="F213" t="str">
            <v>20/10</v>
          </cell>
          <cell r="G213">
            <v>1975</v>
          </cell>
          <cell r="H213" t="str">
            <v>Kim Anh Kim Thµnh H¶i D­¬ng</v>
          </cell>
          <cell r="J213" t="str">
            <v>28/06/00</v>
          </cell>
        </row>
        <row r="214">
          <cell r="A214">
            <v>209</v>
          </cell>
          <cell r="B214" t="str">
            <v>C-56209</v>
          </cell>
          <cell r="C214" t="str">
            <v>§ç ThÞ LÖ Quyªn</v>
          </cell>
          <cell r="D214" t="str">
            <v>Line6 Worker</v>
          </cell>
          <cell r="E214" t="str">
            <v>Line 6</v>
          </cell>
          <cell r="F214" t="str">
            <v>21/05</v>
          </cell>
          <cell r="G214">
            <v>1982</v>
          </cell>
          <cell r="H214" t="str">
            <v>An Th¸i Phó Th¸i Kim Thµnh H¶i D­¬ng</v>
          </cell>
          <cell r="J214" t="str">
            <v>28/06/00</v>
          </cell>
        </row>
        <row r="215">
          <cell r="A215">
            <v>210</v>
          </cell>
          <cell r="B215" t="str">
            <v>C-56210</v>
          </cell>
          <cell r="C215" t="str">
            <v>§ç ThÞ Ninh</v>
          </cell>
          <cell r="D215" t="str">
            <v>Line6 Worker</v>
          </cell>
          <cell r="E215" t="str">
            <v>Line 6</v>
          </cell>
          <cell r="F215">
            <v>27455</v>
          </cell>
          <cell r="G215">
            <v>1975</v>
          </cell>
          <cell r="H215" t="str">
            <v>T©n Phó TT Phó Th¸i Kim Thµnh H¶i D­¬ng</v>
          </cell>
          <cell r="J215" t="str">
            <v>28/06/00</v>
          </cell>
        </row>
        <row r="216">
          <cell r="A216">
            <v>211</v>
          </cell>
          <cell r="B216" t="str">
            <v>C-56211</v>
          </cell>
          <cell r="C216" t="str">
            <v>§oµn ThÞ Thanh</v>
          </cell>
          <cell r="D216" t="str">
            <v>Line6 Worker</v>
          </cell>
          <cell r="E216" t="str">
            <v>Line 6</v>
          </cell>
          <cell r="F216" t="str">
            <v>04/07</v>
          </cell>
          <cell r="G216">
            <v>1980</v>
          </cell>
          <cell r="H216" t="str">
            <v>Phè ga Phó Th¸i Kim Thµnh H¶i D­¬ng</v>
          </cell>
          <cell r="J216" t="str">
            <v>28/06/00</v>
          </cell>
        </row>
        <row r="217">
          <cell r="A217">
            <v>212</v>
          </cell>
          <cell r="B217" t="str">
            <v>C-56212</v>
          </cell>
          <cell r="C217" t="str">
            <v>Ch÷ ThÞ Anh</v>
          </cell>
          <cell r="D217" t="str">
            <v>Line6 Worker</v>
          </cell>
          <cell r="E217" t="str">
            <v>Line 6</v>
          </cell>
          <cell r="F217" t="str">
            <v>24/12</v>
          </cell>
          <cell r="G217">
            <v>1980</v>
          </cell>
          <cell r="H217" t="str">
            <v>§ång V¨n Phó Th¸i Kim Thµnh H¶i D­¬ng</v>
          </cell>
          <cell r="J217" t="str">
            <v>28/06/00</v>
          </cell>
        </row>
        <row r="218">
          <cell r="A218">
            <v>213</v>
          </cell>
          <cell r="B218" t="str">
            <v>C-56213</v>
          </cell>
          <cell r="C218" t="str">
            <v>Chu ThÞ Nga</v>
          </cell>
          <cell r="D218" t="str">
            <v>Line6 Worker</v>
          </cell>
          <cell r="E218" t="str">
            <v>Line 6</v>
          </cell>
          <cell r="F218" t="str">
            <v>20/10</v>
          </cell>
          <cell r="G218">
            <v>1980</v>
          </cell>
          <cell r="H218" t="str">
            <v>Phè ga Phó Th¸i Kim Thµnh H¶i D­¬ng</v>
          </cell>
          <cell r="J218" t="str">
            <v>28/06/00</v>
          </cell>
        </row>
        <row r="219">
          <cell r="A219">
            <v>214</v>
          </cell>
          <cell r="B219" t="str">
            <v>C-56214</v>
          </cell>
          <cell r="C219" t="str">
            <v>Lª Minh Nam</v>
          </cell>
          <cell r="D219" t="str">
            <v>Line6 Worker</v>
          </cell>
          <cell r="E219" t="str">
            <v>Line 6</v>
          </cell>
          <cell r="F219" t="str">
            <v>24/07</v>
          </cell>
          <cell r="G219">
            <v>1977</v>
          </cell>
          <cell r="H219" t="str">
            <v>TT Phó Th¸i Kim Thµnh H¶i D­¬ng</v>
          </cell>
          <cell r="J219" t="str">
            <v>28/06/00</v>
          </cell>
        </row>
        <row r="220">
          <cell r="A220">
            <v>215</v>
          </cell>
          <cell r="B220" t="str">
            <v>C-56215</v>
          </cell>
          <cell r="C220" t="str">
            <v>Lª ThÞ Anh</v>
          </cell>
          <cell r="D220" t="str">
            <v>Line6 Worker</v>
          </cell>
          <cell r="E220" t="str">
            <v>Line 6</v>
          </cell>
          <cell r="F220">
            <v>27881</v>
          </cell>
          <cell r="G220">
            <v>1976</v>
          </cell>
          <cell r="H220" t="str">
            <v>TT Phó Th¸i Kim Thµnh H¶i D­¬ng</v>
          </cell>
          <cell r="J220" t="str">
            <v>28/06/00</v>
          </cell>
        </row>
        <row r="221">
          <cell r="A221">
            <v>216</v>
          </cell>
          <cell r="B221" t="str">
            <v>C-56216</v>
          </cell>
          <cell r="C221" t="str">
            <v>NguyÔn Ngäc QuyÕt</v>
          </cell>
          <cell r="D221" t="str">
            <v>Line6 Worker</v>
          </cell>
          <cell r="E221" t="str">
            <v>Line 6</v>
          </cell>
          <cell r="F221" t="str">
            <v>10/07</v>
          </cell>
          <cell r="G221">
            <v>1970</v>
          </cell>
          <cell r="H221" t="str">
            <v>An Phô Kinh M«n H¶i D­¬ng</v>
          </cell>
          <cell r="J221" t="str">
            <v>15/09/00</v>
          </cell>
        </row>
        <row r="222">
          <cell r="A222">
            <v>217</v>
          </cell>
          <cell r="B222" t="str">
            <v>C-56217</v>
          </cell>
          <cell r="C222" t="str">
            <v>NguyÔn ThÕ Huy</v>
          </cell>
          <cell r="D222" t="str">
            <v>Line6 Worker</v>
          </cell>
          <cell r="E222" t="str">
            <v>Line 6</v>
          </cell>
          <cell r="F222" t="str">
            <v>02/11</v>
          </cell>
          <cell r="G222">
            <v>1975</v>
          </cell>
          <cell r="H222" t="str">
            <v>§éi 4 Cæ Phôc Kim L­¬ng Kim Thµnh H¶i D­¬ng</v>
          </cell>
          <cell r="J222" t="str">
            <v>28/06/00</v>
          </cell>
        </row>
        <row r="223">
          <cell r="A223">
            <v>218</v>
          </cell>
          <cell r="B223" t="str">
            <v>C-56218</v>
          </cell>
          <cell r="C223" t="str">
            <v>NguyÔn ThÞ H¹nh</v>
          </cell>
          <cell r="D223" t="str">
            <v>Line6 Worker</v>
          </cell>
          <cell r="E223" t="str">
            <v>Line 6</v>
          </cell>
          <cell r="F223" t="str">
            <v>15/07</v>
          </cell>
          <cell r="G223">
            <v>1982</v>
          </cell>
          <cell r="H223" t="str">
            <v>An Th¸i Phó Th¸i Kim Thµnh H¶i D­¬ng</v>
          </cell>
          <cell r="J223" t="str">
            <v>28/06/00</v>
          </cell>
        </row>
        <row r="224">
          <cell r="A224">
            <v>219</v>
          </cell>
          <cell r="B224" t="str">
            <v>C-56219</v>
          </cell>
          <cell r="C224" t="str">
            <v>NguyÔn ThÞ Huyªn</v>
          </cell>
          <cell r="D224" t="str">
            <v>Line6 Worker</v>
          </cell>
          <cell r="E224" t="str">
            <v>Line 6</v>
          </cell>
          <cell r="F224" t="str">
            <v>26/06</v>
          </cell>
          <cell r="G224">
            <v>1982</v>
          </cell>
          <cell r="H224" t="str">
            <v>Th«n LÔ §é Kim Anh Kim Thµnh H¶i D­¬ng</v>
          </cell>
          <cell r="J224" t="str">
            <v>28/06/00</v>
          </cell>
        </row>
        <row r="225">
          <cell r="A225">
            <v>220</v>
          </cell>
          <cell r="B225" t="str">
            <v>C-56220</v>
          </cell>
          <cell r="C225" t="str">
            <v>NguyÔn ThÞ HuyÒn</v>
          </cell>
          <cell r="D225" t="str">
            <v>Line6 Worker</v>
          </cell>
          <cell r="E225" t="str">
            <v>Line 6</v>
          </cell>
          <cell r="F225" t="str">
            <v>27/07</v>
          </cell>
          <cell r="G225">
            <v>1974</v>
          </cell>
          <cell r="H225" t="str">
            <v>An Th¸i Phó Th¸i Kim Thµnh H¶i D­¬ng</v>
          </cell>
          <cell r="J225" t="str">
            <v>28/06/00</v>
          </cell>
        </row>
        <row r="226">
          <cell r="A226">
            <v>221</v>
          </cell>
          <cell r="B226" t="str">
            <v>C-56221</v>
          </cell>
          <cell r="C226" t="str">
            <v>NguyÔn ThÞ Lan</v>
          </cell>
          <cell r="D226" t="str">
            <v>Line6 Worker</v>
          </cell>
          <cell r="E226" t="str">
            <v>Line 6</v>
          </cell>
          <cell r="F226" t="str">
            <v>26/02</v>
          </cell>
          <cell r="G226">
            <v>1976</v>
          </cell>
          <cell r="H226" t="str">
            <v>Xãm 3 Phóc Thµnh Kim Thµnh H¶i D­¬ng</v>
          </cell>
          <cell r="J226" t="str">
            <v>28/06/00</v>
          </cell>
        </row>
        <row r="227">
          <cell r="A227">
            <v>222</v>
          </cell>
          <cell r="B227" t="str">
            <v>C-56222</v>
          </cell>
          <cell r="C227" t="str">
            <v>NguyÔn ThÞ NguyÖt</v>
          </cell>
          <cell r="D227" t="str">
            <v>Line6 Worker</v>
          </cell>
          <cell r="E227" t="str">
            <v>Line 6</v>
          </cell>
          <cell r="F227" t="str">
            <v>18/05</v>
          </cell>
          <cell r="G227">
            <v>1982</v>
          </cell>
          <cell r="H227" t="str">
            <v>Phè ga Phó Th¸i Kim Thµnh H¶i D­¬ng</v>
          </cell>
          <cell r="J227" t="str">
            <v>28/06/00</v>
          </cell>
        </row>
        <row r="228">
          <cell r="A228">
            <v>223</v>
          </cell>
          <cell r="B228" t="str">
            <v>C-56223</v>
          </cell>
          <cell r="C228" t="str">
            <v>NguyÔn ThÞ PhiÕn</v>
          </cell>
          <cell r="D228" t="str">
            <v>Line6 Worker</v>
          </cell>
          <cell r="E228" t="str">
            <v>Line 6</v>
          </cell>
          <cell r="F228" t="str">
            <v>14/06</v>
          </cell>
          <cell r="G228">
            <v>1975</v>
          </cell>
          <cell r="H228" t="str">
            <v>Phè ga Phó Th¸i Kim Thµnh H¶i D­¬ng</v>
          </cell>
          <cell r="J228" t="str">
            <v>28/06/00</v>
          </cell>
        </row>
        <row r="229">
          <cell r="A229">
            <v>224</v>
          </cell>
          <cell r="B229" t="str">
            <v>C-56224</v>
          </cell>
          <cell r="C229" t="str">
            <v>NguyÔn ThÞ TuyÕn</v>
          </cell>
          <cell r="D229" t="str">
            <v>Line6 Worker</v>
          </cell>
          <cell r="E229" t="str">
            <v>Line 6</v>
          </cell>
          <cell r="F229" t="str">
            <v>29/08</v>
          </cell>
          <cell r="G229">
            <v>1980</v>
          </cell>
          <cell r="H229" t="str">
            <v>§éi 5 Th«n Gi÷a Cæ Dòng Kim Thµnh H¶i D­¬ng</v>
          </cell>
          <cell r="J229" t="str">
            <v>28/06/00</v>
          </cell>
        </row>
        <row r="230">
          <cell r="A230">
            <v>225</v>
          </cell>
          <cell r="B230" t="str">
            <v>C-56225</v>
          </cell>
          <cell r="C230" t="str">
            <v>Ph¹m thÞ QuÕ</v>
          </cell>
          <cell r="D230" t="str">
            <v>Line6 Worker</v>
          </cell>
          <cell r="E230" t="str">
            <v>Line 6</v>
          </cell>
          <cell r="F230" t="str">
            <v>07/10</v>
          </cell>
          <cell r="G230">
            <v>1978</v>
          </cell>
          <cell r="H230" t="str">
            <v>An Th¸i Phó Th¸i Kim Thµnh H¶i D­¬ng</v>
          </cell>
          <cell r="J230" t="str">
            <v>28/06/00</v>
          </cell>
        </row>
        <row r="231">
          <cell r="A231">
            <v>226</v>
          </cell>
          <cell r="B231" t="str">
            <v>C-56226</v>
          </cell>
          <cell r="C231" t="str">
            <v>Ph¹m ThÞ YÕn</v>
          </cell>
          <cell r="D231" t="str">
            <v>Line6 Worker</v>
          </cell>
          <cell r="E231" t="str">
            <v>Line 6</v>
          </cell>
          <cell r="F231" t="str">
            <v>09/11</v>
          </cell>
          <cell r="G231">
            <v>1975</v>
          </cell>
          <cell r="H231" t="str">
            <v>T©n Phó TT Phó Th¸i Kim Thµnh H¶i D­¬ng</v>
          </cell>
          <cell r="J231" t="str">
            <v>28/06/00</v>
          </cell>
        </row>
        <row r="232">
          <cell r="A232">
            <v>227</v>
          </cell>
          <cell r="B232" t="str">
            <v>C-56227</v>
          </cell>
          <cell r="C232" t="str">
            <v>TrÇn ThÞ HËu</v>
          </cell>
          <cell r="D232" t="str">
            <v>Line6 Worker</v>
          </cell>
          <cell r="E232" t="str">
            <v>Line 6</v>
          </cell>
          <cell r="F232" t="str">
            <v>26/06</v>
          </cell>
          <cell r="G232">
            <v>1978</v>
          </cell>
          <cell r="H232" t="str">
            <v>BÕn than Phó Th¸i Kim Thµnh H¶i D­¬ng</v>
          </cell>
          <cell r="J232" t="str">
            <v>28/06/00</v>
          </cell>
        </row>
        <row r="233">
          <cell r="A233">
            <v>228</v>
          </cell>
          <cell r="B233" t="str">
            <v>C-56228</v>
          </cell>
          <cell r="C233" t="str">
            <v>TrÇn ThÞ Hoa</v>
          </cell>
          <cell r="D233" t="str">
            <v>Line6 Worker</v>
          </cell>
          <cell r="E233" t="str">
            <v>Line 6</v>
          </cell>
          <cell r="F233" t="str">
            <v>04/08</v>
          </cell>
          <cell r="G233">
            <v>1976</v>
          </cell>
          <cell r="H233" t="str">
            <v>Phï T¶i 2 Kim §×nh Kim Thµnh H¶i D­¬ng</v>
          </cell>
          <cell r="J233" t="str">
            <v>31/08/00</v>
          </cell>
        </row>
        <row r="234">
          <cell r="A234">
            <v>229</v>
          </cell>
          <cell r="B234" t="str">
            <v>C-56229</v>
          </cell>
          <cell r="C234" t="str">
            <v>TrÇn ThÞ Viªn</v>
          </cell>
          <cell r="D234" t="str">
            <v>Line6 Worker</v>
          </cell>
          <cell r="E234" t="str">
            <v>Line 6</v>
          </cell>
          <cell r="F234" t="str">
            <v>26/02</v>
          </cell>
          <cell r="G234">
            <v>1982</v>
          </cell>
          <cell r="H234" t="str">
            <v>HiÖp S¬n Kinh M«n H¶i D­¬ng</v>
          </cell>
          <cell r="J234" t="str">
            <v>15/09/00</v>
          </cell>
        </row>
        <row r="235">
          <cell r="A235">
            <v>230</v>
          </cell>
          <cell r="B235" t="str">
            <v>C-56230</v>
          </cell>
          <cell r="C235" t="str">
            <v>Vò ThÞ Nga</v>
          </cell>
          <cell r="D235" t="str">
            <v>Line6 Worker</v>
          </cell>
          <cell r="E235" t="str">
            <v>Line 6</v>
          </cell>
          <cell r="F235" t="str">
            <v>16/06</v>
          </cell>
          <cell r="G235">
            <v>1982</v>
          </cell>
          <cell r="H235" t="str">
            <v>Xãm 3 T©n Phó Phó Th¸i Kim Thµnh H¶i D­¬ng</v>
          </cell>
          <cell r="J235" t="str">
            <v>28/06/00</v>
          </cell>
        </row>
        <row r="236">
          <cell r="A236">
            <v>231</v>
          </cell>
          <cell r="B236" t="str">
            <v>C-57231</v>
          </cell>
          <cell r="C236" t="str">
            <v>§Æng ThÞ H¶i</v>
          </cell>
          <cell r="D236" t="str">
            <v>Line7 Worker</v>
          </cell>
          <cell r="E236" t="str">
            <v>Line 7</v>
          </cell>
          <cell r="F236" t="str">
            <v>30/08</v>
          </cell>
          <cell r="G236">
            <v>1975</v>
          </cell>
          <cell r="H236" t="str">
            <v>Nguyªn Gi¸p Tø Kú H¶i D­¬ng</v>
          </cell>
          <cell r="J236" t="str">
            <v>15/09/00</v>
          </cell>
        </row>
        <row r="237">
          <cell r="A237">
            <v>232</v>
          </cell>
          <cell r="B237" t="str">
            <v>C-57232</v>
          </cell>
          <cell r="C237" t="str">
            <v>§ç ThÞ Thu Hoa</v>
          </cell>
          <cell r="D237" t="str">
            <v>Line7 Worker</v>
          </cell>
          <cell r="E237" t="str">
            <v>Line 7</v>
          </cell>
          <cell r="F237" t="str">
            <v>26/03</v>
          </cell>
          <cell r="G237">
            <v>1982</v>
          </cell>
          <cell r="H237" t="str">
            <v>Kim L­¬ng Kim Thµnh H¶i D­¬ng</v>
          </cell>
          <cell r="J237" t="str">
            <v>15/09/00</v>
          </cell>
        </row>
        <row r="238">
          <cell r="A238">
            <v>233</v>
          </cell>
          <cell r="B238" t="str">
            <v>C-57233</v>
          </cell>
          <cell r="C238" t="str">
            <v>§inh Ph­¬ng Oanh</v>
          </cell>
          <cell r="D238" t="str">
            <v>Line7 Worker</v>
          </cell>
          <cell r="E238" t="str">
            <v>Line 7</v>
          </cell>
          <cell r="F238" t="e">
            <v>#N/A</v>
          </cell>
          <cell r="G238">
            <v>1970</v>
          </cell>
          <cell r="H238" t="str">
            <v>An Phô Kinh M«n H¶i D­¬ng</v>
          </cell>
          <cell r="J238" t="str">
            <v>15/09/00</v>
          </cell>
        </row>
        <row r="239">
          <cell r="A239">
            <v>234</v>
          </cell>
          <cell r="B239" t="str">
            <v>C-57234</v>
          </cell>
          <cell r="C239" t="str">
            <v>Hµ ThÞ Thu H»ng</v>
          </cell>
          <cell r="D239" t="str">
            <v>Line7 Worker</v>
          </cell>
          <cell r="E239" t="str">
            <v>Line 7</v>
          </cell>
          <cell r="F239" t="str">
            <v>04/09</v>
          </cell>
          <cell r="G239">
            <v>1975</v>
          </cell>
          <cell r="H239" t="str">
            <v>Kim Anh Kim Thµnh H¶i D­¬ng</v>
          </cell>
          <cell r="J239" t="str">
            <v>15/09/00</v>
          </cell>
        </row>
        <row r="240">
          <cell r="A240">
            <v>235</v>
          </cell>
          <cell r="B240" t="str">
            <v>C-57235</v>
          </cell>
          <cell r="C240" t="str">
            <v>Lª V¨n H­ng</v>
          </cell>
          <cell r="D240" t="str">
            <v>Line7 Worker</v>
          </cell>
          <cell r="E240" t="str">
            <v>Line 7</v>
          </cell>
          <cell r="F240" t="str">
            <v>11/08</v>
          </cell>
          <cell r="G240">
            <v>1979</v>
          </cell>
          <cell r="H240" t="str">
            <v xml:space="preserve">Ngò Phóc Kim Thµnh H¶i D­¬ng </v>
          </cell>
          <cell r="J240" t="str">
            <v>15/09/00</v>
          </cell>
        </row>
        <row r="241">
          <cell r="A241">
            <v>236</v>
          </cell>
          <cell r="B241" t="str">
            <v>C-57236</v>
          </cell>
          <cell r="C241" t="str">
            <v>NguyÔn ThÞ B­ëi</v>
          </cell>
          <cell r="D241" t="str">
            <v>Line7 Worker</v>
          </cell>
          <cell r="E241" t="str">
            <v>Line 7</v>
          </cell>
          <cell r="F241" t="str">
            <v>26/06</v>
          </cell>
          <cell r="G241">
            <v>1982</v>
          </cell>
          <cell r="H241" t="str">
            <v>Th«n LÔ §é Kim Anh Kim Thµnh H¶i D­¬ng</v>
          </cell>
          <cell r="J241" t="str">
            <v>15/09/00</v>
          </cell>
        </row>
        <row r="242">
          <cell r="A242">
            <v>237</v>
          </cell>
          <cell r="B242" t="str">
            <v>C-57237</v>
          </cell>
          <cell r="C242" t="str">
            <v>NguyÔn ThÞ H­êng</v>
          </cell>
          <cell r="D242" t="str">
            <v>Line7 Worker</v>
          </cell>
          <cell r="E242" t="str">
            <v>Line 7</v>
          </cell>
          <cell r="F242" t="str">
            <v>02/09</v>
          </cell>
          <cell r="G242">
            <v>1976</v>
          </cell>
          <cell r="H242" t="str">
            <v>Kim Xuyªn Kim Thµnh H¶i D­¬ng</v>
          </cell>
          <cell r="J242" t="str">
            <v>15/09/00</v>
          </cell>
        </row>
        <row r="243">
          <cell r="A243">
            <v>238</v>
          </cell>
          <cell r="B243" t="str">
            <v>C-57238</v>
          </cell>
          <cell r="C243" t="str">
            <v>NguyÔn ThÞ Khuyªn</v>
          </cell>
          <cell r="D243" t="str">
            <v>Line7 Worker</v>
          </cell>
          <cell r="E243" t="str">
            <v>Line 7</v>
          </cell>
          <cell r="F243" t="str">
            <v>17/08</v>
          </cell>
          <cell r="G243">
            <v>1975</v>
          </cell>
          <cell r="H243" t="str">
            <v>Kim Xuyªn Kim Thµnh H¶i D­¬ng</v>
          </cell>
          <cell r="J243" t="str">
            <v>15/09/00</v>
          </cell>
        </row>
        <row r="244">
          <cell r="A244">
            <v>239</v>
          </cell>
          <cell r="B244" t="str">
            <v>C-57239</v>
          </cell>
          <cell r="C244" t="str">
            <v>NguyÔn ThÞ Kim Anh</v>
          </cell>
          <cell r="D244" t="str">
            <v>Line7 Worker</v>
          </cell>
          <cell r="E244" t="str">
            <v>Line 7</v>
          </cell>
          <cell r="F244" t="str">
            <v>30/01</v>
          </cell>
          <cell r="G244">
            <v>1979</v>
          </cell>
          <cell r="H244" t="str">
            <v>Kim Anh Kim Thµnh H¶i D­¬ng</v>
          </cell>
          <cell r="J244" t="str">
            <v>15/09/00</v>
          </cell>
        </row>
        <row r="245">
          <cell r="A245">
            <v>240</v>
          </cell>
          <cell r="B245" t="str">
            <v>C-57240</v>
          </cell>
          <cell r="C245" t="str">
            <v>NguyÔn ThÞ Ngo·n</v>
          </cell>
          <cell r="D245" t="str">
            <v>Line7 Worker</v>
          </cell>
          <cell r="E245" t="str">
            <v>Line 7</v>
          </cell>
          <cell r="F245" t="str">
            <v>13/09</v>
          </cell>
          <cell r="G245">
            <v>1983</v>
          </cell>
          <cell r="H245" t="str">
            <v>T©n Phong Ninh Giang H¶i D­¬ng</v>
          </cell>
          <cell r="J245" t="str">
            <v>15/09/00</v>
          </cell>
        </row>
        <row r="246">
          <cell r="A246">
            <v>241</v>
          </cell>
          <cell r="B246" t="str">
            <v>C-57241</v>
          </cell>
          <cell r="C246" t="str">
            <v>NguyÔn ThÞ TuyÕn</v>
          </cell>
          <cell r="D246" t="str">
            <v>Line7 Worker</v>
          </cell>
          <cell r="E246" t="str">
            <v>Line 7</v>
          </cell>
          <cell r="F246" t="str">
            <v>01/01</v>
          </cell>
          <cell r="G246">
            <v>1982</v>
          </cell>
          <cell r="H246" t="str">
            <v>Ninh Thµnh Ninh Giang H¶i D­¬ng</v>
          </cell>
          <cell r="J246" t="str">
            <v>15/09/00</v>
          </cell>
        </row>
        <row r="247">
          <cell r="A247">
            <v>242</v>
          </cell>
          <cell r="B247" t="str">
            <v>C-57242</v>
          </cell>
          <cell r="C247" t="str">
            <v>NguyÔn V¨n S¬n</v>
          </cell>
          <cell r="D247" t="str">
            <v>Line7 Worker</v>
          </cell>
          <cell r="E247" t="str">
            <v>Line 7</v>
          </cell>
          <cell r="F247" t="str">
            <v>12/09</v>
          </cell>
          <cell r="G247">
            <v>1972</v>
          </cell>
          <cell r="H247" t="str">
            <v>Kim L­¬ng Kim Thµnh H¶i D­¬ng</v>
          </cell>
          <cell r="J247" t="str">
            <v>15/09/00</v>
          </cell>
        </row>
        <row r="248">
          <cell r="A248">
            <v>243</v>
          </cell>
          <cell r="B248" t="str">
            <v>C-57243</v>
          </cell>
          <cell r="C248" t="str">
            <v>Ph¹m C«ng Tó</v>
          </cell>
          <cell r="D248" t="str">
            <v>Line7 Worker</v>
          </cell>
          <cell r="E248" t="str">
            <v>Line 7</v>
          </cell>
          <cell r="F248" t="str">
            <v>24/03</v>
          </cell>
          <cell r="G248">
            <v>1981</v>
          </cell>
          <cell r="H248" t="str">
            <v>Kim Xuyªn Kim Thµnh H¶i D­¬ng</v>
          </cell>
          <cell r="J248" t="str">
            <v>15/09/00</v>
          </cell>
        </row>
        <row r="249">
          <cell r="A249">
            <v>244</v>
          </cell>
          <cell r="B249" t="str">
            <v>C-57244</v>
          </cell>
          <cell r="C249" t="str">
            <v>Ph¹m ThÞ Lan</v>
          </cell>
          <cell r="D249" t="str">
            <v>Line7 Worker</v>
          </cell>
          <cell r="E249" t="str">
            <v>Line 7</v>
          </cell>
          <cell r="F249" t="str">
            <v>13/09</v>
          </cell>
          <cell r="G249">
            <v>1976</v>
          </cell>
          <cell r="H249" t="str">
            <v>T©n An Thanh Hµ H¶i D­¬ng</v>
          </cell>
          <cell r="J249" t="str">
            <v>15/09/00</v>
          </cell>
        </row>
        <row r="250">
          <cell r="A250">
            <v>245</v>
          </cell>
          <cell r="B250" t="str">
            <v>C-57245</v>
          </cell>
          <cell r="C250" t="str">
            <v>Ph¹m ThÞ Mai</v>
          </cell>
          <cell r="D250" t="str">
            <v>Line7 Worker</v>
          </cell>
          <cell r="E250" t="str">
            <v>Line 7</v>
          </cell>
          <cell r="F250" t="str">
            <v>16/03</v>
          </cell>
          <cell r="G250">
            <v>1976</v>
          </cell>
          <cell r="H250" t="str">
            <v>Kim Anh Kim Thµnh H¶i D­¬ng</v>
          </cell>
          <cell r="J250" t="str">
            <v>15/09/00</v>
          </cell>
        </row>
        <row r="251">
          <cell r="A251">
            <v>246</v>
          </cell>
          <cell r="B251" t="str">
            <v>C-57246</v>
          </cell>
          <cell r="C251" t="str">
            <v>Ph¹m ThÞ NghÜa</v>
          </cell>
          <cell r="D251" t="str">
            <v>Line7 Worker</v>
          </cell>
          <cell r="E251" t="str">
            <v>Line 7</v>
          </cell>
          <cell r="F251" t="str">
            <v>20/10</v>
          </cell>
          <cell r="G251">
            <v>1982</v>
          </cell>
          <cell r="H251" t="str">
            <v>Kim Xuyªn Kim Thµnh H¶i D­¬ng</v>
          </cell>
          <cell r="J251" t="str">
            <v>15/09/00</v>
          </cell>
        </row>
        <row r="252">
          <cell r="A252">
            <v>247</v>
          </cell>
          <cell r="B252" t="str">
            <v>C-57247</v>
          </cell>
          <cell r="C252" t="str">
            <v>Ph¹m ThÞ Thª</v>
          </cell>
          <cell r="D252" t="str">
            <v>Line7 Worker</v>
          </cell>
          <cell r="E252" t="str">
            <v>Line 7</v>
          </cell>
          <cell r="F252" t="str">
            <v>01/01</v>
          </cell>
          <cell r="G252">
            <v>1982</v>
          </cell>
          <cell r="H252" t="str">
            <v>Phóc Thµnh Kim Thµnh H¶i D­¬ng</v>
          </cell>
          <cell r="J252" t="str">
            <v>15/09/00</v>
          </cell>
        </row>
        <row r="253">
          <cell r="A253">
            <v>248</v>
          </cell>
          <cell r="B253" t="str">
            <v>C-57248</v>
          </cell>
          <cell r="C253" t="str">
            <v>Phan ThÞ Thuú</v>
          </cell>
          <cell r="D253" t="str">
            <v>Line7 Worker</v>
          </cell>
          <cell r="E253" t="str">
            <v>Line 7</v>
          </cell>
          <cell r="F253" t="str">
            <v>24/02</v>
          </cell>
          <cell r="G253">
            <v>1982</v>
          </cell>
          <cell r="H253" t="str">
            <v>Kim Xuyªn Kim Thµnh H¶i D­¬ng</v>
          </cell>
          <cell r="J253" t="str">
            <v>15/09/00</v>
          </cell>
        </row>
        <row r="254">
          <cell r="A254">
            <v>249</v>
          </cell>
          <cell r="B254" t="str">
            <v>C-57249</v>
          </cell>
          <cell r="C254" t="str">
            <v>TrÇn ThÞ Oanh</v>
          </cell>
          <cell r="D254" t="str">
            <v>Line7 Worker</v>
          </cell>
          <cell r="E254" t="str">
            <v>Line 7</v>
          </cell>
          <cell r="F254" t="str">
            <v>15/09</v>
          </cell>
          <cell r="G254">
            <v>1979</v>
          </cell>
          <cell r="H254" t="str">
            <v>Kim Xuyªn Kim Thµnh H¶i D­¬ng</v>
          </cell>
          <cell r="J254" t="str">
            <v>15/09/00</v>
          </cell>
        </row>
        <row r="255">
          <cell r="A255">
            <v>250</v>
          </cell>
          <cell r="B255" t="str">
            <v>C-57250</v>
          </cell>
          <cell r="C255" t="str">
            <v>Vò ThÞ HiÒn</v>
          </cell>
          <cell r="D255" t="str">
            <v>Line7 Worker</v>
          </cell>
          <cell r="E255" t="str">
            <v>Line 7</v>
          </cell>
          <cell r="F255" t="str">
            <v>18/03</v>
          </cell>
          <cell r="G255">
            <v>1977</v>
          </cell>
          <cell r="H255" t="str">
            <v>Kim Xuyªn Kim Thµnh H¶i D­¬ng</v>
          </cell>
          <cell r="J255" t="str">
            <v>15/09/00</v>
          </cell>
        </row>
        <row r="256">
          <cell r="A256">
            <v>251</v>
          </cell>
          <cell r="B256" t="str">
            <v>C-57251</v>
          </cell>
          <cell r="C256" t="str">
            <v>Vò ThÞ HiÒn</v>
          </cell>
          <cell r="D256" t="str">
            <v>Line7 Worker</v>
          </cell>
          <cell r="E256" t="str">
            <v>Line 7</v>
          </cell>
          <cell r="F256" t="str">
            <v>20/10</v>
          </cell>
          <cell r="G256">
            <v>1977</v>
          </cell>
          <cell r="H256" t="str">
            <v>Kim Xuyªn Kim Thµnh H¶i D­¬ng</v>
          </cell>
          <cell r="J256" t="str">
            <v>15/09/00</v>
          </cell>
        </row>
        <row r="257">
          <cell r="A257">
            <v>252</v>
          </cell>
          <cell r="B257" t="str">
            <v>C-57252</v>
          </cell>
          <cell r="C257" t="str">
            <v>Vò ThÞ Phóc</v>
          </cell>
          <cell r="D257" t="str">
            <v>Line7 Worker</v>
          </cell>
          <cell r="E257" t="str">
            <v>Line 7</v>
          </cell>
          <cell r="F257" t="str">
            <v>07/08</v>
          </cell>
          <cell r="G257">
            <v>1981</v>
          </cell>
          <cell r="H257" t="str">
            <v>Kim L­¬ng Kim Thµnh H¶i D­¬ng</v>
          </cell>
          <cell r="J257" t="str">
            <v>15/09/00</v>
          </cell>
        </row>
        <row r="258">
          <cell r="A258">
            <v>253</v>
          </cell>
          <cell r="B258" t="str">
            <v>C-57253</v>
          </cell>
          <cell r="C258" t="str">
            <v>Vò ThÞ Thu</v>
          </cell>
          <cell r="D258" t="str">
            <v>Line7 Worker</v>
          </cell>
          <cell r="E258" t="str">
            <v>Line 7</v>
          </cell>
          <cell r="F258" t="str">
            <v>05/12</v>
          </cell>
          <cell r="G258">
            <v>1982</v>
          </cell>
          <cell r="H258" t="str">
            <v>Kim L­¬ng Kim Thµnh H¶i D­¬ng</v>
          </cell>
          <cell r="J258" t="str">
            <v>15/09/00</v>
          </cell>
        </row>
        <row r="259">
          <cell r="A259">
            <v>254</v>
          </cell>
          <cell r="B259" t="str">
            <v>C-57254</v>
          </cell>
          <cell r="C259" t="str">
            <v>Vò V¨n §«ng</v>
          </cell>
          <cell r="D259" t="str">
            <v>Line7 Worker</v>
          </cell>
          <cell r="E259" t="str">
            <v>Line 7</v>
          </cell>
          <cell r="F259" t="str">
            <v>06/01</v>
          </cell>
          <cell r="G259">
            <v>1982</v>
          </cell>
          <cell r="H259" t="str">
            <v>Phóc Thµnh Kim Thµnh H¶i D­¬ng</v>
          </cell>
          <cell r="J259" t="str">
            <v>15/09/00</v>
          </cell>
        </row>
        <row r="260">
          <cell r="A260">
            <v>283</v>
          </cell>
          <cell r="B260" t="str">
            <v>C-57283</v>
          </cell>
          <cell r="C260" t="str">
            <v>NguyÔn ThÞ HuÖ</v>
          </cell>
          <cell r="D260" t="str">
            <v>Line7 Worker</v>
          </cell>
          <cell r="E260" t="str">
            <v>Line 7</v>
          </cell>
          <cell r="F260" t="str">
            <v>11/08</v>
          </cell>
          <cell r="G260">
            <v>1979</v>
          </cell>
          <cell r="H260" t="str">
            <v xml:space="preserve">Ngò Phóc Kim Thµnh H¶i D­¬ng </v>
          </cell>
          <cell r="J260" t="str">
            <v>18/10/00</v>
          </cell>
        </row>
        <row r="261">
          <cell r="A261">
            <v>255</v>
          </cell>
          <cell r="B261" t="str">
            <v>C-58255</v>
          </cell>
          <cell r="C261" t="str">
            <v>§ång ThÞ H¹nh</v>
          </cell>
          <cell r="D261" t="str">
            <v>Line8 Worker</v>
          </cell>
          <cell r="E261" t="str">
            <v>Line 8</v>
          </cell>
          <cell r="F261" t="str">
            <v>19/10</v>
          </cell>
          <cell r="G261">
            <v>1982</v>
          </cell>
          <cell r="H261" t="str">
            <v>Liªn Hoµ Kim Thµnh H¶i D­¬ng</v>
          </cell>
          <cell r="J261" t="str">
            <v>15/09/00</v>
          </cell>
        </row>
        <row r="262">
          <cell r="A262">
            <v>256</v>
          </cell>
          <cell r="B262" t="str">
            <v>C-58256</v>
          </cell>
          <cell r="C262" t="str">
            <v>§ång ThÞ H­êng</v>
          </cell>
          <cell r="D262" t="str">
            <v>Line8 Worker</v>
          </cell>
          <cell r="E262" t="str">
            <v>Line 8</v>
          </cell>
          <cell r="F262" t="str">
            <v>02/09</v>
          </cell>
          <cell r="G262">
            <v>1976</v>
          </cell>
          <cell r="H262" t="str">
            <v>Kim Xuyªn Kim Thµnh H¶i D­¬ng</v>
          </cell>
          <cell r="J262" t="str">
            <v>15/09/00</v>
          </cell>
        </row>
        <row r="263">
          <cell r="A263">
            <v>257</v>
          </cell>
          <cell r="B263" t="str">
            <v>C-58257</v>
          </cell>
          <cell r="C263" t="str">
            <v>Hoµng ThÞ Lª</v>
          </cell>
          <cell r="D263" t="str">
            <v>Line8 Worker</v>
          </cell>
          <cell r="E263" t="str">
            <v>Line 8</v>
          </cell>
          <cell r="F263" t="str">
            <v>05/08</v>
          </cell>
          <cell r="G263">
            <v>1983</v>
          </cell>
          <cell r="H263" t="str">
            <v>Th­îng Vò Kim Thµnh H¶i D­¬ng</v>
          </cell>
          <cell r="J263" t="str">
            <v>15/09/00</v>
          </cell>
        </row>
        <row r="264">
          <cell r="A264">
            <v>258</v>
          </cell>
          <cell r="B264" t="str">
            <v>C-58258</v>
          </cell>
          <cell r="C264" t="str">
            <v>Hoµng ThÞ Minh ThuÇn</v>
          </cell>
          <cell r="D264" t="str">
            <v>Line8 Worker</v>
          </cell>
          <cell r="E264" t="str">
            <v>Line 8</v>
          </cell>
          <cell r="F264" t="str">
            <v>26/07</v>
          </cell>
          <cell r="G264">
            <v>1979</v>
          </cell>
          <cell r="H264" t="str">
            <v>Kim Khª Kim Thµnh H¶i D­¬ng</v>
          </cell>
          <cell r="J264" t="str">
            <v>15/09/00</v>
          </cell>
        </row>
        <row r="265">
          <cell r="A265">
            <v>259</v>
          </cell>
          <cell r="B265" t="str">
            <v>C-58259</v>
          </cell>
          <cell r="C265" t="str">
            <v>M¹c ThÞ Lan</v>
          </cell>
          <cell r="D265" t="str">
            <v>Line8 Worker</v>
          </cell>
          <cell r="E265" t="str">
            <v>Line 8</v>
          </cell>
          <cell r="F265" t="str">
            <v>19/07</v>
          </cell>
          <cell r="G265">
            <v>1982</v>
          </cell>
          <cell r="H265" t="str">
            <v>HiÖp An Kinh M«n H¶i D­¬ng</v>
          </cell>
          <cell r="J265" t="str">
            <v>15/09/00</v>
          </cell>
        </row>
        <row r="266">
          <cell r="A266">
            <v>260</v>
          </cell>
          <cell r="B266" t="str">
            <v>C-58260</v>
          </cell>
          <cell r="C266" t="str">
            <v>M¹c ThÞ Oanh</v>
          </cell>
          <cell r="D266" t="str">
            <v>Line8 Worker</v>
          </cell>
          <cell r="E266" t="str">
            <v>Line 8</v>
          </cell>
          <cell r="F266" t="str">
            <v>14/01</v>
          </cell>
          <cell r="G266">
            <v>1981</v>
          </cell>
          <cell r="H266" t="str">
            <v>Phó Thø Kinh M«n H¶i D­¬ng</v>
          </cell>
          <cell r="J266" t="str">
            <v>15/09/00</v>
          </cell>
        </row>
        <row r="267">
          <cell r="A267">
            <v>261</v>
          </cell>
          <cell r="B267" t="str">
            <v>C-58261</v>
          </cell>
          <cell r="C267" t="str">
            <v>NguyÔn H¶i YÕn</v>
          </cell>
          <cell r="D267" t="str">
            <v>Line8 Worker</v>
          </cell>
          <cell r="E267" t="str">
            <v>Line 8</v>
          </cell>
          <cell r="F267" t="str">
            <v>12/09</v>
          </cell>
          <cell r="G267">
            <v>1972</v>
          </cell>
          <cell r="H267" t="str">
            <v>Kim L­¬ng Kim Thµnh H¶i D­¬ng</v>
          </cell>
          <cell r="J267" t="str">
            <v>15/09/00</v>
          </cell>
        </row>
        <row r="268">
          <cell r="A268">
            <v>262</v>
          </cell>
          <cell r="B268" t="str">
            <v>C-58262</v>
          </cell>
          <cell r="C268" t="str">
            <v>NguyÔn ThÞ Anh</v>
          </cell>
          <cell r="D268" t="str">
            <v>Line8 Worker</v>
          </cell>
          <cell r="E268" t="str">
            <v>Line 8</v>
          </cell>
          <cell r="F268" t="str">
            <v>02/08</v>
          </cell>
          <cell r="G268">
            <v>1974</v>
          </cell>
          <cell r="H268" t="str">
            <v>HiÖp S¬n Kinh M«n H¶i D­¬ng</v>
          </cell>
          <cell r="J268" t="str">
            <v>15/09/00</v>
          </cell>
        </row>
        <row r="269">
          <cell r="A269">
            <v>263</v>
          </cell>
          <cell r="B269" t="str">
            <v>C-58263</v>
          </cell>
          <cell r="C269" t="str">
            <v>NguyÔn ThÞ D©ng</v>
          </cell>
          <cell r="D269" t="str">
            <v>Line8 Worker</v>
          </cell>
          <cell r="E269" t="str">
            <v>Line 8</v>
          </cell>
          <cell r="F269" t="str">
            <v>09/01</v>
          </cell>
          <cell r="G269">
            <v>1982</v>
          </cell>
          <cell r="H269" t="str">
            <v>Nam Trung Nam S¸ch H¶i D­¬ng</v>
          </cell>
          <cell r="J269" t="str">
            <v>15/09/00</v>
          </cell>
        </row>
        <row r="270">
          <cell r="A270">
            <v>264</v>
          </cell>
          <cell r="B270" t="str">
            <v>C-58264</v>
          </cell>
          <cell r="C270" t="str">
            <v>NguyÔn ThÞ HuyÒn</v>
          </cell>
          <cell r="D270" t="str">
            <v>Line8 Worker</v>
          </cell>
          <cell r="E270" t="str">
            <v>Line 8</v>
          </cell>
          <cell r="F270" t="str">
            <v>05/10</v>
          </cell>
          <cell r="G270">
            <v>1976</v>
          </cell>
          <cell r="H270" t="str">
            <v>HiÖp S¬n Kinh M«n H¶i D­¬ng</v>
          </cell>
          <cell r="J270" t="str">
            <v>15/09/00</v>
          </cell>
        </row>
        <row r="271">
          <cell r="A271">
            <v>265</v>
          </cell>
          <cell r="B271" t="str">
            <v>C-58265</v>
          </cell>
          <cell r="C271" t="str">
            <v>NguyÔn ThÞ Kim Ng©n</v>
          </cell>
          <cell r="D271" t="str">
            <v>Line8 Worker</v>
          </cell>
          <cell r="E271" t="str">
            <v>Line 8</v>
          </cell>
          <cell r="F271" t="str">
            <v>25/06</v>
          </cell>
          <cell r="G271">
            <v>1979</v>
          </cell>
          <cell r="H271" t="str">
            <v>Kim Khª Kim Thµnh H¶i D­¬ng</v>
          </cell>
          <cell r="J271" t="str">
            <v>15/09/00</v>
          </cell>
        </row>
        <row r="272">
          <cell r="A272">
            <v>266</v>
          </cell>
          <cell r="B272" t="str">
            <v>C-58266</v>
          </cell>
          <cell r="C272" t="str">
            <v>NguyÔn ThÞ M¸t</v>
          </cell>
          <cell r="D272" t="str">
            <v>Line8 Worker</v>
          </cell>
          <cell r="E272" t="str">
            <v>Line 8</v>
          </cell>
          <cell r="F272" t="str">
            <v>05/01</v>
          </cell>
          <cell r="G272">
            <v>1975</v>
          </cell>
          <cell r="H272" t="str">
            <v>HiÖp S¬n Kinh M«n H¶i D­¬ng</v>
          </cell>
          <cell r="J272" t="str">
            <v>15/09/00</v>
          </cell>
        </row>
        <row r="273">
          <cell r="A273">
            <v>267</v>
          </cell>
          <cell r="B273" t="str">
            <v>C-58267</v>
          </cell>
          <cell r="C273" t="str">
            <v>NguyÔn ThÞ QuÕ</v>
          </cell>
          <cell r="D273" t="str">
            <v>Line8 Worker</v>
          </cell>
          <cell r="E273" t="str">
            <v>Line 8</v>
          </cell>
          <cell r="F273" t="str">
            <v>15/11</v>
          </cell>
          <cell r="G273">
            <v>1982</v>
          </cell>
          <cell r="H273" t="str">
            <v>TuÊn H­ng Kim Thµnh H¶i D­¬ng</v>
          </cell>
          <cell r="J273" t="str">
            <v>15/09/00</v>
          </cell>
        </row>
        <row r="274">
          <cell r="A274">
            <v>268</v>
          </cell>
          <cell r="B274" t="str">
            <v>C-58268</v>
          </cell>
          <cell r="C274" t="str">
            <v>NguyÔn ThÞ Th¬</v>
          </cell>
          <cell r="D274" t="str">
            <v>Line8 Worker</v>
          </cell>
          <cell r="E274" t="str">
            <v>Line 8</v>
          </cell>
          <cell r="F274" t="str">
            <v>05/01</v>
          </cell>
          <cell r="G274">
            <v>1982</v>
          </cell>
          <cell r="H274" t="str">
            <v>T©n Phong Ninh Giang H¶i D­¬ng</v>
          </cell>
          <cell r="J274" t="str">
            <v>15/09/00</v>
          </cell>
        </row>
        <row r="275">
          <cell r="A275">
            <v>269</v>
          </cell>
          <cell r="B275" t="str">
            <v>C-58269</v>
          </cell>
          <cell r="C275" t="str">
            <v>NguyÔn ThÞ Thµnh</v>
          </cell>
          <cell r="D275" t="str">
            <v>Line8 Worker</v>
          </cell>
          <cell r="E275" t="str">
            <v>Line 8</v>
          </cell>
          <cell r="F275" t="str">
            <v>28/11</v>
          </cell>
          <cell r="G275">
            <v>1982</v>
          </cell>
          <cell r="H275" t="str">
            <v>Cæ Dòng Kim Thµnh H¶i D­¬ng</v>
          </cell>
          <cell r="J275" t="str">
            <v>15/09/00</v>
          </cell>
        </row>
        <row r="276">
          <cell r="A276">
            <v>270</v>
          </cell>
          <cell r="B276" t="str">
            <v>C-58270</v>
          </cell>
          <cell r="C276" t="str">
            <v>NguyÔn ThÞ Th¾ng</v>
          </cell>
          <cell r="D276" t="str">
            <v>Line8 Worker</v>
          </cell>
          <cell r="E276" t="str">
            <v>Line 8</v>
          </cell>
          <cell r="F276" t="str">
            <v>06/01</v>
          </cell>
          <cell r="G276">
            <v>1978</v>
          </cell>
          <cell r="H276" t="str">
            <v>HiÕn Thµnh Kinh M«n H¶i D­¬ng</v>
          </cell>
          <cell r="J276" t="str">
            <v>15/09/00</v>
          </cell>
        </row>
        <row r="277">
          <cell r="A277">
            <v>271</v>
          </cell>
          <cell r="B277" t="str">
            <v>C-58271</v>
          </cell>
          <cell r="C277" t="str">
            <v>NguyÔn ThÞ Thuû</v>
          </cell>
          <cell r="D277" t="str">
            <v>Line8 Worker</v>
          </cell>
          <cell r="E277" t="str">
            <v>Line 8</v>
          </cell>
          <cell r="F277" t="str">
            <v>19/08</v>
          </cell>
          <cell r="G277">
            <v>1979</v>
          </cell>
          <cell r="H277" t="str">
            <v>Thanh Hång Thanh Hµ H¶i D­¬ng</v>
          </cell>
          <cell r="J277" t="str">
            <v>15/09/00</v>
          </cell>
        </row>
        <row r="278">
          <cell r="A278">
            <v>272</v>
          </cell>
          <cell r="B278" t="str">
            <v>C-58272</v>
          </cell>
          <cell r="C278" t="str">
            <v>NguyÔn ThÞ Yªn</v>
          </cell>
          <cell r="D278" t="str">
            <v>Line8 Worker</v>
          </cell>
          <cell r="E278" t="str">
            <v>Line 8</v>
          </cell>
          <cell r="F278" t="str">
            <v>09/07</v>
          </cell>
          <cell r="G278">
            <v>1975</v>
          </cell>
          <cell r="H278" t="str">
            <v>Kim §Ýnh Kim Thµnh H¶i D­¬ng</v>
          </cell>
          <cell r="J278" t="str">
            <v>15/09/00</v>
          </cell>
        </row>
        <row r="279">
          <cell r="A279">
            <v>273</v>
          </cell>
          <cell r="B279" t="str">
            <v>C-58273</v>
          </cell>
          <cell r="C279" t="str">
            <v>Ph¹m ThÞ H­êng</v>
          </cell>
          <cell r="D279" t="str">
            <v>Line8 Worker</v>
          </cell>
          <cell r="E279" t="str">
            <v>Line 8</v>
          </cell>
          <cell r="J279" t="str">
            <v>15/09/00</v>
          </cell>
        </row>
        <row r="280">
          <cell r="A280">
            <v>274</v>
          </cell>
          <cell r="B280" t="str">
            <v>C-58274</v>
          </cell>
          <cell r="C280" t="str">
            <v>Ph¹m ThÞ Huú</v>
          </cell>
          <cell r="D280" t="str">
            <v>Line8 Worker</v>
          </cell>
          <cell r="E280" t="str">
            <v>Line 8</v>
          </cell>
          <cell r="F280" t="str">
            <v>20/10</v>
          </cell>
          <cell r="G280">
            <v>1980</v>
          </cell>
          <cell r="H280" t="str">
            <v>Kim §Ýnh Kim Thµnh H¶i D­¬ng</v>
          </cell>
          <cell r="J280" t="str">
            <v>15/09/00</v>
          </cell>
        </row>
        <row r="281">
          <cell r="A281">
            <v>275</v>
          </cell>
          <cell r="B281" t="str">
            <v>C-58275</v>
          </cell>
          <cell r="C281" t="str">
            <v>Ph¹m ThÞ Lan</v>
          </cell>
          <cell r="D281" t="str">
            <v>Line8 Worker</v>
          </cell>
          <cell r="E281" t="str">
            <v>Line 8</v>
          </cell>
          <cell r="F281" t="str">
            <v>22/06</v>
          </cell>
          <cell r="G281">
            <v>1982</v>
          </cell>
          <cell r="H281" t="str">
            <v>Kim L­¬ng Kim Thµnh H¶i D­¬ng</v>
          </cell>
          <cell r="J281" t="str">
            <v>15/09/00</v>
          </cell>
        </row>
        <row r="282">
          <cell r="A282">
            <v>276</v>
          </cell>
          <cell r="B282" t="str">
            <v>C-58276</v>
          </cell>
          <cell r="C282" t="str">
            <v>Ph¹m ThÞ My</v>
          </cell>
          <cell r="D282" t="str">
            <v>Line8 Worker</v>
          </cell>
          <cell r="E282" t="str">
            <v>Line 8</v>
          </cell>
          <cell r="F282" t="str">
            <v>02/10</v>
          </cell>
          <cell r="G282">
            <v>1982</v>
          </cell>
          <cell r="H282" t="str">
            <v>Kim Xuyªn Kim Thµnh H¶i D­¬ng</v>
          </cell>
          <cell r="J282" t="str">
            <v>15/09/00</v>
          </cell>
        </row>
        <row r="283">
          <cell r="A283">
            <v>277</v>
          </cell>
          <cell r="B283" t="str">
            <v>C-58277</v>
          </cell>
          <cell r="C283" t="str">
            <v>Ph¹m ThÞ Thanh Ng©n</v>
          </cell>
          <cell r="D283" t="str">
            <v>Line8 Worker</v>
          </cell>
          <cell r="E283" t="str">
            <v>Line 8</v>
          </cell>
          <cell r="F283" t="str">
            <v>15/07</v>
          </cell>
          <cell r="G283">
            <v>1979</v>
          </cell>
          <cell r="H283" t="str">
            <v>Kim §Ýnh Kim Thµnh H¶i D­¬ng</v>
          </cell>
          <cell r="J283" t="str">
            <v>15/09/00</v>
          </cell>
        </row>
        <row r="284">
          <cell r="A284">
            <v>278</v>
          </cell>
          <cell r="B284" t="str">
            <v>C-58278</v>
          </cell>
          <cell r="C284" t="str">
            <v>TrÇn V¨n Chóc</v>
          </cell>
          <cell r="D284" t="str">
            <v>Line8 Worker</v>
          </cell>
          <cell r="E284" t="str">
            <v>Line 8</v>
          </cell>
          <cell r="F284" t="str">
            <v>07/08</v>
          </cell>
          <cell r="G284">
            <v>1980</v>
          </cell>
          <cell r="H284" t="str">
            <v>Phóc Thµnh Kim Thµnh H¶i D­¬ng</v>
          </cell>
          <cell r="J284" t="str">
            <v>15/09/00</v>
          </cell>
        </row>
        <row r="285">
          <cell r="A285">
            <v>279</v>
          </cell>
          <cell r="B285" t="str">
            <v>C-58279</v>
          </cell>
          <cell r="C285" t="str">
            <v>TrÇn V¨n Hoµ</v>
          </cell>
          <cell r="D285" t="str">
            <v>Line8 Worker</v>
          </cell>
          <cell r="E285" t="str">
            <v>Line 8</v>
          </cell>
          <cell r="F285" t="str">
            <v>11/11</v>
          </cell>
          <cell r="G285">
            <v>1970</v>
          </cell>
          <cell r="H285" t="str">
            <v>HiÖp An Kinh M«n H¶i D­¬ng</v>
          </cell>
          <cell r="J285" t="str">
            <v>15/09/00</v>
          </cell>
        </row>
        <row r="286">
          <cell r="A286">
            <v>280</v>
          </cell>
          <cell r="B286" t="str">
            <v>C-58280</v>
          </cell>
          <cell r="C286" t="str">
            <v>V­¬ng ViÕt Chiªn</v>
          </cell>
          <cell r="D286" t="str">
            <v>Line8 Worker</v>
          </cell>
          <cell r="E286" t="str">
            <v>Line 8</v>
          </cell>
          <cell r="F286" t="str">
            <v>19/07</v>
          </cell>
          <cell r="G286">
            <v>1982</v>
          </cell>
          <cell r="H286" t="str">
            <v>HiÖp An Kinh M«n H¶i D­¬ng</v>
          </cell>
          <cell r="J286" t="str">
            <v>15/09/00</v>
          </cell>
        </row>
        <row r="287">
          <cell r="A287">
            <v>281</v>
          </cell>
          <cell r="B287" t="str">
            <v>C-58281</v>
          </cell>
          <cell r="C287" t="str">
            <v>Vò ThÞ Nga</v>
          </cell>
          <cell r="D287" t="str">
            <v>Line8 Worker</v>
          </cell>
          <cell r="E287" t="str">
            <v>Line 8</v>
          </cell>
          <cell r="F287" t="str">
            <v>14/01</v>
          </cell>
          <cell r="G287">
            <v>1981</v>
          </cell>
          <cell r="H287" t="str">
            <v>Phó Thø Kinh M«n H¶i D­¬ng</v>
          </cell>
          <cell r="J287" t="str">
            <v>15/09/00</v>
          </cell>
        </row>
        <row r="288">
          <cell r="A288">
            <v>109</v>
          </cell>
          <cell r="B288" t="str">
            <v>C-51109</v>
          </cell>
          <cell r="C288" t="str">
            <v>Ph¹m ThÞ Tin</v>
          </cell>
          <cell r="D288" t="str">
            <v>Line1 Worker</v>
          </cell>
          <cell r="E288" t="str">
            <v>Line 1</v>
          </cell>
          <cell r="J288" t="str">
            <v>16/10/00</v>
          </cell>
        </row>
        <row r="289">
          <cell r="A289">
            <v>110</v>
          </cell>
          <cell r="B289" t="str">
            <v>C-51110</v>
          </cell>
          <cell r="C289" t="str">
            <v>TrÇn ThÞ Chung</v>
          </cell>
          <cell r="D289" t="str">
            <v>Line1 Worker</v>
          </cell>
          <cell r="E289" t="str">
            <v>Line 1</v>
          </cell>
          <cell r="F289" t="str">
            <v>02/08</v>
          </cell>
          <cell r="G289">
            <v>1974</v>
          </cell>
          <cell r="H289" t="str">
            <v>HiÖp S¬n Kinh M«n H¶i D­¬ng</v>
          </cell>
          <cell r="J289" t="str">
            <v>26/10/00</v>
          </cell>
        </row>
        <row r="290">
          <cell r="A290">
            <v>111</v>
          </cell>
          <cell r="B290" t="str">
            <v>C-51111</v>
          </cell>
          <cell r="C290" t="str">
            <v>TrÇn ThÞ Hµ</v>
          </cell>
          <cell r="D290" t="str">
            <v>Line1 Worker</v>
          </cell>
          <cell r="E290" t="str">
            <v>Line 1</v>
          </cell>
          <cell r="F290" t="str">
            <v>09/01</v>
          </cell>
          <cell r="G290">
            <v>1982</v>
          </cell>
          <cell r="H290" t="str">
            <v>Nam Trung Nam S¸ch H¶i D­¬ng</v>
          </cell>
          <cell r="J290" t="str">
            <v>26/10/00</v>
          </cell>
        </row>
        <row r="291">
          <cell r="A291">
            <v>112</v>
          </cell>
          <cell r="B291" t="str">
            <v>C-51112</v>
          </cell>
          <cell r="C291" t="str">
            <v>Vò ThÞ Loan</v>
          </cell>
          <cell r="D291" t="str">
            <v>Line1 Worker</v>
          </cell>
          <cell r="E291" t="str">
            <v>Line 1</v>
          </cell>
          <cell r="F291" t="str">
            <v>05/10</v>
          </cell>
          <cell r="G291">
            <v>1976</v>
          </cell>
          <cell r="H291" t="str">
            <v>HiÖp S¬n Kinh M«n H¶i D­¬ng</v>
          </cell>
          <cell r="J291" t="str">
            <v>26/10/00</v>
          </cell>
        </row>
        <row r="292">
          <cell r="A292">
            <v>112</v>
          </cell>
          <cell r="B292" t="str">
            <v>C-51</v>
          </cell>
          <cell r="C292" t="str">
            <v>Vò V¨n L¹i</v>
          </cell>
          <cell r="D292" t="str">
            <v>Line1 Worker</v>
          </cell>
          <cell r="E292" t="str">
            <v>Line 1</v>
          </cell>
          <cell r="F292" t="str">
            <v>25/06</v>
          </cell>
          <cell r="G292">
            <v>1979</v>
          </cell>
          <cell r="H292" t="str">
            <v>Kim Khª Kim Thµnh H¶i D­¬ng</v>
          </cell>
          <cell r="J292" t="str">
            <v>26/10/00</v>
          </cell>
        </row>
        <row r="293">
          <cell r="A293">
            <v>134</v>
          </cell>
          <cell r="B293" t="str">
            <v>C-52134</v>
          </cell>
          <cell r="C293" t="str">
            <v>TrÇn ThÞ Thoa</v>
          </cell>
          <cell r="D293" t="str">
            <v>Line2 Worker</v>
          </cell>
          <cell r="E293" t="str">
            <v>Line 2</v>
          </cell>
          <cell r="F293" t="str">
            <v>14/06</v>
          </cell>
          <cell r="G293">
            <v>1982</v>
          </cell>
          <cell r="H293" t="str">
            <v>Qu¶ng §¹t Ngò Phóc Kim Thµnh H¶i D­¬ng</v>
          </cell>
          <cell r="J293" t="str">
            <v>31/08/00</v>
          </cell>
        </row>
        <row r="294">
          <cell r="A294">
            <v>135</v>
          </cell>
          <cell r="B294" t="str">
            <v>C-52135</v>
          </cell>
          <cell r="C294" t="str">
            <v>Vò ThÞ Dung</v>
          </cell>
          <cell r="D294" t="str">
            <v>Line2 Worker</v>
          </cell>
          <cell r="E294" t="str">
            <v>Line 2</v>
          </cell>
          <cell r="F294" t="str">
            <v>07/05</v>
          </cell>
          <cell r="G294">
            <v>1980</v>
          </cell>
          <cell r="H294" t="str">
            <v>Kim Xuyªn Kim Thµnh H¶i D­¬ng</v>
          </cell>
          <cell r="J294" t="str">
            <v>15/09/00</v>
          </cell>
        </row>
        <row r="295">
          <cell r="A295">
            <v>268</v>
          </cell>
          <cell r="B295" t="str">
            <v>C-58268</v>
          </cell>
          <cell r="C295" t="str">
            <v>Lª ThÞ Ngoan</v>
          </cell>
          <cell r="D295" t="str">
            <v>Cleaner</v>
          </cell>
          <cell r="E295" t="str">
            <v>Service</v>
          </cell>
          <cell r="F295" t="str">
            <v>05/01</v>
          </cell>
          <cell r="G295">
            <v>1982</v>
          </cell>
          <cell r="H295" t="str">
            <v>An Th¸i Phó Th¸i Kim Thµnh H¶i D­¬ng</v>
          </cell>
          <cell r="J295" t="str">
            <v>24/10/00</v>
          </cell>
          <cell r="K295">
            <v>500000</v>
          </cell>
        </row>
        <row r="296">
          <cell r="A296">
            <v>269</v>
          </cell>
          <cell r="B296" t="str">
            <v>C-58269</v>
          </cell>
          <cell r="C296" t="str">
            <v>NguyÔn ThÞ Thµnh</v>
          </cell>
          <cell r="D296" t="str">
            <v>Line8 Worker</v>
          </cell>
          <cell r="E296" t="str">
            <v>Line 8</v>
          </cell>
          <cell r="F296" t="str">
            <v>28/11</v>
          </cell>
          <cell r="G296">
            <v>1982</v>
          </cell>
          <cell r="H296" t="str">
            <v>Cæ Dòng Kim Thµnh H¶i D­¬ng</v>
          </cell>
          <cell r="J296" t="str">
            <v>15/09/00</v>
          </cell>
        </row>
        <row r="297">
          <cell r="A297">
            <v>270</v>
          </cell>
          <cell r="B297" t="str">
            <v>C-58270</v>
          </cell>
          <cell r="C297" t="str">
            <v>NguyÔn ThÞ Th¾ng</v>
          </cell>
          <cell r="D297" t="str">
            <v>Line8 Worker</v>
          </cell>
          <cell r="E297" t="str">
            <v>Line 8</v>
          </cell>
          <cell r="F297" t="str">
            <v>06/01</v>
          </cell>
          <cell r="G297">
            <v>1978</v>
          </cell>
          <cell r="H297" t="str">
            <v>HiÕn Thµnh Kinh M«n H¶i D­¬ng</v>
          </cell>
          <cell r="J297" t="str">
            <v>15/09/00</v>
          </cell>
        </row>
        <row r="298">
          <cell r="A298">
            <v>271</v>
          </cell>
          <cell r="B298" t="str">
            <v>C-58271</v>
          </cell>
          <cell r="C298" t="str">
            <v>NguyÔn ThÞ Thuû</v>
          </cell>
          <cell r="D298" t="str">
            <v>Line8 Worker</v>
          </cell>
          <cell r="E298" t="str">
            <v>Line 8</v>
          </cell>
          <cell r="F298" t="str">
            <v>19/08</v>
          </cell>
          <cell r="G298">
            <v>1979</v>
          </cell>
          <cell r="H298" t="str">
            <v>Thanh Hång Thanh Hµ H¶i D­¬ng</v>
          </cell>
          <cell r="J298" t="str">
            <v>15/09/00</v>
          </cell>
        </row>
        <row r="299">
          <cell r="A299">
            <v>272</v>
          </cell>
          <cell r="B299" t="str">
            <v>C-58272</v>
          </cell>
          <cell r="C299" t="str">
            <v>NguyÔn ThÞ Yªn</v>
          </cell>
          <cell r="D299" t="str">
            <v>Line8 Worker</v>
          </cell>
          <cell r="E299" t="str">
            <v>Line 8</v>
          </cell>
          <cell r="F299" t="str">
            <v>09/07</v>
          </cell>
          <cell r="G299">
            <v>1975</v>
          </cell>
          <cell r="H299" t="str">
            <v>Kim §Ýnh Kim Thµnh H¶i D­¬ng</v>
          </cell>
          <cell r="J299" t="str">
            <v>15/09/00</v>
          </cell>
        </row>
        <row r="300">
          <cell r="A300">
            <v>273</v>
          </cell>
          <cell r="B300" t="str">
            <v>C-58273</v>
          </cell>
          <cell r="C300" t="str">
            <v>Ph¹m ThÞ H­êng</v>
          </cell>
          <cell r="D300" t="str">
            <v>Line8 Worker</v>
          </cell>
          <cell r="E300" t="str">
            <v>Line 8</v>
          </cell>
          <cell r="J300" t="str">
            <v>15/09/00</v>
          </cell>
        </row>
        <row r="301">
          <cell r="A301">
            <v>274</v>
          </cell>
          <cell r="B301" t="str">
            <v>C-58274</v>
          </cell>
          <cell r="C301" t="str">
            <v>Ph¹m ThÞ Huú</v>
          </cell>
          <cell r="D301" t="str">
            <v>Line8 Worker</v>
          </cell>
          <cell r="E301" t="str">
            <v>Line 8</v>
          </cell>
          <cell r="F301" t="str">
            <v>20/10</v>
          </cell>
          <cell r="G301">
            <v>1980</v>
          </cell>
          <cell r="H301" t="str">
            <v>Kim §Ýnh Kim Thµnh H¶i D­¬ng</v>
          </cell>
          <cell r="J301" t="str">
            <v>15/09/00</v>
          </cell>
        </row>
        <row r="302">
          <cell r="A302">
            <v>275</v>
          </cell>
          <cell r="B302" t="str">
            <v>C-58275</v>
          </cell>
          <cell r="C302" t="str">
            <v>Ph¹m ThÞ Lan</v>
          </cell>
          <cell r="D302" t="str">
            <v>Line8 Worker</v>
          </cell>
          <cell r="E302" t="str">
            <v>Line 8</v>
          </cell>
          <cell r="F302" t="str">
            <v>22/06</v>
          </cell>
          <cell r="G302">
            <v>1982</v>
          </cell>
          <cell r="H302" t="str">
            <v>Kim L­¬ng Kim Thµnh H¶i D­¬ng</v>
          </cell>
          <cell r="J302" t="str">
            <v>15/09/00</v>
          </cell>
        </row>
        <row r="303">
          <cell r="A303">
            <v>276</v>
          </cell>
          <cell r="B303" t="str">
            <v>C-58276</v>
          </cell>
          <cell r="C303" t="str">
            <v>Ph¹m ThÞ My</v>
          </cell>
          <cell r="D303" t="str">
            <v>Line8 Worker</v>
          </cell>
          <cell r="E303" t="str">
            <v>Line 8</v>
          </cell>
          <cell r="F303" t="str">
            <v>02/10</v>
          </cell>
          <cell r="G303">
            <v>1982</v>
          </cell>
          <cell r="H303" t="str">
            <v>Kim Xuyªn Kim Thµnh H¶i D­¬ng</v>
          </cell>
          <cell r="J303" t="str">
            <v>15/09/00</v>
          </cell>
        </row>
        <row r="304">
          <cell r="A304">
            <v>277</v>
          </cell>
          <cell r="B304" t="str">
            <v>C-58277</v>
          </cell>
          <cell r="C304" t="str">
            <v>Ph¹m ThÞ Thanh Ng©n</v>
          </cell>
          <cell r="D304" t="str">
            <v>Line8 Worker</v>
          </cell>
          <cell r="E304" t="str">
            <v>Line 8</v>
          </cell>
          <cell r="F304" t="str">
            <v>15/07</v>
          </cell>
          <cell r="G304">
            <v>1979</v>
          </cell>
          <cell r="H304" t="str">
            <v>Kim §Ýnh Kim Thµnh H¶i D­¬ng</v>
          </cell>
          <cell r="J304" t="str">
            <v>15/09/00</v>
          </cell>
        </row>
        <row r="305">
          <cell r="A305">
            <v>278</v>
          </cell>
          <cell r="B305" t="str">
            <v>C-58278</v>
          </cell>
          <cell r="C305" t="str">
            <v>TrÇn V¨n Chóc</v>
          </cell>
          <cell r="D305" t="str">
            <v>Line8 Worker</v>
          </cell>
          <cell r="E305" t="str">
            <v>Line 8</v>
          </cell>
          <cell r="F305" t="str">
            <v>07/08</v>
          </cell>
          <cell r="G305">
            <v>1980</v>
          </cell>
          <cell r="H305" t="str">
            <v>Phóc Thµnh Kim Thµnh H¶i D­¬ng</v>
          </cell>
          <cell r="J305" t="str">
            <v>15/09/00</v>
          </cell>
        </row>
        <row r="306">
          <cell r="A306">
            <v>279</v>
          </cell>
          <cell r="B306" t="str">
            <v>C-58279</v>
          </cell>
          <cell r="C306" t="str">
            <v>TrÇn V¨n Hoµ</v>
          </cell>
          <cell r="D306" t="str">
            <v>Line8 Worker</v>
          </cell>
          <cell r="E306" t="str">
            <v>Line 8</v>
          </cell>
          <cell r="F306" t="str">
            <v>11/11</v>
          </cell>
          <cell r="G306">
            <v>1970</v>
          </cell>
          <cell r="H306" t="str">
            <v>HiÖp An Kinh M«n H¶i D­¬ng</v>
          </cell>
          <cell r="J306" t="str">
            <v>15/09/00</v>
          </cell>
        </row>
        <row r="307">
          <cell r="A307">
            <v>280</v>
          </cell>
          <cell r="B307" t="str">
            <v>C-58280</v>
          </cell>
          <cell r="C307" t="str">
            <v>V­¬ng ViÕt Chiªn</v>
          </cell>
          <cell r="D307" t="str">
            <v>Vice Supervisor</v>
          </cell>
          <cell r="E307" t="str">
            <v>Line 8</v>
          </cell>
          <cell r="J307" t="str">
            <v>15/09/00</v>
          </cell>
        </row>
        <row r="308">
          <cell r="A308">
            <v>281</v>
          </cell>
          <cell r="B308" t="str">
            <v>C-58281</v>
          </cell>
          <cell r="C308" t="str">
            <v>Vò ThÞ Nga</v>
          </cell>
          <cell r="D308" t="str">
            <v>Line8 Worker</v>
          </cell>
          <cell r="E308" t="str">
            <v>Line 8</v>
          </cell>
          <cell r="J308" t="str">
            <v>15/09/00</v>
          </cell>
        </row>
        <row r="309">
          <cell r="A309">
            <v>231</v>
          </cell>
          <cell r="C309" t="str">
            <v>§Æng ThÞ H¶i</v>
          </cell>
          <cell r="D309" t="str">
            <v>Quality Controller</v>
          </cell>
          <cell r="E309" t="str">
            <v>Quality Control</v>
          </cell>
          <cell r="F309" t="str">
            <v>30/08</v>
          </cell>
          <cell r="G309">
            <v>1975</v>
          </cell>
          <cell r="H309" t="str">
            <v>Nguyªn Gi¸p Tø Kú H¶i D­¬ng</v>
          </cell>
          <cell r="J309" t="str">
            <v>15/09/00</v>
          </cell>
        </row>
        <row r="310">
          <cell r="A310">
            <v>210</v>
          </cell>
          <cell r="C310" t="str">
            <v>§ç ThÞ Ninh</v>
          </cell>
          <cell r="D310" t="str">
            <v>Quality Controller</v>
          </cell>
          <cell r="E310" t="str">
            <v>Quality Control</v>
          </cell>
          <cell r="F310">
            <v>27455</v>
          </cell>
          <cell r="G310">
            <v>1975</v>
          </cell>
          <cell r="H310" t="str">
            <v>T©n Phó TT Phó Th¸i Kim Thµnh H¶i D­¬ng</v>
          </cell>
          <cell r="J310" t="str">
            <v>28/06/00</v>
          </cell>
        </row>
        <row r="311">
          <cell r="A311">
            <v>206</v>
          </cell>
          <cell r="C311" t="str">
            <v>Ph¹m Thuý Hµ</v>
          </cell>
          <cell r="D311" t="str">
            <v>Quality Controller</v>
          </cell>
          <cell r="E311" t="str">
            <v>Quality Control</v>
          </cell>
          <cell r="F311" t="str">
            <v>10/02</v>
          </cell>
          <cell r="G311">
            <v>1971</v>
          </cell>
          <cell r="H311" t="str">
            <v>101/46 L¹ch Tray Ng« QuyÒn H¶i Phßng</v>
          </cell>
          <cell r="J311" t="str">
            <v>15/08/00</v>
          </cell>
          <cell r="K311">
            <v>500000</v>
          </cell>
        </row>
      </sheetData>
      <sheetData sheetId="2" refreshError="1">
        <row r="2">
          <cell r="A2" t="str">
            <v>No</v>
          </cell>
          <cell r="B2" t="str">
            <v>Code</v>
          </cell>
          <cell r="C2" t="str">
            <v>Full Name</v>
          </cell>
          <cell r="D2" t="str">
            <v>Salary level</v>
          </cell>
          <cell r="E2" t="str">
            <v>Working day</v>
          </cell>
          <cell r="H2" t="str">
            <v>Basic Salary</v>
          </cell>
          <cell r="I2" t="str">
            <v>Allowance</v>
          </cell>
          <cell r="J2" t="str">
            <v>Gross salary</v>
          </cell>
          <cell r="K2" t="str">
            <v>Overtime hour</v>
          </cell>
          <cell r="L2" t="str">
            <v>Overtime pay</v>
          </cell>
          <cell r="M2" t="str">
            <v>Gross Income</v>
          </cell>
          <cell r="N2" t="str">
            <v>Social Ins.</v>
          </cell>
          <cell r="O2" t="str">
            <v>Health Ins.</v>
          </cell>
          <cell r="P2" t="str">
            <v>Income tax rate</v>
          </cell>
          <cell r="Q2" t="str">
            <v>Income tax payable</v>
          </cell>
          <cell r="R2" t="str">
            <v>Advance Payment</v>
          </cell>
          <cell r="S2" t="str">
            <v>Others</v>
          </cell>
          <cell r="T2" t="str">
            <v>Total Deduction</v>
          </cell>
          <cell r="U2" t="str">
            <v>Net income</v>
          </cell>
          <cell r="V2" t="str">
            <v>Note</v>
          </cell>
        </row>
        <row r="3">
          <cell r="A3">
            <v>1</v>
          </cell>
          <cell r="B3" t="str">
            <v>A-10001</v>
          </cell>
          <cell r="C3" t="str">
            <v>NguyÔn Quèc ThuËn</v>
          </cell>
          <cell r="D3">
            <v>2800000</v>
          </cell>
          <cell r="E3" t="e">
            <v>#N/A</v>
          </cell>
        </row>
        <row r="4">
          <cell r="A4">
            <v>2</v>
          </cell>
          <cell r="B4" t="str">
            <v>A-11002</v>
          </cell>
          <cell r="C4" t="str">
            <v>NguyÔn ThÞ BÝch HuyÒn</v>
          </cell>
          <cell r="D4">
            <v>2500000</v>
          </cell>
          <cell r="E4" t="e">
            <v>#N/A</v>
          </cell>
        </row>
        <row r="5">
          <cell r="A5">
            <v>3</v>
          </cell>
          <cell r="B5" t="str">
            <v>A-11003</v>
          </cell>
          <cell r="C5" t="str">
            <v>Cao ThÞ Hµ</v>
          </cell>
          <cell r="D5">
            <v>700000</v>
          </cell>
          <cell r="E5" t="e">
            <v>#N/A</v>
          </cell>
        </row>
        <row r="6">
          <cell r="A6">
            <v>4</v>
          </cell>
          <cell r="B6" t="str">
            <v>A-12004</v>
          </cell>
          <cell r="C6" t="str">
            <v>NguyÔn Kh¾c Thµnh</v>
          </cell>
          <cell r="D6">
            <v>2100000</v>
          </cell>
          <cell r="E6">
            <v>12</v>
          </cell>
        </row>
        <row r="7">
          <cell r="A7">
            <v>5</v>
          </cell>
          <cell r="B7" t="str">
            <v>A-12005</v>
          </cell>
          <cell r="C7" t="str">
            <v>§ç §×nh Tïng</v>
          </cell>
          <cell r="D7">
            <v>2000000</v>
          </cell>
          <cell r="E7" t="e">
            <v>#N/A</v>
          </cell>
        </row>
        <row r="8">
          <cell r="A8">
            <v>6</v>
          </cell>
          <cell r="B8" t="str">
            <v>A-12006</v>
          </cell>
          <cell r="C8" t="str">
            <v>Bïi V¨n Tuynh</v>
          </cell>
          <cell r="D8">
            <v>1000000</v>
          </cell>
          <cell r="E8" t="e">
            <v>#N/A</v>
          </cell>
        </row>
        <row r="9">
          <cell r="A9">
            <v>7</v>
          </cell>
          <cell r="B9" t="str">
            <v>A-12007</v>
          </cell>
          <cell r="C9" t="str">
            <v>TrÇn Phó Quý</v>
          </cell>
          <cell r="D9">
            <v>1200000</v>
          </cell>
          <cell r="E9" t="e">
            <v>#N/A</v>
          </cell>
        </row>
        <row r="10">
          <cell r="A10">
            <v>8</v>
          </cell>
          <cell r="B10" t="str">
            <v>A-12008</v>
          </cell>
          <cell r="C10" t="str">
            <v>L­¬ng §øc Phong</v>
          </cell>
          <cell r="D10">
            <v>1500000</v>
          </cell>
          <cell r="E10" t="e">
            <v>#N/A</v>
          </cell>
        </row>
        <row r="11">
          <cell r="A11">
            <v>9</v>
          </cell>
          <cell r="B11" t="str">
            <v>A-13009</v>
          </cell>
          <cell r="C11" t="str">
            <v>§µm ThÞ Tó Oanh</v>
          </cell>
          <cell r="D11">
            <v>1000000</v>
          </cell>
          <cell r="E11" t="e">
            <v>#N/A</v>
          </cell>
        </row>
        <row r="12">
          <cell r="A12">
            <v>10</v>
          </cell>
          <cell r="B12" t="str">
            <v>A-13010</v>
          </cell>
          <cell r="C12" t="str">
            <v>Qu¸ch ThÞ Thu Ph­¬ng</v>
          </cell>
          <cell r="D12">
            <v>800000</v>
          </cell>
          <cell r="E12" t="e">
            <v>#N/A</v>
          </cell>
        </row>
        <row r="13">
          <cell r="A13">
            <v>11</v>
          </cell>
          <cell r="B13" t="str">
            <v>A-13011</v>
          </cell>
          <cell r="C13" t="str">
            <v>§â Minh Hïng</v>
          </cell>
          <cell r="D13">
            <v>1000000</v>
          </cell>
          <cell r="E13" t="e">
            <v>#N/A</v>
          </cell>
        </row>
        <row r="14">
          <cell r="A14">
            <v>12</v>
          </cell>
          <cell r="B14" t="str">
            <v>A-14012</v>
          </cell>
          <cell r="C14" t="str">
            <v>Hoµng V¨n HiÓu</v>
          </cell>
          <cell r="D14">
            <v>1400000</v>
          </cell>
          <cell r="E14" t="e">
            <v>#N/A</v>
          </cell>
        </row>
        <row r="15">
          <cell r="A15">
            <v>13</v>
          </cell>
          <cell r="B15" t="str">
            <v>A-15013</v>
          </cell>
          <cell r="C15" t="str">
            <v>TrÞnh Xu©n HiÓu</v>
          </cell>
          <cell r="D15">
            <v>700000</v>
          </cell>
          <cell r="E15" t="e">
            <v>#N/A</v>
          </cell>
        </row>
        <row r="16">
          <cell r="A16">
            <v>14</v>
          </cell>
          <cell r="B16" t="str">
            <v>A-15014</v>
          </cell>
          <cell r="C16" t="str">
            <v>NguyÔn V¨n Chung</v>
          </cell>
          <cell r="D16">
            <v>650000</v>
          </cell>
          <cell r="E16" t="e">
            <v>#N/A</v>
          </cell>
        </row>
        <row r="17">
          <cell r="A17">
            <v>15</v>
          </cell>
          <cell r="B17" t="str">
            <v>A-15015</v>
          </cell>
          <cell r="C17" t="str">
            <v>Ph¹m V¨n T¹c</v>
          </cell>
          <cell r="D17">
            <v>650000</v>
          </cell>
          <cell r="E17" t="e">
            <v>#N/A</v>
          </cell>
        </row>
        <row r="18">
          <cell r="A18">
            <v>16</v>
          </cell>
          <cell r="B18" t="str">
            <v>A-15016</v>
          </cell>
          <cell r="C18" t="str">
            <v>NguyÔn Minh Léc</v>
          </cell>
          <cell r="D18">
            <v>650000</v>
          </cell>
          <cell r="E18" t="e">
            <v>#N/A</v>
          </cell>
        </row>
        <row r="19">
          <cell r="A19">
            <v>17</v>
          </cell>
          <cell r="B19" t="str">
            <v>A-16017</v>
          </cell>
          <cell r="C19" t="str">
            <v>Ng« ThÞ Xiªm</v>
          </cell>
          <cell r="D19">
            <v>500000</v>
          </cell>
          <cell r="E19" t="e">
            <v>#N/A</v>
          </cell>
        </row>
        <row r="20">
          <cell r="A20">
            <v>18</v>
          </cell>
          <cell r="B20" t="str">
            <v>A-16018</v>
          </cell>
          <cell r="C20" t="str">
            <v>Ng« ThÞ Th¾m</v>
          </cell>
          <cell r="D20">
            <v>500000</v>
          </cell>
          <cell r="E20" t="e">
            <v>#N/A</v>
          </cell>
        </row>
        <row r="21">
          <cell r="A21">
            <v>19</v>
          </cell>
          <cell r="B21" t="str">
            <v>B-20019</v>
          </cell>
          <cell r="C21" t="str">
            <v>Lý TuyÕt H»ng</v>
          </cell>
          <cell r="D21">
            <v>1600000</v>
          </cell>
          <cell r="E21" t="e">
            <v>#N/A</v>
          </cell>
        </row>
        <row r="22">
          <cell r="A22">
            <v>21</v>
          </cell>
          <cell r="B22" t="str">
            <v>B-20021</v>
          </cell>
          <cell r="C22" t="str">
            <v>TrÇn Thanh Tó</v>
          </cell>
          <cell r="D22">
            <v>0</v>
          </cell>
          <cell r="E22" t="e">
            <v>#N/A</v>
          </cell>
        </row>
        <row r="23">
          <cell r="A23">
            <v>22</v>
          </cell>
          <cell r="B23" t="str">
            <v>B-20022</v>
          </cell>
          <cell r="C23" t="str">
            <v>NguyÔn V¨n B¸ch</v>
          </cell>
          <cell r="D23">
            <v>700000</v>
          </cell>
          <cell r="E23" t="e">
            <v>#N/A</v>
          </cell>
        </row>
        <row r="24">
          <cell r="A24">
            <v>23</v>
          </cell>
          <cell r="B24" t="str">
            <v>B-20023</v>
          </cell>
          <cell r="C24" t="str">
            <v>Ph¹m ThÞ Thu H­¬ng</v>
          </cell>
          <cell r="D24">
            <v>600000</v>
          </cell>
          <cell r="E24" t="e">
            <v>#N/A</v>
          </cell>
        </row>
        <row r="25">
          <cell r="A25">
            <v>24</v>
          </cell>
          <cell r="B25" t="str">
            <v>B-20024</v>
          </cell>
          <cell r="C25" t="str">
            <v>§ång ThÞ Thu HiÒn</v>
          </cell>
          <cell r="D25">
            <v>600000</v>
          </cell>
          <cell r="E25" t="e">
            <v>#N/A</v>
          </cell>
        </row>
        <row r="26">
          <cell r="A26">
            <v>25</v>
          </cell>
          <cell r="B26" t="str">
            <v>B-20025</v>
          </cell>
          <cell r="C26" t="str">
            <v>§ç Anh Hïng</v>
          </cell>
          <cell r="D26">
            <v>700000</v>
          </cell>
          <cell r="E26" t="e">
            <v>#N/A</v>
          </cell>
        </row>
        <row r="27">
          <cell r="A27">
            <v>26</v>
          </cell>
          <cell r="B27" t="str">
            <v>B-20026</v>
          </cell>
          <cell r="C27" t="str">
            <v>Ng« Xu©n HiÖp</v>
          </cell>
          <cell r="D27">
            <v>600000</v>
          </cell>
          <cell r="E27" t="e">
            <v>#N/A</v>
          </cell>
        </row>
        <row r="28">
          <cell r="A28">
            <v>27</v>
          </cell>
          <cell r="B28" t="str">
            <v>B-21027</v>
          </cell>
          <cell r="C28" t="str">
            <v>NguyÔn Duy Linh</v>
          </cell>
          <cell r="D28">
            <v>1500000</v>
          </cell>
          <cell r="E28" t="e">
            <v>#N/A</v>
          </cell>
        </row>
        <row r="29">
          <cell r="A29">
            <v>28</v>
          </cell>
          <cell r="B29" t="str">
            <v>B-21028</v>
          </cell>
          <cell r="C29" t="str">
            <v>Ph¹m ThÞ Thuû</v>
          </cell>
          <cell r="D29">
            <v>500000</v>
          </cell>
          <cell r="E29" t="e">
            <v>#N/A</v>
          </cell>
        </row>
        <row r="30">
          <cell r="A30">
            <v>29</v>
          </cell>
          <cell r="B30" t="str">
            <v>B-22029</v>
          </cell>
          <cell r="C30" t="str">
            <v>Ng«  Th¸i Ph­¬ng</v>
          </cell>
          <cell r="D30">
            <v>800000</v>
          </cell>
          <cell r="E30" t="e">
            <v>#N/A</v>
          </cell>
        </row>
        <row r="31">
          <cell r="A31">
            <v>30</v>
          </cell>
          <cell r="B31" t="str">
            <v>B-22030</v>
          </cell>
          <cell r="C31" t="str">
            <v>§oµn Hång Qu©n</v>
          </cell>
          <cell r="D31">
            <v>800000</v>
          </cell>
          <cell r="E31" t="e">
            <v>#N/A</v>
          </cell>
        </row>
        <row r="32">
          <cell r="A32">
            <v>31</v>
          </cell>
          <cell r="B32" t="str">
            <v>B-22031</v>
          </cell>
          <cell r="C32" t="str">
            <v>Vò ThÞ Ngäc</v>
          </cell>
          <cell r="D32">
            <v>800000</v>
          </cell>
          <cell r="E32" t="e">
            <v>#N/A</v>
          </cell>
        </row>
        <row r="33">
          <cell r="A33">
            <v>32</v>
          </cell>
          <cell r="B33" t="str">
            <v>B-22032</v>
          </cell>
          <cell r="C33" t="str">
            <v>§µo ThÞ S¬n L©m</v>
          </cell>
          <cell r="D33">
            <v>800000</v>
          </cell>
          <cell r="E33" t="e">
            <v>#N/A</v>
          </cell>
        </row>
        <row r="34">
          <cell r="A34">
            <v>33</v>
          </cell>
          <cell r="B34" t="str">
            <v>B-22033</v>
          </cell>
          <cell r="C34" t="str">
            <v>NguyÔn Kim Hoa</v>
          </cell>
          <cell r="D34">
            <v>800000</v>
          </cell>
          <cell r="E34" t="e">
            <v>#N/A</v>
          </cell>
        </row>
        <row r="35">
          <cell r="A35">
            <v>34</v>
          </cell>
          <cell r="B35" t="str">
            <v>B-22034</v>
          </cell>
          <cell r="C35" t="str">
            <v>NguyÔn V¨n Khoa</v>
          </cell>
          <cell r="D35">
            <v>800000</v>
          </cell>
          <cell r="E35" t="e">
            <v>#N/A</v>
          </cell>
        </row>
        <row r="36">
          <cell r="A36">
            <v>35</v>
          </cell>
          <cell r="B36" t="str">
            <v>B-26045</v>
          </cell>
          <cell r="C36" t="str">
            <v>NguyÔn C«ng §µi</v>
          </cell>
          <cell r="D36">
            <v>500000</v>
          </cell>
          <cell r="E36" t="e">
            <v>#N/A</v>
          </cell>
        </row>
        <row r="37">
          <cell r="A37">
            <v>36</v>
          </cell>
          <cell r="B37" t="str">
            <v>B-22036</v>
          </cell>
          <cell r="C37" t="str">
            <v>NguyÔn C«ng H¶i</v>
          </cell>
          <cell r="D37">
            <v>800000</v>
          </cell>
          <cell r="E37" t="e">
            <v>#N/A</v>
          </cell>
        </row>
        <row r="38">
          <cell r="A38">
            <v>37</v>
          </cell>
          <cell r="B38" t="str">
            <v>B-24037</v>
          </cell>
          <cell r="C38" t="str">
            <v>NguyÔn Bïi C­êng</v>
          </cell>
          <cell r="D38">
            <v>1400000</v>
          </cell>
          <cell r="E38" t="e">
            <v>#N/A</v>
          </cell>
        </row>
        <row r="39">
          <cell r="A39">
            <v>38</v>
          </cell>
          <cell r="B39" t="str">
            <v>B-24038</v>
          </cell>
          <cell r="C39" t="str">
            <v>NguyÔn Hång Hµo</v>
          </cell>
          <cell r="D39">
            <v>800000</v>
          </cell>
          <cell r="E39" t="e">
            <v>#N/A</v>
          </cell>
        </row>
        <row r="40">
          <cell r="A40">
            <v>39</v>
          </cell>
          <cell r="B40" t="str">
            <v>B-24039</v>
          </cell>
          <cell r="C40" t="str">
            <v>NguyÔn §øc Th¨ng</v>
          </cell>
          <cell r="D40">
            <v>600000</v>
          </cell>
          <cell r="E40" t="e">
            <v>#N/A</v>
          </cell>
        </row>
        <row r="41">
          <cell r="A41">
            <v>40</v>
          </cell>
          <cell r="B41" t="str">
            <v>B-24040</v>
          </cell>
          <cell r="C41" t="str">
            <v>Tèng Xu©n Minh</v>
          </cell>
          <cell r="D41">
            <v>800000</v>
          </cell>
          <cell r="E41" t="e">
            <v>#N/A</v>
          </cell>
        </row>
        <row r="42">
          <cell r="A42">
            <v>41</v>
          </cell>
          <cell r="B42" t="str">
            <v>B-24041</v>
          </cell>
          <cell r="C42" t="str">
            <v>Vò V¨n Hîp</v>
          </cell>
          <cell r="D42">
            <v>800000</v>
          </cell>
          <cell r="E42" t="e">
            <v>#N/A</v>
          </cell>
        </row>
        <row r="43">
          <cell r="A43">
            <v>42</v>
          </cell>
          <cell r="B43" t="str">
            <v>B-24042</v>
          </cell>
          <cell r="C43" t="str">
            <v>Bïi Minh H¹nh</v>
          </cell>
          <cell r="D43">
            <v>600000</v>
          </cell>
          <cell r="E43" t="e">
            <v>#N/A</v>
          </cell>
        </row>
        <row r="44">
          <cell r="A44">
            <v>43</v>
          </cell>
          <cell r="B44" t="str">
            <v>B-25043</v>
          </cell>
          <cell r="C44" t="str">
            <v>TrÇn V¨n Lîi</v>
          </cell>
          <cell r="D44">
            <v>800000</v>
          </cell>
          <cell r="E44" t="e">
            <v>#N/A</v>
          </cell>
        </row>
        <row r="45">
          <cell r="A45">
            <v>44</v>
          </cell>
          <cell r="B45" t="str">
            <v>B-25044</v>
          </cell>
          <cell r="C45" t="str">
            <v>§ång Träng Qu©n</v>
          </cell>
          <cell r="D45">
            <v>500000</v>
          </cell>
          <cell r="E45" t="e">
            <v>#N/A</v>
          </cell>
        </row>
        <row r="46">
          <cell r="A46">
            <v>45</v>
          </cell>
          <cell r="B46" t="str">
            <v>B-22035</v>
          </cell>
          <cell r="C46" t="str">
            <v>Hoµng ThÞ Lý</v>
          </cell>
          <cell r="D46">
            <v>800000</v>
          </cell>
          <cell r="E46" t="e">
            <v>#N/A</v>
          </cell>
        </row>
        <row r="47">
          <cell r="A47">
            <v>46</v>
          </cell>
          <cell r="B47" t="str">
            <v>B-26046</v>
          </cell>
          <cell r="C47" t="str">
            <v>L­¬ng C«ng Phßng</v>
          </cell>
          <cell r="D47">
            <v>700000</v>
          </cell>
          <cell r="E47" t="e">
            <v>#N/A</v>
          </cell>
        </row>
        <row r="48">
          <cell r="A48">
            <v>47</v>
          </cell>
          <cell r="B48" t="str">
            <v>B-26047</v>
          </cell>
          <cell r="C48" t="str">
            <v>NguyÔn V¨n H¹ng</v>
          </cell>
          <cell r="D48">
            <v>500000</v>
          </cell>
          <cell r="E48" t="e">
            <v>#N/A</v>
          </cell>
        </row>
        <row r="49">
          <cell r="A49">
            <v>48</v>
          </cell>
          <cell r="B49" t="str">
            <v>B-30048</v>
          </cell>
          <cell r="C49" t="str">
            <v>Lª ThÞ Minh Ph­¬ng</v>
          </cell>
          <cell r="D49">
            <v>1400000</v>
          </cell>
          <cell r="E49" t="e">
            <v>#N/A</v>
          </cell>
        </row>
        <row r="50">
          <cell r="A50">
            <v>49</v>
          </cell>
          <cell r="B50" t="str">
            <v>B-30049</v>
          </cell>
          <cell r="C50" t="str">
            <v>Chu M¹nh ThuÇn</v>
          </cell>
          <cell r="D50">
            <v>1400000</v>
          </cell>
          <cell r="E50" t="e">
            <v>#N/A</v>
          </cell>
        </row>
        <row r="51">
          <cell r="A51">
            <v>50</v>
          </cell>
          <cell r="B51" t="str">
            <v>C-30050</v>
          </cell>
          <cell r="C51" t="str">
            <v>L­¬ng ThÕ Thanh</v>
          </cell>
          <cell r="D51">
            <v>600000</v>
          </cell>
          <cell r="E51" t="e">
            <v>#N/A</v>
          </cell>
        </row>
        <row r="52">
          <cell r="A52">
            <v>51</v>
          </cell>
          <cell r="B52" t="str">
            <v>C-30051</v>
          </cell>
          <cell r="C52" t="str">
            <v>L­u B×nh</v>
          </cell>
          <cell r="D52">
            <v>800000</v>
          </cell>
          <cell r="E52" t="e">
            <v>#N/A</v>
          </cell>
        </row>
        <row r="53">
          <cell r="A53">
            <v>52</v>
          </cell>
          <cell r="B53" t="str">
            <v>C-30052</v>
          </cell>
          <cell r="C53" t="str">
            <v>NguyÔn ThÞ Hµ</v>
          </cell>
          <cell r="D53">
            <v>550000</v>
          </cell>
          <cell r="E53" t="e">
            <v>#N/A</v>
          </cell>
        </row>
        <row r="54">
          <cell r="A54">
            <v>53</v>
          </cell>
          <cell r="B54" t="str">
            <v>C-30053</v>
          </cell>
          <cell r="C54" t="str">
            <v>NguyÔn ThÞ Thu Nga</v>
          </cell>
          <cell r="D54">
            <v>550000</v>
          </cell>
          <cell r="E54" t="e">
            <v>#N/A</v>
          </cell>
        </row>
        <row r="55">
          <cell r="A55">
            <v>54</v>
          </cell>
          <cell r="B55" t="str">
            <v>C-30054</v>
          </cell>
          <cell r="C55" t="str">
            <v>§ç ThÞ Dung</v>
          </cell>
          <cell r="D55">
            <v>500000</v>
          </cell>
          <cell r="E55" t="e">
            <v>#N/A</v>
          </cell>
        </row>
        <row r="56">
          <cell r="A56">
            <v>55</v>
          </cell>
          <cell r="B56" t="str">
            <v>C-30055</v>
          </cell>
          <cell r="C56" t="str">
            <v>NguyÔn V¨n §¶n</v>
          </cell>
          <cell r="D56">
            <v>0</v>
          </cell>
          <cell r="E56">
            <v>22.5</v>
          </cell>
        </row>
        <row r="57">
          <cell r="A57">
            <v>56</v>
          </cell>
          <cell r="B57" t="str">
            <v>C-30056</v>
          </cell>
          <cell r="C57" t="str">
            <v>Ph¹m ThÞ H­¬ng</v>
          </cell>
          <cell r="D57">
            <v>0</v>
          </cell>
          <cell r="E57">
            <v>22</v>
          </cell>
        </row>
        <row r="58">
          <cell r="A58">
            <v>57</v>
          </cell>
          <cell r="B58" t="str">
            <v>C-30057</v>
          </cell>
          <cell r="C58" t="str">
            <v>Ph¹m ThÞ Hoa</v>
          </cell>
          <cell r="D58">
            <v>0</v>
          </cell>
          <cell r="E58">
            <v>22</v>
          </cell>
        </row>
        <row r="59">
          <cell r="A59">
            <v>58</v>
          </cell>
          <cell r="B59" t="str">
            <v>C-30058</v>
          </cell>
          <cell r="C59" t="str">
            <v>TrÇn ThÞ Kim Ng©n</v>
          </cell>
          <cell r="D59">
            <v>0</v>
          </cell>
          <cell r="E59">
            <v>22</v>
          </cell>
        </row>
        <row r="60">
          <cell r="A60">
            <v>59</v>
          </cell>
          <cell r="B60" t="str">
            <v>C-30059</v>
          </cell>
          <cell r="C60" t="str">
            <v>§oµn ThÞ BÝch H¹nh</v>
          </cell>
          <cell r="D60">
            <v>0</v>
          </cell>
          <cell r="E60">
            <v>22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>
            <v>700000</v>
          </cell>
          <cell r="E61" t="e">
            <v>#N/A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>
            <v>600000</v>
          </cell>
          <cell r="E62" t="e">
            <v>#N/A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>
            <v>600000</v>
          </cell>
          <cell r="E63" t="e">
            <v>#N/A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>
            <v>0</v>
          </cell>
          <cell r="E64">
            <v>21.5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>
            <v>0</v>
          </cell>
          <cell r="E65">
            <v>21.5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>
            <v>0</v>
          </cell>
          <cell r="E66">
            <v>21.5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>
            <v>0</v>
          </cell>
          <cell r="E67">
            <v>21.5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>
            <v>0</v>
          </cell>
          <cell r="E68">
            <v>21.5</v>
          </cell>
        </row>
        <row r="69">
          <cell r="A69">
            <v>68</v>
          </cell>
          <cell r="B69" t="str">
            <v>C-41068</v>
          </cell>
          <cell r="C69" t="str">
            <v>NguyÔn V¨n Ph­íc</v>
          </cell>
          <cell r="D69">
            <v>0</v>
          </cell>
          <cell r="E69">
            <v>22.5</v>
          </cell>
        </row>
        <row r="70">
          <cell r="A70">
            <v>69</v>
          </cell>
          <cell r="B70" t="str">
            <v>C-42069</v>
          </cell>
          <cell r="C70" t="str">
            <v>NguyÔn ThÞ Hoa</v>
          </cell>
          <cell r="D70">
            <v>0</v>
          </cell>
          <cell r="E70">
            <v>21.5</v>
          </cell>
        </row>
        <row r="71">
          <cell r="A71">
            <v>70</v>
          </cell>
          <cell r="B71" t="str">
            <v>C-42070</v>
          </cell>
          <cell r="C71" t="str">
            <v>NguyÔn ThÞ HuÖ</v>
          </cell>
          <cell r="D71">
            <v>0</v>
          </cell>
          <cell r="E71">
            <v>21.5</v>
          </cell>
        </row>
        <row r="72">
          <cell r="A72">
            <v>71</v>
          </cell>
          <cell r="B72" t="str">
            <v>C-42071</v>
          </cell>
          <cell r="C72" t="str">
            <v>Vò ThÞ Ng¸t</v>
          </cell>
          <cell r="D72">
            <v>0</v>
          </cell>
          <cell r="E72">
            <v>21.5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>
            <v>0</v>
          </cell>
          <cell r="E73">
            <v>21.5</v>
          </cell>
        </row>
        <row r="74">
          <cell r="A74">
            <v>73</v>
          </cell>
          <cell r="B74" t="str">
            <v>C-42073</v>
          </cell>
          <cell r="C74" t="str">
            <v>Ph¹m V¨n Th­îc</v>
          </cell>
          <cell r="D74">
            <v>0</v>
          </cell>
          <cell r="E74">
            <v>22</v>
          </cell>
        </row>
        <row r="75">
          <cell r="B75" t="str">
            <v xml:space="preserve"> </v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</row>
        <row r="76"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</row>
        <row r="77">
          <cell r="B77" t="str">
            <v xml:space="preserve"> </v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</row>
        <row r="80">
          <cell r="B80" t="str">
            <v xml:space="preserve"> </v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</row>
        <row r="81">
          <cell r="B81" t="str">
            <v xml:space="preserve"> </v>
          </cell>
          <cell r="C81" t="str">
            <v xml:space="preserve"> </v>
          </cell>
          <cell r="D81" t="str">
            <v xml:space="preserve"> </v>
          </cell>
          <cell r="E81" t="str">
            <v xml:space="preserve"> </v>
          </cell>
        </row>
        <row r="82">
          <cell r="B82" t="str">
            <v xml:space="preserve"> </v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</row>
        <row r="83"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</row>
        <row r="84">
          <cell r="B84" t="str">
            <v xml:space="preserve"> 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</row>
        <row r="85">
          <cell r="B85" t="str">
            <v xml:space="preserve"> 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</row>
        <row r="86">
          <cell r="B86" t="str">
            <v xml:space="preserve"> 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</row>
        <row r="87">
          <cell r="B87" t="str">
            <v xml:space="preserve"> 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</row>
        <row r="88">
          <cell r="B88" t="str">
            <v xml:space="preserve"> 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</row>
        <row r="89">
          <cell r="B89" t="str">
            <v xml:space="preserve"> 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</row>
        <row r="90">
          <cell r="B90" t="str">
            <v xml:space="preserve"> </v>
          </cell>
          <cell r="C90" t="str">
            <v xml:space="preserve"> </v>
          </cell>
          <cell r="D90" t="str">
            <v xml:space="preserve"> </v>
          </cell>
          <cell r="E90" t="str">
            <v xml:space="preserve"> </v>
          </cell>
        </row>
        <row r="91">
          <cell r="B91" t="str">
            <v xml:space="preserve">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</row>
        <row r="92">
          <cell r="B92" t="str">
            <v xml:space="preserve"> </v>
          </cell>
          <cell r="C92" t="str">
            <v xml:space="preserve"> </v>
          </cell>
          <cell r="D92" t="str">
            <v xml:space="preserve"> </v>
          </cell>
          <cell r="E92" t="str">
            <v xml:space="preserve"> </v>
          </cell>
        </row>
        <row r="93">
          <cell r="B93" t="str">
            <v xml:space="preserve"> </v>
          </cell>
          <cell r="C93" t="str">
            <v xml:space="preserve"> </v>
          </cell>
          <cell r="D93" t="str">
            <v xml:space="preserve"> </v>
          </cell>
          <cell r="E93" t="str">
            <v xml:space="preserve"> </v>
          </cell>
        </row>
        <row r="94">
          <cell r="B94" t="str">
            <v xml:space="preserve"> </v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</row>
        <row r="95">
          <cell r="B95" t="str">
            <v xml:space="preserve"> </v>
          </cell>
          <cell r="C95" t="str">
            <v xml:space="preserve"> </v>
          </cell>
          <cell r="D95" t="str">
            <v xml:space="preserve"> </v>
          </cell>
          <cell r="E95" t="str">
            <v xml:space="preserve"> </v>
          </cell>
        </row>
        <row r="96">
          <cell r="B96" t="str">
            <v xml:space="preserve"> 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</row>
        <row r="97">
          <cell r="B97" t="str">
            <v xml:space="preserve"> 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</row>
        <row r="98">
          <cell r="B98" t="str">
            <v xml:space="preserve"> 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</row>
        <row r="99">
          <cell r="B99" t="str">
            <v xml:space="preserve"> </v>
          </cell>
          <cell r="C99" t="str">
            <v xml:space="preserve"> </v>
          </cell>
          <cell r="D99" t="str">
            <v xml:space="preserve"> </v>
          </cell>
          <cell r="E99" t="str">
            <v xml:space="preserve"> </v>
          </cell>
        </row>
        <row r="100">
          <cell r="B100" t="str">
            <v xml:space="preserve"> </v>
          </cell>
          <cell r="C100" t="str">
            <v xml:space="preserve"> </v>
          </cell>
          <cell r="D100" t="str">
            <v xml:space="preserve"> </v>
          </cell>
          <cell r="E100" t="str">
            <v xml:space="preserve"> </v>
          </cell>
        </row>
        <row r="101"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</row>
        <row r="102"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</row>
        <row r="103">
          <cell r="B103" t="str">
            <v xml:space="preserve"> </v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</row>
        <row r="104">
          <cell r="B104" t="str">
            <v xml:space="preserve"> </v>
          </cell>
          <cell r="C104" t="str">
            <v xml:space="preserve"> </v>
          </cell>
          <cell r="D104" t="str">
            <v xml:space="preserve"> </v>
          </cell>
          <cell r="E104" t="str">
            <v xml:space="preserve"> </v>
          </cell>
        </row>
        <row r="105">
          <cell r="B105" t="str">
            <v xml:space="preserve"> 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</row>
        <row r="106">
          <cell r="B106" t="str">
            <v xml:space="preserve"> 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</row>
        <row r="107">
          <cell r="B107" t="str">
            <v xml:space="preserve"> </v>
          </cell>
          <cell r="C107" t="str">
            <v xml:space="preserve"> </v>
          </cell>
          <cell r="D107" t="str">
            <v xml:space="preserve"> </v>
          </cell>
          <cell r="E107" t="str">
            <v xml:space="preserve"> </v>
          </cell>
        </row>
        <row r="108">
          <cell r="B108" t="str">
            <v xml:space="preserve"> </v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</row>
        <row r="109">
          <cell r="B109" t="str">
            <v xml:space="preserve"> </v>
          </cell>
          <cell r="C109" t="str">
            <v xml:space="preserve"> </v>
          </cell>
          <cell r="D109" t="str">
            <v xml:space="preserve"> </v>
          </cell>
          <cell r="E109" t="str">
            <v xml:space="preserve"> </v>
          </cell>
        </row>
        <row r="110">
          <cell r="B110" t="str">
            <v xml:space="preserve"> </v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</row>
        <row r="111">
          <cell r="B111" t="str">
            <v xml:space="preserve"> </v>
          </cell>
          <cell r="C111" t="str">
            <v xml:space="preserve"> </v>
          </cell>
          <cell r="D111" t="str">
            <v xml:space="preserve"> </v>
          </cell>
          <cell r="E111" t="str">
            <v xml:space="preserve"> </v>
          </cell>
        </row>
        <row r="112">
          <cell r="B112" t="str">
            <v xml:space="preserve"> </v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</row>
        <row r="113">
          <cell r="B113" t="str">
            <v xml:space="preserve"> </v>
          </cell>
          <cell r="C113" t="str">
            <v xml:space="preserve"> </v>
          </cell>
          <cell r="D113" t="str">
            <v xml:space="preserve"> </v>
          </cell>
          <cell r="E113" t="str">
            <v xml:space="preserve"> </v>
          </cell>
        </row>
        <row r="114">
          <cell r="B114" t="str">
            <v xml:space="preserve"> </v>
          </cell>
          <cell r="C114" t="str">
            <v xml:space="preserve"> </v>
          </cell>
          <cell r="D114" t="str">
            <v xml:space="preserve"> </v>
          </cell>
          <cell r="E114" t="str">
            <v xml:space="preserve"> </v>
          </cell>
        </row>
        <row r="115">
          <cell r="B115" t="str">
            <v xml:space="preserve"> </v>
          </cell>
          <cell r="C115" t="str">
            <v xml:space="preserve"> </v>
          </cell>
          <cell r="D115" t="str">
            <v xml:space="preserve"> </v>
          </cell>
          <cell r="E115" t="str">
            <v xml:space="preserve"> </v>
          </cell>
        </row>
        <row r="116">
          <cell r="B116" t="str">
            <v xml:space="preserve"> </v>
          </cell>
          <cell r="C116" t="str">
            <v xml:space="preserve"> </v>
          </cell>
          <cell r="D116" t="str">
            <v xml:space="preserve"> </v>
          </cell>
          <cell r="E116" t="str">
            <v xml:space="preserve"> </v>
          </cell>
        </row>
        <row r="117">
          <cell r="B117" t="str">
            <v xml:space="preserve"> </v>
          </cell>
          <cell r="C117" t="str">
            <v xml:space="preserve"> </v>
          </cell>
          <cell r="D117" t="str">
            <v xml:space="preserve"> </v>
          </cell>
          <cell r="E117" t="str">
            <v xml:space="preserve"> </v>
          </cell>
        </row>
        <row r="118">
          <cell r="B118" t="str">
            <v xml:space="preserve"> </v>
          </cell>
          <cell r="C118" t="str">
            <v xml:space="preserve"> </v>
          </cell>
          <cell r="D118" t="str">
            <v xml:space="preserve"> </v>
          </cell>
          <cell r="E118" t="str">
            <v xml:space="preserve"> </v>
          </cell>
        </row>
        <row r="119">
          <cell r="B119" t="str">
            <v xml:space="preserve"> </v>
          </cell>
          <cell r="C119" t="str">
            <v xml:space="preserve"> </v>
          </cell>
          <cell r="D119" t="str">
            <v xml:space="preserve"> </v>
          </cell>
          <cell r="E119" t="str">
            <v xml:space="preserve"> </v>
          </cell>
        </row>
        <row r="120">
          <cell r="B120" t="str">
            <v xml:space="preserve"> </v>
          </cell>
          <cell r="C120" t="str">
            <v xml:space="preserve"> </v>
          </cell>
          <cell r="D120" t="str">
            <v xml:space="preserve"> </v>
          </cell>
          <cell r="E120" t="str">
            <v xml:space="preserve"> </v>
          </cell>
        </row>
        <row r="121">
          <cell r="B121" t="str">
            <v xml:space="preserve"> </v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</row>
        <row r="122">
          <cell r="B122" t="str">
            <v xml:space="preserve"> </v>
          </cell>
          <cell r="C122" t="str">
            <v xml:space="preserve"> </v>
          </cell>
          <cell r="D122" t="str">
            <v xml:space="preserve"> </v>
          </cell>
          <cell r="E122" t="str">
            <v xml:space="preserve"> </v>
          </cell>
        </row>
        <row r="123"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</row>
        <row r="124"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</row>
        <row r="125">
          <cell r="B125" t="str">
            <v xml:space="preserve"> </v>
          </cell>
          <cell r="C125" t="str">
            <v xml:space="preserve"> </v>
          </cell>
          <cell r="D125" t="str">
            <v xml:space="preserve"> </v>
          </cell>
          <cell r="E125" t="str">
            <v xml:space="preserve"> </v>
          </cell>
        </row>
        <row r="126">
          <cell r="B126" t="str">
            <v xml:space="preserve"> </v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</row>
        <row r="127">
          <cell r="B127" t="str">
            <v xml:space="preserve"> </v>
          </cell>
          <cell r="C127" t="str">
            <v xml:space="preserve"> </v>
          </cell>
          <cell r="D127" t="str">
            <v xml:space="preserve"> </v>
          </cell>
          <cell r="E127" t="str">
            <v xml:space="preserve"> </v>
          </cell>
        </row>
        <row r="128"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B129" t="str">
            <v xml:space="preserve"> </v>
          </cell>
          <cell r="C129" t="str">
            <v xml:space="preserve"> </v>
          </cell>
          <cell r="D129" t="str">
            <v xml:space="preserve"> </v>
          </cell>
          <cell r="E129" t="str">
            <v xml:space="preserve"> </v>
          </cell>
        </row>
        <row r="130">
          <cell r="B130" t="str">
            <v xml:space="preserve"> </v>
          </cell>
          <cell r="C130" t="str">
            <v xml:space="preserve"> </v>
          </cell>
          <cell r="D130" t="str">
            <v xml:space="preserve"> </v>
          </cell>
          <cell r="E130" t="str">
            <v xml:space="preserve"> </v>
          </cell>
        </row>
        <row r="131">
          <cell r="B131" t="str">
            <v xml:space="preserve"> </v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</row>
        <row r="132"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B133" t="str">
            <v xml:space="preserve"> </v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</row>
        <row r="134">
          <cell r="B134" t="str">
            <v xml:space="preserve"> </v>
          </cell>
          <cell r="C134" t="str">
            <v xml:space="preserve"> </v>
          </cell>
          <cell r="D134" t="str">
            <v xml:space="preserve"> </v>
          </cell>
          <cell r="E134" t="str">
            <v xml:space="preserve"> </v>
          </cell>
        </row>
        <row r="135">
          <cell r="B135" t="str">
            <v xml:space="preserve"> </v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</row>
        <row r="136">
          <cell r="B136" t="str">
            <v xml:space="preserve"> </v>
          </cell>
          <cell r="C136" t="str">
            <v xml:space="preserve"> </v>
          </cell>
          <cell r="D136" t="str">
            <v xml:space="preserve"> </v>
          </cell>
          <cell r="E136" t="str">
            <v xml:space="preserve"> </v>
          </cell>
        </row>
        <row r="137">
          <cell r="B137" t="str">
            <v xml:space="preserve"> </v>
          </cell>
          <cell r="C137" t="str">
            <v xml:space="preserve"> </v>
          </cell>
          <cell r="D137" t="str">
            <v xml:space="preserve"> </v>
          </cell>
          <cell r="E137" t="str">
            <v xml:space="preserve"> </v>
          </cell>
        </row>
        <row r="138">
          <cell r="B138" t="str">
            <v xml:space="preserve"> </v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</row>
        <row r="139">
          <cell r="B139" t="str">
            <v xml:space="preserve"> </v>
          </cell>
          <cell r="C139" t="str">
            <v xml:space="preserve"> </v>
          </cell>
          <cell r="D139" t="str">
            <v xml:space="preserve"> </v>
          </cell>
          <cell r="E139" t="str">
            <v xml:space="preserve"> </v>
          </cell>
        </row>
        <row r="140">
          <cell r="B140" t="str">
            <v xml:space="preserve"> </v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</row>
        <row r="141">
          <cell r="B141" t="str">
            <v xml:space="preserve"> </v>
          </cell>
          <cell r="C141" t="str">
            <v xml:space="preserve"> </v>
          </cell>
          <cell r="D141" t="str">
            <v xml:space="preserve"> </v>
          </cell>
          <cell r="E141" t="str">
            <v xml:space="preserve"> </v>
          </cell>
        </row>
        <row r="142">
          <cell r="B142" t="str">
            <v xml:space="preserve"> </v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</row>
        <row r="143">
          <cell r="B143" t="str">
            <v xml:space="preserve"> </v>
          </cell>
          <cell r="C143" t="str">
            <v xml:space="preserve"> </v>
          </cell>
          <cell r="D143" t="str">
            <v xml:space="preserve"> </v>
          </cell>
          <cell r="E143" t="str">
            <v xml:space="preserve"> </v>
          </cell>
        </row>
        <row r="144">
          <cell r="B144" t="str">
            <v xml:space="preserve"> </v>
          </cell>
          <cell r="C144" t="str">
            <v xml:space="preserve"> </v>
          </cell>
          <cell r="D144" t="str">
            <v xml:space="preserve"> </v>
          </cell>
          <cell r="E144" t="str">
            <v xml:space="preserve"> </v>
          </cell>
        </row>
        <row r="145">
          <cell r="B145" t="str">
            <v xml:space="preserve"> </v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</row>
        <row r="146">
          <cell r="B146" t="str">
            <v xml:space="preserve"> </v>
          </cell>
          <cell r="C146" t="str">
            <v xml:space="preserve"> </v>
          </cell>
          <cell r="D146" t="str">
            <v xml:space="preserve"> </v>
          </cell>
          <cell r="E146" t="str">
            <v xml:space="preserve"> </v>
          </cell>
        </row>
        <row r="147">
          <cell r="B147" t="str">
            <v xml:space="preserve"> </v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</row>
        <row r="148">
          <cell r="B148" t="str">
            <v xml:space="preserve"> </v>
          </cell>
          <cell r="C148" t="str">
            <v xml:space="preserve"> </v>
          </cell>
          <cell r="D148" t="str">
            <v xml:space="preserve"> </v>
          </cell>
          <cell r="E148" t="str">
            <v xml:space="preserve"> </v>
          </cell>
        </row>
        <row r="149">
          <cell r="B149" t="str">
            <v xml:space="preserve"> </v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</row>
        <row r="150">
          <cell r="B150" t="str">
            <v xml:space="preserve"> </v>
          </cell>
          <cell r="C150" t="str">
            <v xml:space="preserve"> </v>
          </cell>
          <cell r="D150" t="str">
            <v xml:space="preserve"> </v>
          </cell>
          <cell r="E150" t="str">
            <v xml:space="preserve"> </v>
          </cell>
        </row>
        <row r="151">
          <cell r="B151" t="str">
            <v xml:space="preserve"> </v>
          </cell>
          <cell r="C151" t="str">
            <v xml:space="preserve"> </v>
          </cell>
          <cell r="D151" t="str">
            <v xml:space="preserve"> </v>
          </cell>
          <cell r="E151" t="str">
            <v xml:space="preserve"> </v>
          </cell>
        </row>
        <row r="152">
          <cell r="B152" t="str">
            <v xml:space="preserve"> </v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</row>
        <row r="153">
          <cell r="B153" t="str">
            <v xml:space="preserve"> </v>
          </cell>
          <cell r="C153" t="str">
            <v xml:space="preserve"> </v>
          </cell>
          <cell r="D153" t="str">
            <v xml:space="preserve"> </v>
          </cell>
          <cell r="E153" t="str">
            <v xml:space="preserve"> </v>
          </cell>
        </row>
        <row r="154">
          <cell r="B154" t="str">
            <v xml:space="preserve"> </v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</row>
        <row r="155">
          <cell r="B155" t="str">
            <v xml:space="preserve"> </v>
          </cell>
          <cell r="C155" t="str">
            <v xml:space="preserve"> </v>
          </cell>
          <cell r="D155" t="str">
            <v xml:space="preserve"> </v>
          </cell>
          <cell r="E155" t="str">
            <v xml:space="preserve"> </v>
          </cell>
        </row>
        <row r="156">
          <cell r="B156" t="str">
            <v xml:space="preserve"> </v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</row>
        <row r="157">
          <cell r="B157" t="str">
            <v xml:space="preserve"> </v>
          </cell>
          <cell r="C157" t="str">
            <v xml:space="preserve"> </v>
          </cell>
          <cell r="D157" t="str">
            <v xml:space="preserve"> </v>
          </cell>
          <cell r="E157" t="str">
            <v xml:space="preserve"> </v>
          </cell>
        </row>
        <row r="158">
          <cell r="B158" t="str">
            <v xml:space="preserve"> </v>
          </cell>
          <cell r="C158" t="str">
            <v xml:space="preserve"> </v>
          </cell>
          <cell r="D158" t="str">
            <v xml:space="preserve"> </v>
          </cell>
          <cell r="E158" t="str">
            <v xml:space="preserve"> </v>
          </cell>
        </row>
        <row r="159">
          <cell r="B159" t="str">
            <v xml:space="preserve"> </v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</row>
        <row r="160">
          <cell r="B160" t="str">
            <v xml:space="preserve"> </v>
          </cell>
          <cell r="C160" t="str">
            <v xml:space="preserve"> </v>
          </cell>
          <cell r="D160" t="str">
            <v xml:space="preserve"> </v>
          </cell>
          <cell r="E160" t="str">
            <v xml:space="preserve"> </v>
          </cell>
        </row>
        <row r="161">
          <cell r="B161" t="str">
            <v xml:space="preserve"> </v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</row>
        <row r="162">
          <cell r="B162" t="str">
            <v xml:space="preserve"> </v>
          </cell>
          <cell r="C162" t="str">
            <v xml:space="preserve"> </v>
          </cell>
          <cell r="D162" t="str">
            <v xml:space="preserve"> </v>
          </cell>
          <cell r="E162" t="str">
            <v xml:space="preserve"> </v>
          </cell>
        </row>
        <row r="163">
          <cell r="B163" t="str">
            <v xml:space="preserve"> </v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</row>
        <row r="164">
          <cell r="B164" t="str">
            <v xml:space="preserve"> </v>
          </cell>
          <cell r="C164" t="str">
            <v xml:space="preserve"> </v>
          </cell>
          <cell r="D164" t="str">
            <v xml:space="preserve"> </v>
          </cell>
          <cell r="E164" t="str">
            <v xml:space="preserve"> </v>
          </cell>
        </row>
        <row r="165">
          <cell r="B165" t="str">
            <v xml:space="preserve"> </v>
          </cell>
          <cell r="C165" t="str">
            <v xml:space="preserve"> </v>
          </cell>
          <cell r="D165" t="str">
            <v xml:space="preserve"> </v>
          </cell>
          <cell r="E165" t="str">
            <v xml:space="preserve"> </v>
          </cell>
        </row>
        <row r="166">
          <cell r="B166" t="str">
            <v xml:space="preserve"> </v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</row>
        <row r="167">
          <cell r="B167" t="str">
            <v xml:space="preserve"> </v>
          </cell>
          <cell r="C167" t="str">
            <v xml:space="preserve"> </v>
          </cell>
          <cell r="D167" t="str">
            <v xml:space="preserve"> </v>
          </cell>
          <cell r="E167" t="str">
            <v xml:space="preserve"> </v>
          </cell>
        </row>
        <row r="168">
          <cell r="B168" t="str">
            <v xml:space="preserve"> </v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</row>
        <row r="169">
          <cell r="B169" t="str">
            <v xml:space="preserve"> </v>
          </cell>
          <cell r="C169" t="str">
            <v xml:space="preserve"> </v>
          </cell>
          <cell r="D169" t="str">
            <v xml:space="preserve"> </v>
          </cell>
          <cell r="E169" t="str">
            <v xml:space="preserve"> </v>
          </cell>
        </row>
        <row r="170">
          <cell r="B170" t="str">
            <v xml:space="preserve"> </v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</row>
        <row r="171">
          <cell r="B171" t="str">
            <v xml:space="preserve"> </v>
          </cell>
          <cell r="C171" t="str">
            <v xml:space="preserve"> </v>
          </cell>
          <cell r="D171" t="str">
            <v xml:space="preserve"> </v>
          </cell>
          <cell r="E171" t="str">
            <v xml:space="preserve"> </v>
          </cell>
        </row>
        <row r="172">
          <cell r="B172" t="str">
            <v xml:space="preserve"> </v>
          </cell>
          <cell r="C172" t="str">
            <v xml:space="preserve"> </v>
          </cell>
          <cell r="D172" t="str">
            <v xml:space="preserve"> </v>
          </cell>
          <cell r="E172" t="str">
            <v xml:space="preserve"> </v>
          </cell>
        </row>
        <row r="173">
          <cell r="B173" t="str">
            <v xml:space="preserve"> </v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</row>
        <row r="174">
          <cell r="B174" t="str">
            <v xml:space="preserve"> </v>
          </cell>
          <cell r="C174" t="str">
            <v xml:space="preserve"> </v>
          </cell>
          <cell r="D174" t="str">
            <v xml:space="preserve"> </v>
          </cell>
          <cell r="E174" t="str">
            <v xml:space="preserve"> </v>
          </cell>
        </row>
        <row r="175">
          <cell r="B175" t="str">
            <v xml:space="preserve"> </v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</row>
        <row r="176">
          <cell r="B176" t="str">
            <v xml:space="preserve"> </v>
          </cell>
          <cell r="C176" t="str">
            <v xml:space="preserve"> </v>
          </cell>
          <cell r="D176" t="str">
            <v xml:space="preserve"> </v>
          </cell>
          <cell r="E176" t="str">
            <v xml:space="preserve"> </v>
          </cell>
        </row>
        <row r="177">
          <cell r="B177" t="str">
            <v xml:space="preserve"> </v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</row>
        <row r="178">
          <cell r="B178" t="str">
            <v xml:space="preserve"> </v>
          </cell>
          <cell r="C178" t="str">
            <v xml:space="preserve"> </v>
          </cell>
          <cell r="D178" t="str">
            <v xml:space="preserve"> </v>
          </cell>
          <cell r="E178" t="str">
            <v xml:space="preserve"> </v>
          </cell>
        </row>
        <row r="179">
          <cell r="B179" t="str">
            <v xml:space="preserve"> </v>
          </cell>
          <cell r="C179" t="str">
            <v xml:space="preserve"> </v>
          </cell>
          <cell r="D179" t="str">
            <v xml:space="preserve"> </v>
          </cell>
          <cell r="E179" t="str">
            <v xml:space="preserve"> </v>
          </cell>
        </row>
        <row r="180">
          <cell r="B180" t="str">
            <v xml:space="preserve"> </v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</row>
        <row r="181">
          <cell r="B181" t="str">
            <v xml:space="preserve"> </v>
          </cell>
          <cell r="C181" t="str">
            <v xml:space="preserve"> </v>
          </cell>
          <cell r="D181" t="str">
            <v xml:space="preserve"> </v>
          </cell>
          <cell r="E181" t="str">
            <v xml:space="preserve"> </v>
          </cell>
        </row>
        <row r="182">
          <cell r="B182" t="str">
            <v xml:space="preserve"> </v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</row>
        <row r="183">
          <cell r="B183" t="str">
            <v xml:space="preserve"> </v>
          </cell>
          <cell r="C183" t="str">
            <v xml:space="preserve"> </v>
          </cell>
          <cell r="D183" t="str">
            <v xml:space="preserve"> </v>
          </cell>
          <cell r="E183" t="str">
            <v xml:space="preserve"> </v>
          </cell>
        </row>
        <row r="184">
          <cell r="B184" t="str">
            <v xml:space="preserve"> </v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</row>
        <row r="185">
          <cell r="B185" t="str">
            <v xml:space="preserve"> </v>
          </cell>
          <cell r="C185" t="str">
            <v xml:space="preserve"> </v>
          </cell>
          <cell r="D185" t="str">
            <v xml:space="preserve"> </v>
          </cell>
          <cell r="E185" t="str">
            <v xml:space="preserve"> </v>
          </cell>
        </row>
        <row r="186">
          <cell r="B186" t="str">
            <v xml:space="preserve"> </v>
          </cell>
          <cell r="C186" t="str">
            <v xml:space="preserve"> </v>
          </cell>
          <cell r="D186" t="str">
            <v xml:space="preserve"> </v>
          </cell>
          <cell r="E186" t="str">
            <v xml:space="preserve"> </v>
          </cell>
        </row>
        <row r="187">
          <cell r="B187" t="str">
            <v xml:space="preserve"> </v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</row>
        <row r="188">
          <cell r="B188" t="str">
            <v xml:space="preserve"> </v>
          </cell>
          <cell r="C188" t="str">
            <v xml:space="preserve"> </v>
          </cell>
          <cell r="D188" t="str">
            <v xml:space="preserve"> </v>
          </cell>
          <cell r="E188" t="str">
            <v xml:space="preserve"> </v>
          </cell>
        </row>
        <row r="189">
          <cell r="B189" t="str">
            <v xml:space="preserve"> </v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</row>
        <row r="190">
          <cell r="B190" t="str">
            <v xml:space="preserve"> </v>
          </cell>
          <cell r="C190" t="str">
            <v xml:space="preserve"> </v>
          </cell>
          <cell r="D190" t="str">
            <v xml:space="preserve"> </v>
          </cell>
          <cell r="E190" t="str">
            <v xml:space="preserve"> </v>
          </cell>
        </row>
        <row r="191">
          <cell r="B191" t="str">
            <v xml:space="preserve"> </v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</row>
        <row r="192">
          <cell r="B192" t="str">
            <v xml:space="preserve"> </v>
          </cell>
          <cell r="C192" t="str">
            <v xml:space="preserve"> </v>
          </cell>
          <cell r="D192" t="str">
            <v xml:space="preserve"> </v>
          </cell>
          <cell r="E192" t="str">
            <v xml:space="preserve"> </v>
          </cell>
        </row>
        <row r="193">
          <cell r="B193" t="str">
            <v xml:space="preserve"> </v>
          </cell>
          <cell r="C193" t="str">
            <v xml:space="preserve"> </v>
          </cell>
          <cell r="D193" t="str">
            <v xml:space="preserve"> </v>
          </cell>
          <cell r="E193" t="str">
            <v xml:space="preserve"> </v>
          </cell>
        </row>
        <row r="194">
          <cell r="B194" t="str">
            <v xml:space="preserve"> </v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</row>
        <row r="195">
          <cell r="B195" t="str">
            <v xml:space="preserve"> </v>
          </cell>
          <cell r="C195" t="str">
            <v xml:space="preserve"> </v>
          </cell>
          <cell r="D195" t="str">
            <v xml:space="preserve"> </v>
          </cell>
          <cell r="E195" t="str">
            <v xml:space="preserve"> </v>
          </cell>
        </row>
        <row r="196">
          <cell r="B196" t="str">
            <v xml:space="preserve"> </v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</row>
        <row r="197">
          <cell r="B197" t="str">
            <v xml:space="preserve"> </v>
          </cell>
          <cell r="C197" t="str">
            <v xml:space="preserve"> </v>
          </cell>
          <cell r="D197" t="str">
            <v xml:space="preserve"> </v>
          </cell>
          <cell r="E197" t="str">
            <v xml:space="preserve"> </v>
          </cell>
        </row>
        <row r="198">
          <cell r="B198" t="str">
            <v xml:space="preserve"> </v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</row>
        <row r="199">
          <cell r="B199" t="str">
            <v xml:space="preserve"> </v>
          </cell>
          <cell r="C199" t="str">
            <v xml:space="preserve"> </v>
          </cell>
          <cell r="D199" t="str">
            <v xml:space="preserve"> </v>
          </cell>
          <cell r="E199" t="str">
            <v xml:space="preserve"> </v>
          </cell>
        </row>
        <row r="200">
          <cell r="B200" t="str">
            <v xml:space="preserve"> </v>
          </cell>
          <cell r="C200" t="str">
            <v xml:space="preserve"> </v>
          </cell>
          <cell r="D200" t="str">
            <v xml:space="preserve"> </v>
          </cell>
          <cell r="E200" t="str">
            <v xml:space="preserve"> </v>
          </cell>
        </row>
        <row r="201">
          <cell r="B201" t="str">
            <v xml:space="preserve"> </v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</row>
        <row r="202">
          <cell r="B202" t="str">
            <v xml:space="preserve"> </v>
          </cell>
          <cell r="C202" t="str">
            <v xml:space="preserve"> </v>
          </cell>
          <cell r="D202" t="str">
            <v xml:space="preserve"> </v>
          </cell>
          <cell r="E202" t="str">
            <v xml:space="preserve"> </v>
          </cell>
        </row>
        <row r="203"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</row>
        <row r="204">
          <cell r="B204" t="str">
            <v xml:space="preserve"> </v>
          </cell>
          <cell r="C204" t="str">
            <v xml:space="preserve"> </v>
          </cell>
          <cell r="D204" t="str">
            <v xml:space="preserve"> </v>
          </cell>
          <cell r="E204" t="str">
            <v xml:space="preserve"> </v>
          </cell>
        </row>
        <row r="205">
          <cell r="B205" t="str">
            <v xml:space="preserve"> </v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</row>
        <row r="206">
          <cell r="B206" t="str">
            <v xml:space="preserve"> </v>
          </cell>
          <cell r="C206" t="str">
            <v xml:space="preserve"> </v>
          </cell>
          <cell r="D206" t="str">
            <v xml:space="preserve"> </v>
          </cell>
          <cell r="E206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ORT 4069059"/>
      <sheetName val="ASSORT 9806387"/>
      <sheetName val="SOLID 0409901"/>
      <sheetName val="SOLID 7032738"/>
      <sheetName val="SOLID 6409959"/>
      <sheetName val="SOLID 9745585"/>
      <sheetName val="SOLID 3596369"/>
      <sheetName val="SOLID 8915753"/>
      <sheetName val="SOLID 8197560"/>
      <sheetName val="SOLID 6335877"/>
      <sheetName val="SOLID 8481569 ( FINAL)"/>
      <sheetName val="SOLID 8481569"/>
      <sheetName val="SOLID 6107050"/>
      <sheetName val="SOLID 5945134"/>
      <sheetName val="SOLID 593117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PRE PACKING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 QUANG"/>
      <sheetName val="BUNG CAY SAO"/>
      <sheetName val="CAU CUI"/>
      <sheetName val="CAU 20"/>
      <sheetName val="BUDANG"/>
      <sheetName val="QL51"/>
      <sheetName val="PHUOC HOA"/>
      <sheetName val="CAT LAI"/>
      <sheetName val="SOC RUONG"/>
      <sheetName val="NHON HOA"/>
      <sheetName val="KENH XANG"/>
      <sheetName val="TAP SON"/>
      <sheetName val="QL 14"/>
      <sheetName val="SONG RAY"/>
      <sheetName val="QUAN THE"/>
      <sheetName val="CONG HOP"/>
      <sheetName val="CAU GA"/>
      <sheetName val="SUOI CAN"/>
      <sheetName val="VINH HAO"/>
      <sheetName val="DOC CHUA"/>
      <sheetName val="THU LUU"/>
      <sheetName val="CONG HA TIEN"/>
      <sheetName val="SON LON"/>
      <sheetName val="SON BE"/>
      <sheetName val="QL 51 THI CONG"/>
      <sheetName val="CAU KINH 1"/>
      <sheetName val="CAU KINH 2"/>
      <sheetName val="RACH GOI LON"/>
      <sheetName val="T HOP T.5"/>
      <sheetName val="BCAO T.6 THI CONG"/>
      <sheetName val="BCAO T.6 HOAN THANH"/>
      <sheetName val="BCAO T.7 HOAN THANH"/>
      <sheetName val="T HOP T.7"/>
      <sheetName val="BCAO T.7 THI CONG"/>
      <sheetName val="T HOP T.8"/>
      <sheetName val="BCAO T.8 THI CONG"/>
      <sheetName val="BCAO T.8 HOAN THANH"/>
      <sheetName val="BAO CAO QUY II"/>
      <sheetName val="TONG HOP T9"/>
      <sheetName val="BAO CAO T9 1998"/>
      <sheetName val="BAO CAO QUY III"/>
      <sheetName val="BAO CAO 9 THANG"/>
      <sheetName val="SL QUY IV"/>
      <sheetName val="DU KIEN 1999"/>
      <sheetName val="T HOP T.10"/>
      <sheetName val="T HOP T.11"/>
      <sheetName val="T HOP T.12"/>
      <sheetName val="T.HOP1998"/>
      <sheetName val="BC 1998"/>
      <sheetName val="DK 1999"/>
      <sheetName val="Sheet1"/>
      <sheetName val="XL4Poppy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22">
          <cell r="R22">
            <v>1000000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KTSHIPPED 2001"/>
      <sheetName val="DKTSHIPPED 2002"/>
      <sheetName val="Sheet1"/>
      <sheetName val="Sheet2"/>
      <sheetName val="Sheet3"/>
      <sheetName val="J895-PT55"/>
    </sheetNames>
    <sheetDataSet>
      <sheetData sheetId="0"/>
      <sheetData sheetId="1" refreshError="1">
        <row r="3">
          <cell r="J3" t="str">
            <v>DESCRIPTION</v>
          </cell>
          <cell r="O3" t="str">
            <v>PRO MONTH</v>
          </cell>
          <cell r="AG3" t="str">
            <v>Q'TY(AC)</v>
          </cell>
        </row>
        <row r="4">
          <cell r="W4" t="str">
            <v>SHIP REF.</v>
          </cell>
        </row>
        <row r="6">
          <cell r="J6" t="str">
            <v>BLS</v>
          </cell>
          <cell r="O6" t="str">
            <v>JAN</v>
          </cell>
          <cell r="W6" t="str">
            <v>kt 001</v>
          </cell>
          <cell r="AG6">
            <v>4525</v>
          </cell>
        </row>
        <row r="7">
          <cell r="J7" t="str">
            <v>JKT</v>
          </cell>
          <cell r="O7" t="str">
            <v>JAN</v>
          </cell>
          <cell r="W7" t="str">
            <v>kt 001</v>
          </cell>
          <cell r="AG7">
            <v>2994</v>
          </cell>
        </row>
        <row r="8">
          <cell r="J8" t="str">
            <v>JKT</v>
          </cell>
          <cell r="O8" t="str">
            <v>JAN</v>
          </cell>
          <cell r="W8" t="str">
            <v>kt 001</v>
          </cell>
          <cell r="AG8">
            <v>1186</v>
          </cell>
        </row>
        <row r="9">
          <cell r="J9" t="str">
            <v>SKT</v>
          </cell>
          <cell r="O9" t="str">
            <v>JAN</v>
          </cell>
          <cell r="W9" t="str">
            <v>kt 001</v>
          </cell>
          <cell r="AG9">
            <v>987</v>
          </cell>
        </row>
        <row r="10">
          <cell r="J10" t="str">
            <v>TRS</v>
          </cell>
          <cell r="O10" t="str">
            <v>JAN</v>
          </cell>
          <cell r="W10" t="str">
            <v>kt 001</v>
          </cell>
          <cell r="AG10">
            <v>1111</v>
          </cell>
        </row>
        <row r="11">
          <cell r="J11" t="str">
            <v>DRS</v>
          </cell>
          <cell r="O11" t="str">
            <v>JAN</v>
          </cell>
          <cell r="W11" t="str">
            <v>KT 002</v>
          </cell>
          <cell r="AG11">
            <v>143</v>
          </cell>
        </row>
        <row r="12">
          <cell r="J12" t="str">
            <v>DRS</v>
          </cell>
          <cell r="O12" t="str">
            <v>JAN</v>
          </cell>
          <cell r="W12" t="str">
            <v>KT 002</v>
          </cell>
          <cell r="AG12">
            <v>39</v>
          </cell>
        </row>
        <row r="13">
          <cell r="J13" t="str">
            <v>JKT</v>
          </cell>
          <cell r="O13" t="str">
            <v>JAN</v>
          </cell>
          <cell r="W13" t="str">
            <v>KT 002</v>
          </cell>
          <cell r="AG13">
            <v>5815</v>
          </cell>
        </row>
        <row r="14">
          <cell r="J14" t="str">
            <v>SKT</v>
          </cell>
          <cell r="O14" t="str">
            <v>JAN</v>
          </cell>
          <cell r="W14" t="str">
            <v>KT 002</v>
          </cell>
          <cell r="AG14">
            <v>3995</v>
          </cell>
        </row>
        <row r="15">
          <cell r="J15" t="str">
            <v>TRS</v>
          </cell>
          <cell r="O15" t="str">
            <v>JAN</v>
          </cell>
          <cell r="W15" t="str">
            <v>KT 002</v>
          </cell>
          <cell r="AG15">
            <v>4503</v>
          </cell>
        </row>
        <row r="16">
          <cell r="J16" t="str">
            <v>BLS</v>
          </cell>
          <cell r="O16" t="str">
            <v>JAN</v>
          </cell>
          <cell r="W16" t="str">
            <v>KT 003</v>
          </cell>
          <cell r="AG16">
            <v>1196</v>
          </cell>
        </row>
        <row r="17">
          <cell r="J17" t="str">
            <v>BLS</v>
          </cell>
          <cell r="O17" t="str">
            <v>JAN</v>
          </cell>
          <cell r="W17" t="str">
            <v>KT 003</v>
          </cell>
          <cell r="AG17">
            <v>1163</v>
          </cell>
        </row>
        <row r="18">
          <cell r="J18" t="str">
            <v>JKT</v>
          </cell>
          <cell r="O18" t="str">
            <v>JAN</v>
          </cell>
          <cell r="W18" t="str">
            <v>KT 003</v>
          </cell>
          <cell r="AG18">
            <v>1504</v>
          </cell>
        </row>
        <row r="19">
          <cell r="J19" t="str">
            <v>SKT</v>
          </cell>
          <cell r="O19" t="str">
            <v>JAN</v>
          </cell>
          <cell r="W19" t="str">
            <v>KT 003</v>
          </cell>
          <cell r="AG19">
            <v>999</v>
          </cell>
        </row>
        <row r="20">
          <cell r="J20" t="str">
            <v>SKT</v>
          </cell>
          <cell r="O20" t="str">
            <v>JAN</v>
          </cell>
          <cell r="W20" t="str">
            <v>KT 003</v>
          </cell>
          <cell r="AG20">
            <v>2995</v>
          </cell>
        </row>
        <row r="21">
          <cell r="J21" t="str">
            <v>TRS</v>
          </cell>
          <cell r="O21" t="str">
            <v>JAN</v>
          </cell>
          <cell r="W21" t="str">
            <v>KT 003</v>
          </cell>
          <cell r="AG21">
            <v>1492</v>
          </cell>
        </row>
        <row r="22">
          <cell r="J22" t="str">
            <v>SKT</v>
          </cell>
          <cell r="O22" t="str">
            <v>JAN</v>
          </cell>
          <cell r="W22" t="str">
            <v>KT 003</v>
          </cell>
          <cell r="AG22">
            <v>996</v>
          </cell>
        </row>
        <row r="23">
          <cell r="J23" t="str">
            <v>SKT</v>
          </cell>
          <cell r="O23" t="str">
            <v>JAN</v>
          </cell>
          <cell r="W23" t="str">
            <v>KT 003</v>
          </cell>
          <cell r="AG23">
            <v>995</v>
          </cell>
        </row>
        <row r="24">
          <cell r="J24" t="str">
            <v>TRS</v>
          </cell>
          <cell r="O24" t="str">
            <v>JAN</v>
          </cell>
          <cell r="W24" t="str">
            <v>KT 003</v>
          </cell>
          <cell r="AG24">
            <v>1997</v>
          </cell>
        </row>
        <row r="25">
          <cell r="J25" t="str">
            <v>TRS</v>
          </cell>
          <cell r="O25" t="str">
            <v>JAN</v>
          </cell>
          <cell r="W25" t="str">
            <v>KT 003</v>
          </cell>
          <cell r="AG25">
            <v>994</v>
          </cell>
        </row>
        <row r="26">
          <cell r="J26" t="str">
            <v>JKT</v>
          </cell>
          <cell r="O26" t="str">
            <v>JAN</v>
          </cell>
          <cell r="W26" t="str">
            <v>KT 003</v>
          </cell>
          <cell r="AG26">
            <v>245</v>
          </cell>
        </row>
        <row r="27">
          <cell r="J27" t="str">
            <v>TRS</v>
          </cell>
          <cell r="O27" t="str">
            <v>JAN</v>
          </cell>
          <cell r="W27" t="str">
            <v>KT 003</v>
          </cell>
          <cell r="AG27">
            <v>203</v>
          </cell>
        </row>
        <row r="28">
          <cell r="J28" t="str">
            <v>SKT</v>
          </cell>
          <cell r="O28" t="str">
            <v>JAN</v>
          </cell>
          <cell r="W28" t="str">
            <v>KT 003</v>
          </cell>
          <cell r="AG28">
            <v>302</v>
          </cell>
        </row>
        <row r="29">
          <cell r="J29" t="str">
            <v>DRS</v>
          </cell>
          <cell r="O29" t="str">
            <v>JAN</v>
          </cell>
          <cell r="W29" t="str">
            <v>KT 003</v>
          </cell>
          <cell r="AG29">
            <v>800</v>
          </cell>
        </row>
        <row r="30">
          <cell r="J30" t="str">
            <v>SKT</v>
          </cell>
          <cell r="O30" t="str">
            <v>JAN</v>
          </cell>
          <cell r="W30" t="str">
            <v>KT 003</v>
          </cell>
          <cell r="AG30">
            <v>802</v>
          </cell>
        </row>
        <row r="31">
          <cell r="J31" t="str">
            <v>SKT</v>
          </cell>
          <cell r="O31" t="str">
            <v>JAN</v>
          </cell>
          <cell r="W31" t="str">
            <v>KT 003</v>
          </cell>
          <cell r="AG31">
            <v>794</v>
          </cell>
        </row>
        <row r="32">
          <cell r="J32" t="str">
            <v>JKT</v>
          </cell>
          <cell r="O32" t="str">
            <v>JAN</v>
          </cell>
          <cell r="W32" t="str">
            <v>KT 003</v>
          </cell>
          <cell r="AG32">
            <v>1997</v>
          </cell>
        </row>
        <row r="33">
          <cell r="J33" t="str">
            <v>TRS</v>
          </cell>
          <cell r="O33" t="str">
            <v>JAN</v>
          </cell>
          <cell r="W33" t="str">
            <v>KT 004</v>
          </cell>
          <cell r="AG33">
            <v>1502</v>
          </cell>
        </row>
        <row r="34">
          <cell r="J34" t="str">
            <v>TRS</v>
          </cell>
          <cell r="O34" t="str">
            <v>JAN</v>
          </cell>
          <cell r="W34" t="str">
            <v>KT 004</v>
          </cell>
          <cell r="AG34">
            <v>1303</v>
          </cell>
        </row>
        <row r="35">
          <cell r="J35" t="str">
            <v>SKT</v>
          </cell>
          <cell r="O35" t="str">
            <v>JAN</v>
          </cell>
          <cell r="W35" t="str">
            <v>KT 005</v>
          </cell>
          <cell r="AG35">
            <v>592</v>
          </cell>
        </row>
        <row r="36">
          <cell r="J36" t="str">
            <v>BLS</v>
          </cell>
          <cell r="O36" t="str">
            <v>JAN</v>
          </cell>
          <cell r="W36" t="str">
            <v>KT 005</v>
          </cell>
          <cell r="AG36">
            <v>5958</v>
          </cell>
        </row>
        <row r="37">
          <cell r="J37" t="str">
            <v>BLS</v>
          </cell>
          <cell r="O37" t="str">
            <v>JAN</v>
          </cell>
          <cell r="W37" t="str">
            <v>KT 005</v>
          </cell>
          <cell r="AG37">
            <v>1177</v>
          </cell>
        </row>
        <row r="38">
          <cell r="J38" t="str">
            <v>BLS</v>
          </cell>
          <cell r="O38" t="str">
            <v>JAN</v>
          </cell>
          <cell r="W38" t="str">
            <v>KT 005</v>
          </cell>
          <cell r="AG38">
            <v>392</v>
          </cell>
        </row>
        <row r="39">
          <cell r="J39" t="str">
            <v>DRS</v>
          </cell>
          <cell r="O39" t="str">
            <v>JAN</v>
          </cell>
          <cell r="W39" t="str">
            <v>KT 006</v>
          </cell>
          <cell r="AG39">
            <v>582</v>
          </cell>
        </row>
        <row r="40">
          <cell r="J40" t="str">
            <v>JKT</v>
          </cell>
          <cell r="O40" t="str">
            <v>JAN</v>
          </cell>
          <cell r="W40" t="str">
            <v>KT 006</v>
          </cell>
          <cell r="AG40">
            <v>253</v>
          </cell>
        </row>
        <row r="41">
          <cell r="J41" t="str">
            <v>JKT</v>
          </cell>
          <cell r="O41" t="str">
            <v>JAN</v>
          </cell>
          <cell r="W41" t="str">
            <v>KT 006</v>
          </cell>
          <cell r="AG41">
            <v>1000</v>
          </cell>
        </row>
        <row r="42">
          <cell r="J42" t="str">
            <v>JKT</v>
          </cell>
          <cell r="O42" t="str">
            <v>JAN</v>
          </cell>
          <cell r="W42" t="str">
            <v>KT 007</v>
          </cell>
          <cell r="AG42">
            <v>87</v>
          </cell>
        </row>
        <row r="43">
          <cell r="J43" t="str">
            <v>BLS</v>
          </cell>
          <cell r="O43" t="str">
            <v>JAN</v>
          </cell>
          <cell r="W43" t="str">
            <v>KT 007</v>
          </cell>
          <cell r="AG43">
            <v>996</v>
          </cell>
        </row>
        <row r="44">
          <cell r="J44" t="str">
            <v>JKT</v>
          </cell>
          <cell r="O44" t="str">
            <v>JAN</v>
          </cell>
          <cell r="W44" t="str">
            <v>KT 007</v>
          </cell>
          <cell r="AG44">
            <v>990</v>
          </cell>
        </row>
        <row r="45">
          <cell r="J45" t="str">
            <v>BLS</v>
          </cell>
          <cell r="O45" t="str">
            <v>JAN</v>
          </cell>
          <cell r="W45" t="str">
            <v>KT 007</v>
          </cell>
          <cell r="AG45">
            <v>6008</v>
          </cell>
        </row>
        <row r="46">
          <cell r="J46" t="str">
            <v>DRS</v>
          </cell>
          <cell r="O46" t="str">
            <v>JAN</v>
          </cell>
          <cell r="W46" t="str">
            <v>KT 007</v>
          </cell>
          <cell r="AG46">
            <v>4830</v>
          </cell>
        </row>
        <row r="47">
          <cell r="J47" t="str">
            <v>JKT</v>
          </cell>
          <cell r="O47" t="str">
            <v>JAN</v>
          </cell>
          <cell r="W47" t="str">
            <v>KT 007</v>
          </cell>
          <cell r="AG47">
            <v>504</v>
          </cell>
        </row>
        <row r="48">
          <cell r="J48" t="str">
            <v>TRS</v>
          </cell>
          <cell r="O48" t="str">
            <v>JAN</v>
          </cell>
          <cell r="W48" t="str">
            <v>KT 007</v>
          </cell>
          <cell r="AG48">
            <v>487</v>
          </cell>
        </row>
        <row r="49">
          <cell r="J49" t="str">
            <v>JKT</v>
          </cell>
          <cell r="O49" t="str">
            <v>JAN</v>
          </cell>
          <cell r="W49" t="str">
            <v>KT 007</v>
          </cell>
          <cell r="AG49">
            <v>971</v>
          </cell>
        </row>
        <row r="50">
          <cell r="J50" t="str">
            <v>JKT</v>
          </cell>
          <cell r="O50" t="str">
            <v>JAN</v>
          </cell>
          <cell r="W50" t="str">
            <v>KT 007</v>
          </cell>
          <cell r="AG50">
            <v>986</v>
          </cell>
        </row>
        <row r="51">
          <cell r="J51" t="str">
            <v>SKT</v>
          </cell>
          <cell r="O51" t="str">
            <v>JAN</v>
          </cell>
          <cell r="W51" t="str">
            <v>KT 007</v>
          </cell>
          <cell r="AG51">
            <v>592</v>
          </cell>
        </row>
        <row r="52">
          <cell r="J52" t="str">
            <v>TRS</v>
          </cell>
          <cell r="O52" t="str">
            <v>JAN</v>
          </cell>
          <cell r="W52" t="str">
            <v>KT 008</v>
          </cell>
          <cell r="AG52">
            <v>14980</v>
          </cell>
        </row>
        <row r="53">
          <cell r="J53" t="str">
            <v>TRS</v>
          </cell>
          <cell r="O53" t="str">
            <v>JAN</v>
          </cell>
          <cell r="W53" t="str">
            <v>KT 009</v>
          </cell>
          <cell r="AG53">
            <v>1503</v>
          </cell>
        </row>
        <row r="54">
          <cell r="J54" t="str">
            <v>TRS</v>
          </cell>
          <cell r="O54" t="str">
            <v>JAN</v>
          </cell>
          <cell r="W54" t="str">
            <v>KT 009</v>
          </cell>
          <cell r="AG54">
            <v>1300</v>
          </cell>
        </row>
        <row r="55">
          <cell r="J55" t="str">
            <v>TRS</v>
          </cell>
          <cell r="O55" t="str">
            <v>JAN</v>
          </cell>
          <cell r="W55" t="str">
            <v>KT 009</v>
          </cell>
          <cell r="AG55">
            <v>1002</v>
          </cell>
        </row>
        <row r="56">
          <cell r="J56" t="str">
            <v>DRS</v>
          </cell>
          <cell r="O56" t="str">
            <v>JAN</v>
          </cell>
          <cell r="W56" t="str">
            <v>KT 010</v>
          </cell>
          <cell r="AG56">
            <v>1498</v>
          </cell>
        </row>
        <row r="57">
          <cell r="J57" t="str">
            <v>BLS</v>
          </cell>
          <cell r="O57" t="str">
            <v>JAN</v>
          </cell>
          <cell r="W57" t="str">
            <v>KT 010</v>
          </cell>
          <cell r="AG57">
            <v>598</v>
          </cell>
        </row>
        <row r="58">
          <cell r="J58" t="str">
            <v>BLS</v>
          </cell>
          <cell r="O58" t="str">
            <v>JAN</v>
          </cell>
          <cell r="W58" t="str">
            <v>KT 010</v>
          </cell>
          <cell r="AG58">
            <v>794</v>
          </cell>
        </row>
        <row r="59">
          <cell r="J59" t="str">
            <v>BLS</v>
          </cell>
          <cell r="O59" t="str">
            <v>JAN</v>
          </cell>
          <cell r="W59" t="str">
            <v>KT 010</v>
          </cell>
          <cell r="AG59">
            <v>1847</v>
          </cell>
        </row>
        <row r="60">
          <cell r="J60" t="str">
            <v>DRS</v>
          </cell>
          <cell r="O60" t="str">
            <v>JAN</v>
          </cell>
          <cell r="W60" t="str">
            <v>KT 010</v>
          </cell>
          <cell r="AG60">
            <v>1040</v>
          </cell>
        </row>
        <row r="61">
          <cell r="J61" t="str">
            <v>JKT</v>
          </cell>
          <cell r="O61" t="str">
            <v>JAN</v>
          </cell>
          <cell r="W61" t="str">
            <v>KT 010</v>
          </cell>
          <cell r="AG61">
            <v>3000</v>
          </cell>
        </row>
        <row r="62">
          <cell r="J62" t="str">
            <v>DRS</v>
          </cell>
          <cell r="O62" t="str">
            <v>JAN</v>
          </cell>
          <cell r="W62" t="str">
            <v>KT 011</v>
          </cell>
          <cell r="AG62">
            <v>3996</v>
          </cell>
        </row>
        <row r="63">
          <cell r="J63" t="str">
            <v>JKT</v>
          </cell>
          <cell r="O63" t="str">
            <v>JAN</v>
          </cell>
          <cell r="W63" t="str">
            <v>KT 011</v>
          </cell>
          <cell r="AG63">
            <v>2973</v>
          </cell>
        </row>
        <row r="64">
          <cell r="J64" t="str">
            <v>TRS</v>
          </cell>
          <cell r="O64" t="str">
            <v>FEB</v>
          </cell>
          <cell r="W64" t="str">
            <v>KT 012</v>
          </cell>
          <cell r="AG64">
            <v>15340</v>
          </cell>
        </row>
        <row r="65">
          <cell r="J65" t="str">
            <v>DRS</v>
          </cell>
          <cell r="O65" t="str">
            <v>FEB</v>
          </cell>
          <cell r="W65" t="str">
            <v>KT 013</v>
          </cell>
          <cell r="AG65">
            <v>1004</v>
          </cell>
        </row>
        <row r="66">
          <cell r="J66" t="str">
            <v>DRS</v>
          </cell>
          <cell r="O66" t="str">
            <v>FEB</v>
          </cell>
          <cell r="W66" t="str">
            <v>KT 013</v>
          </cell>
          <cell r="AG66">
            <v>73</v>
          </cell>
        </row>
        <row r="67">
          <cell r="J67" t="str">
            <v>TRS</v>
          </cell>
          <cell r="O67" t="str">
            <v>FEB</v>
          </cell>
          <cell r="W67" t="str">
            <v>KT 013</v>
          </cell>
          <cell r="AG67">
            <v>2145</v>
          </cell>
        </row>
        <row r="68">
          <cell r="J68" t="str">
            <v>SKT</v>
          </cell>
          <cell r="O68" t="str">
            <v>FEB</v>
          </cell>
          <cell r="W68" t="str">
            <v>KT 013</v>
          </cell>
          <cell r="AG68">
            <v>993</v>
          </cell>
        </row>
        <row r="69">
          <cell r="J69" t="str">
            <v>JKT</v>
          </cell>
          <cell r="O69" t="str">
            <v>FEB</v>
          </cell>
          <cell r="W69" t="str">
            <v>KT 013</v>
          </cell>
          <cell r="AG69">
            <v>392</v>
          </cell>
        </row>
        <row r="70">
          <cell r="J70" t="str">
            <v>TRS</v>
          </cell>
          <cell r="O70" t="str">
            <v>FEB</v>
          </cell>
          <cell r="W70" t="str">
            <v>KT 013</v>
          </cell>
          <cell r="AG70">
            <v>398</v>
          </cell>
        </row>
        <row r="71">
          <cell r="J71" t="str">
            <v>BLS</v>
          </cell>
          <cell r="O71" t="str">
            <v>FEB</v>
          </cell>
          <cell r="W71" t="str">
            <v>KT 013</v>
          </cell>
          <cell r="AG71">
            <v>3032</v>
          </cell>
        </row>
        <row r="72">
          <cell r="J72" t="str">
            <v>DRS</v>
          </cell>
          <cell r="O72" t="str">
            <v>FEB</v>
          </cell>
          <cell r="W72" t="str">
            <v>KT 013</v>
          </cell>
          <cell r="AG72">
            <v>1068</v>
          </cell>
        </row>
        <row r="73">
          <cell r="J73" t="str">
            <v>JKT</v>
          </cell>
          <cell r="O73" t="str">
            <v>FEB</v>
          </cell>
          <cell r="W73" t="str">
            <v>KT 013</v>
          </cell>
          <cell r="AG73">
            <v>3359</v>
          </cell>
        </row>
        <row r="74">
          <cell r="J74" t="str">
            <v>TRS</v>
          </cell>
          <cell r="O74" t="str">
            <v>FEB</v>
          </cell>
          <cell r="W74" t="str">
            <v>KT 013</v>
          </cell>
          <cell r="AG74">
            <v>4227</v>
          </cell>
        </row>
        <row r="75">
          <cell r="J75" t="str">
            <v>TRS</v>
          </cell>
          <cell r="O75" t="str">
            <v>FEB</v>
          </cell>
          <cell r="W75" t="str">
            <v>KT 013</v>
          </cell>
          <cell r="AG75">
            <v>5022</v>
          </cell>
        </row>
        <row r="76">
          <cell r="J76" t="str">
            <v>JKT</v>
          </cell>
          <cell r="O76" t="str">
            <v>FEB</v>
          </cell>
          <cell r="W76" t="str">
            <v>KT 013</v>
          </cell>
          <cell r="AG76">
            <v>3002</v>
          </cell>
        </row>
        <row r="77">
          <cell r="J77" t="str">
            <v>JKT</v>
          </cell>
          <cell r="O77" t="str">
            <v>FEB</v>
          </cell>
          <cell r="W77" t="str">
            <v>KT 013</v>
          </cell>
          <cell r="AG77">
            <v>5591</v>
          </cell>
        </row>
        <row r="78">
          <cell r="J78" t="str">
            <v>SKT</v>
          </cell>
          <cell r="O78" t="str">
            <v>FEB</v>
          </cell>
          <cell r="W78" t="str">
            <v>KT 013</v>
          </cell>
          <cell r="AG78">
            <v>4013</v>
          </cell>
        </row>
        <row r="79">
          <cell r="J79" t="str">
            <v>TRS</v>
          </cell>
          <cell r="O79" t="str">
            <v>FEB</v>
          </cell>
          <cell r="W79" t="str">
            <v>KT 013</v>
          </cell>
          <cell r="AG79">
            <v>5099</v>
          </cell>
        </row>
        <row r="80">
          <cell r="J80" t="str">
            <v>JKT</v>
          </cell>
          <cell r="O80" t="str">
            <v>FEB</v>
          </cell>
          <cell r="W80" t="str">
            <v>KT 013</v>
          </cell>
          <cell r="AG80">
            <v>516</v>
          </cell>
        </row>
        <row r="81">
          <cell r="J81" t="str">
            <v>TRS</v>
          </cell>
          <cell r="O81" t="str">
            <v>FEB</v>
          </cell>
          <cell r="W81" t="str">
            <v>KT 013</v>
          </cell>
          <cell r="AG81">
            <v>522</v>
          </cell>
        </row>
        <row r="82">
          <cell r="J82" t="str">
            <v>DRS</v>
          </cell>
          <cell r="O82" t="str">
            <v>FEB</v>
          </cell>
          <cell r="W82" t="str">
            <v>KT 014</v>
          </cell>
          <cell r="AG82">
            <v>376</v>
          </cell>
        </row>
        <row r="83">
          <cell r="J83" t="str">
            <v>DRS</v>
          </cell>
          <cell r="O83" t="str">
            <v>FEB</v>
          </cell>
          <cell r="W83" t="str">
            <v>KT 015</v>
          </cell>
          <cell r="AG83">
            <v>3520</v>
          </cell>
        </row>
        <row r="84">
          <cell r="J84" t="str">
            <v>DRS</v>
          </cell>
          <cell r="O84" t="str">
            <v>FEB</v>
          </cell>
          <cell r="W84" t="str">
            <v>KT 015</v>
          </cell>
          <cell r="AG84">
            <v>332</v>
          </cell>
        </row>
        <row r="85">
          <cell r="J85" t="str">
            <v>BLS</v>
          </cell>
          <cell r="O85" t="str">
            <v>FEB</v>
          </cell>
          <cell r="W85" t="str">
            <v>KT 015</v>
          </cell>
          <cell r="AG85">
            <v>428</v>
          </cell>
        </row>
        <row r="86">
          <cell r="J86" t="str">
            <v>BLS</v>
          </cell>
          <cell r="O86" t="str">
            <v>FEB</v>
          </cell>
          <cell r="W86" t="str">
            <v>KT 015</v>
          </cell>
          <cell r="AG86">
            <v>578</v>
          </cell>
        </row>
        <row r="87">
          <cell r="J87" t="str">
            <v>JKT</v>
          </cell>
          <cell r="O87" t="str">
            <v>FEB</v>
          </cell>
          <cell r="W87" t="str">
            <v>KT 015</v>
          </cell>
          <cell r="AG87">
            <v>5208</v>
          </cell>
        </row>
        <row r="88">
          <cell r="J88" t="str">
            <v>TRS</v>
          </cell>
          <cell r="O88" t="str">
            <v>FEB</v>
          </cell>
          <cell r="W88" t="str">
            <v>KT 015</v>
          </cell>
          <cell r="AG88">
            <v>7884</v>
          </cell>
        </row>
        <row r="89">
          <cell r="J89" t="str">
            <v>BLS</v>
          </cell>
          <cell r="O89" t="str">
            <v>FEB</v>
          </cell>
          <cell r="W89" t="str">
            <v>KT 015</v>
          </cell>
          <cell r="AG89">
            <v>4824</v>
          </cell>
        </row>
        <row r="90">
          <cell r="J90" t="str">
            <v>JKT</v>
          </cell>
          <cell r="O90" t="str">
            <v>MAR</v>
          </cell>
          <cell r="W90" t="str">
            <v>KT 016</v>
          </cell>
          <cell r="AG90">
            <v>592</v>
          </cell>
        </row>
        <row r="91">
          <cell r="J91" t="str">
            <v>TRS</v>
          </cell>
          <cell r="O91" t="str">
            <v>MAR</v>
          </cell>
          <cell r="W91" t="str">
            <v>KT 016</v>
          </cell>
          <cell r="AG91">
            <v>304</v>
          </cell>
        </row>
        <row r="92">
          <cell r="J92" t="str">
            <v>SKT</v>
          </cell>
          <cell r="O92" t="str">
            <v>MAR</v>
          </cell>
          <cell r="W92" t="str">
            <v>KT 016</v>
          </cell>
          <cell r="AG92">
            <v>319</v>
          </cell>
        </row>
        <row r="93">
          <cell r="J93" t="str">
            <v>TRS</v>
          </cell>
          <cell r="O93" t="str">
            <v>MAR</v>
          </cell>
          <cell r="W93" t="str">
            <v>KT 016</v>
          </cell>
          <cell r="AG93">
            <v>995</v>
          </cell>
        </row>
        <row r="94">
          <cell r="J94" t="str">
            <v>BLS</v>
          </cell>
          <cell r="O94" t="str">
            <v>MAR</v>
          </cell>
          <cell r="W94" t="str">
            <v>KT 016</v>
          </cell>
          <cell r="AG94">
            <v>304</v>
          </cell>
        </row>
        <row r="95">
          <cell r="J95" t="str">
            <v>JKT</v>
          </cell>
          <cell r="O95" t="str">
            <v>MAR</v>
          </cell>
          <cell r="W95" t="str">
            <v>KT 016</v>
          </cell>
          <cell r="AG95">
            <v>400</v>
          </cell>
        </row>
        <row r="96">
          <cell r="J96" t="str">
            <v>TRS</v>
          </cell>
          <cell r="O96" t="str">
            <v>MAR</v>
          </cell>
          <cell r="W96" t="str">
            <v>KT 016</v>
          </cell>
          <cell r="AG96">
            <v>400</v>
          </cell>
        </row>
        <row r="97">
          <cell r="J97" t="str">
            <v>JKT</v>
          </cell>
          <cell r="O97" t="str">
            <v>MAR</v>
          </cell>
          <cell r="W97" t="str">
            <v>KT 016</v>
          </cell>
          <cell r="AG97">
            <v>599</v>
          </cell>
        </row>
        <row r="98">
          <cell r="J98" t="str">
            <v>TRS</v>
          </cell>
          <cell r="O98" t="str">
            <v>MAR</v>
          </cell>
          <cell r="W98" t="str">
            <v>KT 016</v>
          </cell>
          <cell r="AG98">
            <v>594</v>
          </cell>
        </row>
        <row r="99">
          <cell r="J99" t="str">
            <v>BLS</v>
          </cell>
          <cell r="O99" t="str">
            <v>MAR</v>
          </cell>
          <cell r="W99" t="str">
            <v>KT 017</v>
          </cell>
          <cell r="AG99">
            <v>158</v>
          </cell>
        </row>
        <row r="100">
          <cell r="J100" t="str">
            <v>BLS</v>
          </cell>
          <cell r="O100" t="str">
            <v>MAR</v>
          </cell>
          <cell r="W100" t="str">
            <v>KT 017</v>
          </cell>
          <cell r="AG100">
            <v>15</v>
          </cell>
        </row>
        <row r="101">
          <cell r="J101" t="str">
            <v>JKT</v>
          </cell>
          <cell r="O101" t="str">
            <v>MAR</v>
          </cell>
          <cell r="W101" t="str">
            <v>KT 017</v>
          </cell>
          <cell r="AG101">
            <v>3000</v>
          </cell>
        </row>
        <row r="102">
          <cell r="J102" t="str">
            <v>SKT</v>
          </cell>
          <cell r="O102" t="str">
            <v>MAR</v>
          </cell>
          <cell r="W102" t="str">
            <v>KT 017</v>
          </cell>
          <cell r="AG102">
            <v>783</v>
          </cell>
        </row>
        <row r="103">
          <cell r="J103" t="str">
            <v>TRS</v>
          </cell>
          <cell r="O103" t="str">
            <v>MAR</v>
          </cell>
          <cell r="W103" t="str">
            <v>KT 017</v>
          </cell>
          <cell r="AG103">
            <v>2002</v>
          </cell>
        </row>
        <row r="104">
          <cell r="J104" t="str">
            <v>SKT</v>
          </cell>
          <cell r="O104" t="str">
            <v>MAR</v>
          </cell>
          <cell r="W104" t="str">
            <v>KT 017</v>
          </cell>
          <cell r="AG104">
            <v>797</v>
          </cell>
        </row>
        <row r="105">
          <cell r="J105" t="str">
            <v>TRS</v>
          </cell>
          <cell r="O105" t="str">
            <v>MAR</v>
          </cell>
          <cell r="W105" t="str">
            <v>KT 017</v>
          </cell>
          <cell r="AG105">
            <v>1290</v>
          </cell>
        </row>
        <row r="106">
          <cell r="J106" t="str">
            <v>TRS</v>
          </cell>
          <cell r="O106" t="str">
            <v>MAR</v>
          </cell>
          <cell r="W106" t="str">
            <v>KT 017</v>
          </cell>
          <cell r="AG106">
            <v>1074</v>
          </cell>
        </row>
        <row r="107">
          <cell r="J107" t="str">
            <v>TRS</v>
          </cell>
          <cell r="O107" t="str">
            <v>MAR</v>
          </cell>
          <cell r="W107" t="str">
            <v>KT 017</v>
          </cell>
          <cell r="AG107">
            <v>1501</v>
          </cell>
        </row>
        <row r="108">
          <cell r="J108" t="str">
            <v>BLS</v>
          </cell>
          <cell r="O108" t="str">
            <v>MAR</v>
          </cell>
          <cell r="W108" t="str">
            <v>KT 018</v>
          </cell>
          <cell r="AG108">
            <v>2520</v>
          </cell>
        </row>
        <row r="109">
          <cell r="J109" t="str">
            <v>BLS</v>
          </cell>
          <cell r="O109" t="str">
            <v>MAR</v>
          </cell>
          <cell r="W109" t="str">
            <v>KT 018</v>
          </cell>
          <cell r="AG109">
            <v>2560</v>
          </cell>
        </row>
        <row r="110">
          <cell r="J110" t="str">
            <v>BLS</v>
          </cell>
          <cell r="O110" t="str">
            <v>MAR</v>
          </cell>
          <cell r="W110" t="str">
            <v>KT 018</v>
          </cell>
          <cell r="AG110">
            <v>600</v>
          </cell>
        </row>
        <row r="111">
          <cell r="J111" t="str">
            <v>BLS</v>
          </cell>
          <cell r="O111" t="str">
            <v>MAR</v>
          </cell>
          <cell r="W111" t="str">
            <v>KT 018</v>
          </cell>
          <cell r="AG111">
            <v>600</v>
          </cell>
        </row>
        <row r="112">
          <cell r="J112" t="str">
            <v>TRS</v>
          </cell>
          <cell r="O112" t="str">
            <v>MAR</v>
          </cell>
          <cell r="W112" t="str">
            <v>KT 019</v>
          </cell>
          <cell r="AG112">
            <v>2862</v>
          </cell>
        </row>
        <row r="113">
          <cell r="J113" t="str">
            <v>TRS</v>
          </cell>
          <cell r="O113" t="str">
            <v>MAR</v>
          </cell>
          <cell r="W113" t="str">
            <v>KT 019</v>
          </cell>
          <cell r="AG113">
            <v>6504</v>
          </cell>
        </row>
        <row r="114">
          <cell r="J114" t="str">
            <v>TRS</v>
          </cell>
          <cell r="O114" t="str">
            <v>MAR</v>
          </cell>
          <cell r="W114" t="str">
            <v>KT 020</v>
          </cell>
          <cell r="AG114">
            <v>9738</v>
          </cell>
        </row>
        <row r="115">
          <cell r="J115" t="str">
            <v>JKT</v>
          </cell>
          <cell r="O115" t="str">
            <v>MAR</v>
          </cell>
          <cell r="W115" t="str">
            <v>KT 020</v>
          </cell>
          <cell r="AG115">
            <v>5164</v>
          </cell>
        </row>
        <row r="116">
          <cell r="J116" t="str">
            <v>BLS</v>
          </cell>
          <cell r="O116" t="str">
            <v>MAR</v>
          </cell>
          <cell r="W116" t="str">
            <v>KT 020</v>
          </cell>
          <cell r="AG116">
            <v>6796</v>
          </cell>
        </row>
        <row r="117">
          <cell r="J117" t="str">
            <v>BLS</v>
          </cell>
          <cell r="O117" t="str">
            <v>MAR</v>
          </cell>
          <cell r="W117" t="str">
            <v>KT 020</v>
          </cell>
          <cell r="AG117">
            <v>193</v>
          </cell>
        </row>
        <row r="118">
          <cell r="J118" t="str">
            <v>SKT</v>
          </cell>
          <cell r="O118" t="str">
            <v>MAR</v>
          </cell>
          <cell r="W118" t="str">
            <v>KT 021</v>
          </cell>
          <cell r="AG118">
            <v>600</v>
          </cell>
        </row>
        <row r="119">
          <cell r="J119" t="str">
            <v>BLS</v>
          </cell>
          <cell r="O119" t="str">
            <v>MAR</v>
          </cell>
          <cell r="W119" t="str">
            <v>KT 021</v>
          </cell>
          <cell r="AG119">
            <v>1095</v>
          </cell>
        </row>
        <row r="120">
          <cell r="J120" t="str">
            <v>TRS</v>
          </cell>
          <cell r="O120" t="str">
            <v>MAR</v>
          </cell>
          <cell r="W120" t="str">
            <v>KT 021</v>
          </cell>
          <cell r="AG120">
            <v>4103</v>
          </cell>
        </row>
        <row r="121">
          <cell r="J121" t="str">
            <v>JKT</v>
          </cell>
          <cell r="O121" t="str">
            <v>MAR</v>
          </cell>
          <cell r="W121" t="str">
            <v>KT 022</v>
          </cell>
          <cell r="AG121">
            <v>792</v>
          </cell>
        </row>
        <row r="122">
          <cell r="J122" t="str">
            <v>SKT</v>
          </cell>
          <cell r="O122" t="str">
            <v>MAR</v>
          </cell>
          <cell r="W122" t="str">
            <v>KT 022</v>
          </cell>
          <cell r="AG122">
            <v>520</v>
          </cell>
        </row>
        <row r="123">
          <cell r="J123" t="str">
            <v>SKT</v>
          </cell>
          <cell r="O123" t="str">
            <v>MAR</v>
          </cell>
          <cell r="W123" t="str">
            <v>KT 022</v>
          </cell>
          <cell r="AG123">
            <v>3480</v>
          </cell>
        </row>
        <row r="124">
          <cell r="J124" t="str">
            <v>BLS</v>
          </cell>
          <cell r="O124" t="str">
            <v>MAR</v>
          </cell>
          <cell r="W124" t="str">
            <v>KT 022</v>
          </cell>
          <cell r="AG124">
            <v>1000</v>
          </cell>
        </row>
        <row r="125">
          <cell r="J125" t="str">
            <v>BLS</v>
          </cell>
          <cell r="O125" t="str">
            <v>MAR</v>
          </cell>
          <cell r="W125" t="str">
            <v>KT 022</v>
          </cell>
          <cell r="AG125">
            <v>800</v>
          </cell>
        </row>
        <row r="126">
          <cell r="J126" t="str">
            <v>BLS</v>
          </cell>
          <cell r="O126" t="str">
            <v>MAR</v>
          </cell>
          <cell r="W126" t="str">
            <v>KT 022</v>
          </cell>
          <cell r="AG126">
            <v>800</v>
          </cell>
        </row>
        <row r="127">
          <cell r="J127" t="str">
            <v>VES</v>
          </cell>
          <cell r="O127" t="str">
            <v>MAR</v>
          </cell>
          <cell r="W127" t="str">
            <v>KT 022</v>
          </cell>
          <cell r="AG127">
            <v>1500</v>
          </cell>
        </row>
        <row r="128">
          <cell r="J128" t="str">
            <v>TRS</v>
          </cell>
          <cell r="O128" t="str">
            <v>MAR</v>
          </cell>
          <cell r="W128" t="str">
            <v>KT 023</v>
          </cell>
          <cell r="AG128">
            <v>8000</v>
          </cell>
        </row>
        <row r="129">
          <cell r="J129" t="str">
            <v>BLS</v>
          </cell>
          <cell r="O129" t="str">
            <v>MAR</v>
          </cell>
          <cell r="W129" t="str">
            <v>KT 024</v>
          </cell>
          <cell r="AG129">
            <v>991</v>
          </cell>
        </row>
        <row r="130">
          <cell r="J130" t="str">
            <v>BLS</v>
          </cell>
          <cell r="O130" t="str">
            <v>MAR</v>
          </cell>
          <cell r="W130" t="str">
            <v>KT 024</v>
          </cell>
          <cell r="AG130">
            <v>796</v>
          </cell>
        </row>
        <row r="131">
          <cell r="J131" t="str">
            <v>SKT</v>
          </cell>
          <cell r="O131" t="str">
            <v>MAR</v>
          </cell>
          <cell r="W131" t="str">
            <v>KT 024</v>
          </cell>
          <cell r="AG131">
            <v>625</v>
          </cell>
        </row>
        <row r="132">
          <cell r="J132" t="str">
            <v>JKT</v>
          </cell>
          <cell r="O132" t="str">
            <v>MAR</v>
          </cell>
          <cell r="W132" t="str">
            <v>KT 025</v>
          </cell>
          <cell r="AG132">
            <v>4014</v>
          </cell>
        </row>
        <row r="133">
          <cell r="J133" t="str">
            <v>SKT</v>
          </cell>
          <cell r="O133" t="str">
            <v>MAR</v>
          </cell>
          <cell r="W133" t="str">
            <v>KT 025</v>
          </cell>
          <cell r="AG133">
            <v>6027</v>
          </cell>
        </row>
        <row r="134">
          <cell r="J134" t="str">
            <v>TRS</v>
          </cell>
          <cell r="O134" t="str">
            <v>MAR</v>
          </cell>
          <cell r="W134" t="str">
            <v>KT 025</v>
          </cell>
          <cell r="AG134">
            <v>3997</v>
          </cell>
        </row>
        <row r="135">
          <cell r="J135" t="str">
            <v>JKT</v>
          </cell>
          <cell r="O135" t="str">
            <v>MAR</v>
          </cell>
          <cell r="W135" t="str">
            <v>KT 026</v>
          </cell>
          <cell r="AG135">
            <v>1000</v>
          </cell>
        </row>
        <row r="136">
          <cell r="J136" t="str">
            <v>TRS</v>
          </cell>
          <cell r="O136" t="str">
            <v>MAR</v>
          </cell>
          <cell r="W136" t="str">
            <v>KT 026</v>
          </cell>
          <cell r="AG136">
            <v>1000</v>
          </cell>
        </row>
        <row r="137">
          <cell r="J137" t="str">
            <v>JKT</v>
          </cell>
          <cell r="O137" t="str">
            <v>MAR</v>
          </cell>
          <cell r="W137" t="str">
            <v>KT 026</v>
          </cell>
          <cell r="AG137">
            <v>496</v>
          </cell>
        </row>
        <row r="138">
          <cell r="J138" t="str">
            <v>TRS</v>
          </cell>
          <cell r="O138" t="str">
            <v>MAR</v>
          </cell>
          <cell r="W138" t="str">
            <v>KT 026</v>
          </cell>
          <cell r="AG138">
            <v>498</v>
          </cell>
        </row>
        <row r="139">
          <cell r="J139" t="str">
            <v>BLS</v>
          </cell>
          <cell r="O139" t="str">
            <v>MAR</v>
          </cell>
          <cell r="W139" t="str">
            <v>KT 026</v>
          </cell>
          <cell r="AG139">
            <v>717</v>
          </cell>
        </row>
        <row r="140">
          <cell r="J140" t="str">
            <v>BLS</v>
          </cell>
          <cell r="O140" t="str">
            <v>MAR</v>
          </cell>
          <cell r="W140" t="str">
            <v>KT 026</v>
          </cell>
          <cell r="AG140">
            <v>765</v>
          </cell>
        </row>
        <row r="141">
          <cell r="J141" t="str">
            <v>BLS</v>
          </cell>
          <cell r="O141" t="str">
            <v>MAR</v>
          </cell>
          <cell r="W141" t="str">
            <v>KT 026</v>
          </cell>
          <cell r="AG141">
            <v>1500</v>
          </cell>
        </row>
        <row r="142">
          <cell r="J142" t="str">
            <v>TRS</v>
          </cell>
          <cell r="O142" t="str">
            <v>MAR</v>
          </cell>
          <cell r="W142" t="str">
            <v>KT 026</v>
          </cell>
          <cell r="AG142">
            <v>1500</v>
          </cell>
        </row>
        <row r="143">
          <cell r="J143" t="str">
            <v>TOP</v>
          </cell>
          <cell r="O143" t="str">
            <v>MAR</v>
          </cell>
          <cell r="W143" t="str">
            <v>KT 026</v>
          </cell>
          <cell r="AG143">
            <v>995</v>
          </cell>
        </row>
        <row r="144">
          <cell r="J144" t="str">
            <v>TRS</v>
          </cell>
          <cell r="O144" t="str">
            <v>MAR</v>
          </cell>
          <cell r="W144" t="str">
            <v>KT 027</v>
          </cell>
          <cell r="AG144">
            <v>3504</v>
          </cell>
        </row>
        <row r="145">
          <cell r="J145" t="str">
            <v>BLS</v>
          </cell>
          <cell r="O145" t="str">
            <v>MAR</v>
          </cell>
          <cell r="W145" t="str">
            <v>KT 027</v>
          </cell>
          <cell r="AG145">
            <v>728</v>
          </cell>
        </row>
        <row r="146">
          <cell r="J146" t="str">
            <v>TRS</v>
          </cell>
          <cell r="O146" t="str">
            <v>MAR</v>
          </cell>
          <cell r="W146" t="str">
            <v>KT 027</v>
          </cell>
          <cell r="AG146">
            <v>900</v>
          </cell>
        </row>
        <row r="147">
          <cell r="J147" t="str">
            <v>BLS</v>
          </cell>
          <cell r="O147" t="str">
            <v>MAR</v>
          </cell>
          <cell r="W147" t="str">
            <v>KT 027</v>
          </cell>
          <cell r="AG147">
            <v>1682</v>
          </cell>
        </row>
        <row r="148">
          <cell r="J148" t="str">
            <v>JKT</v>
          </cell>
          <cell r="O148" t="str">
            <v>MAR</v>
          </cell>
          <cell r="W148" t="str">
            <v>KT 027</v>
          </cell>
          <cell r="AG148">
            <v>220</v>
          </cell>
        </row>
        <row r="149">
          <cell r="J149" t="str">
            <v>TRS</v>
          </cell>
          <cell r="O149" t="str">
            <v>MAR</v>
          </cell>
          <cell r="W149" t="str">
            <v>KT 027</v>
          </cell>
          <cell r="AG149">
            <v>224</v>
          </cell>
        </row>
        <row r="150">
          <cell r="J150" t="str">
            <v>TRS</v>
          </cell>
          <cell r="O150" t="str">
            <v>MAR</v>
          </cell>
          <cell r="W150" t="str">
            <v>KT 027</v>
          </cell>
          <cell r="AG150">
            <v>3600</v>
          </cell>
        </row>
        <row r="151">
          <cell r="J151" t="str">
            <v>TRS</v>
          </cell>
          <cell r="O151" t="str">
            <v>MAR</v>
          </cell>
          <cell r="W151" t="str">
            <v>KT 027</v>
          </cell>
          <cell r="AG151">
            <v>2000</v>
          </cell>
        </row>
        <row r="152">
          <cell r="J152" t="str">
            <v>TRS</v>
          </cell>
          <cell r="O152" t="str">
            <v>004</v>
          </cell>
          <cell r="W152" t="str">
            <v>KT 028</v>
          </cell>
          <cell r="AG152">
            <v>6002</v>
          </cell>
        </row>
        <row r="153">
          <cell r="J153" t="str">
            <v>TRS</v>
          </cell>
          <cell r="O153" t="str">
            <v>004</v>
          </cell>
          <cell r="W153" t="str">
            <v>KT 028</v>
          </cell>
          <cell r="AG153">
            <v>600</v>
          </cell>
        </row>
        <row r="154">
          <cell r="J154" t="str">
            <v>JKT</v>
          </cell>
          <cell r="O154" t="str">
            <v>004</v>
          </cell>
          <cell r="W154" t="str">
            <v>KT 028</v>
          </cell>
          <cell r="AG154">
            <v>320</v>
          </cell>
        </row>
        <row r="155">
          <cell r="J155" t="str">
            <v>TRS</v>
          </cell>
          <cell r="O155" t="str">
            <v>004</v>
          </cell>
          <cell r="W155" t="str">
            <v>KT 028</v>
          </cell>
          <cell r="AG155">
            <v>319</v>
          </cell>
        </row>
        <row r="156">
          <cell r="J156" t="str">
            <v>TRS</v>
          </cell>
          <cell r="O156" t="str">
            <v>004</v>
          </cell>
          <cell r="W156" t="str">
            <v>KT 028</v>
          </cell>
          <cell r="AG156">
            <v>1761</v>
          </cell>
        </row>
        <row r="157">
          <cell r="J157" t="str">
            <v>BLS</v>
          </cell>
          <cell r="O157" t="str">
            <v>004</v>
          </cell>
          <cell r="W157" t="str">
            <v>KT 029</v>
          </cell>
          <cell r="AG157">
            <v>320</v>
          </cell>
        </row>
        <row r="158">
          <cell r="J158" t="str">
            <v>SKT</v>
          </cell>
          <cell r="O158" t="str">
            <v>004</v>
          </cell>
          <cell r="W158" t="str">
            <v>KT 029</v>
          </cell>
          <cell r="AG158">
            <v>1057</v>
          </cell>
        </row>
        <row r="159">
          <cell r="J159" t="str">
            <v>BLS</v>
          </cell>
          <cell r="O159" t="str">
            <v>004</v>
          </cell>
          <cell r="W159" t="str">
            <v>KT 029</v>
          </cell>
          <cell r="AG159">
            <v>656</v>
          </cell>
        </row>
        <row r="160">
          <cell r="J160" t="str">
            <v>SKT</v>
          </cell>
          <cell r="O160" t="str">
            <v>004</v>
          </cell>
          <cell r="W160" t="str">
            <v>KT 029</v>
          </cell>
          <cell r="AG160">
            <v>656</v>
          </cell>
        </row>
        <row r="161">
          <cell r="J161" t="str">
            <v>BLS</v>
          </cell>
          <cell r="O161" t="str">
            <v>004</v>
          </cell>
          <cell r="W161" t="str">
            <v>KT 029</v>
          </cell>
          <cell r="AG161">
            <v>896</v>
          </cell>
        </row>
        <row r="162">
          <cell r="J162" t="str">
            <v>BLS</v>
          </cell>
          <cell r="O162" t="str">
            <v>004</v>
          </cell>
          <cell r="W162" t="str">
            <v>KT 029</v>
          </cell>
          <cell r="AG162">
            <v>1520</v>
          </cell>
        </row>
        <row r="163">
          <cell r="J163" t="str">
            <v>DRS</v>
          </cell>
          <cell r="O163" t="str">
            <v>004</v>
          </cell>
          <cell r="W163" t="str">
            <v>KT 029</v>
          </cell>
          <cell r="AG163">
            <v>800</v>
          </cell>
        </row>
        <row r="164">
          <cell r="J164" t="str">
            <v>TRS</v>
          </cell>
          <cell r="O164" t="str">
            <v>004</v>
          </cell>
          <cell r="W164" t="str">
            <v>KT 029</v>
          </cell>
          <cell r="AG164">
            <v>1112</v>
          </cell>
        </row>
        <row r="165">
          <cell r="J165" t="str">
            <v>BLS</v>
          </cell>
          <cell r="O165" t="str">
            <v>004</v>
          </cell>
          <cell r="W165" t="str">
            <v>KT 029</v>
          </cell>
          <cell r="AG165">
            <v>2015</v>
          </cell>
        </row>
        <row r="166">
          <cell r="J166" t="str">
            <v>JKT</v>
          </cell>
          <cell r="O166" t="str">
            <v>004</v>
          </cell>
          <cell r="W166" t="str">
            <v>KT 029</v>
          </cell>
          <cell r="AG166">
            <v>600</v>
          </cell>
        </row>
        <row r="167">
          <cell r="J167" t="str">
            <v>JKT</v>
          </cell>
          <cell r="O167" t="str">
            <v>004</v>
          </cell>
          <cell r="W167" t="str">
            <v>KT 029</v>
          </cell>
          <cell r="AG167">
            <v>600</v>
          </cell>
        </row>
        <row r="168">
          <cell r="J168" t="str">
            <v>JKT</v>
          </cell>
          <cell r="O168" t="str">
            <v>004</v>
          </cell>
          <cell r="W168" t="str">
            <v>KT 029</v>
          </cell>
          <cell r="AG168">
            <v>568</v>
          </cell>
        </row>
        <row r="169">
          <cell r="J169" t="str">
            <v>SKT</v>
          </cell>
          <cell r="O169" t="str">
            <v>004</v>
          </cell>
          <cell r="W169" t="str">
            <v>KT 029</v>
          </cell>
          <cell r="AG169">
            <v>560</v>
          </cell>
        </row>
        <row r="170">
          <cell r="J170" t="str">
            <v>JKT</v>
          </cell>
          <cell r="O170" t="str">
            <v>004</v>
          </cell>
          <cell r="W170" t="str">
            <v>KT 029</v>
          </cell>
          <cell r="AG170">
            <v>600</v>
          </cell>
        </row>
        <row r="171">
          <cell r="J171" t="str">
            <v>TRS</v>
          </cell>
          <cell r="O171" t="str">
            <v>004</v>
          </cell>
          <cell r="W171" t="str">
            <v>KT 029</v>
          </cell>
          <cell r="AG171">
            <v>600</v>
          </cell>
        </row>
        <row r="172">
          <cell r="J172" t="str">
            <v>TOP</v>
          </cell>
          <cell r="O172" t="str">
            <v>004</v>
          </cell>
          <cell r="W172" t="str">
            <v>KT 029</v>
          </cell>
          <cell r="AG172">
            <v>596</v>
          </cell>
        </row>
        <row r="173">
          <cell r="J173" t="str">
            <v>SKT</v>
          </cell>
          <cell r="O173" t="str">
            <v>004</v>
          </cell>
          <cell r="W173" t="str">
            <v>KT 029</v>
          </cell>
          <cell r="AG173">
            <v>858</v>
          </cell>
        </row>
        <row r="174">
          <cell r="J174" t="str">
            <v>BLS</v>
          </cell>
          <cell r="O174" t="str">
            <v>004</v>
          </cell>
          <cell r="W174" t="str">
            <v>KT 029</v>
          </cell>
          <cell r="AG174">
            <v>522</v>
          </cell>
        </row>
        <row r="175">
          <cell r="J175" t="str">
            <v>BLS</v>
          </cell>
          <cell r="O175" t="str">
            <v>004</v>
          </cell>
          <cell r="W175" t="str">
            <v>KT 029</v>
          </cell>
          <cell r="AG175">
            <v>522</v>
          </cell>
        </row>
        <row r="176">
          <cell r="J176" t="str">
            <v>BLS</v>
          </cell>
          <cell r="O176" t="str">
            <v>004</v>
          </cell>
          <cell r="W176" t="str">
            <v>KT 030</v>
          </cell>
          <cell r="AG176">
            <v>804</v>
          </cell>
        </row>
        <row r="177">
          <cell r="J177" t="str">
            <v>BLS</v>
          </cell>
          <cell r="O177" t="str">
            <v>004</v>
          </cell>
          <cell r="W177" t="str">
            <v>KT 031</v>
          </cell>
          <cell r="AG177">
            <v>530</v>
          </cell>
        </row>
        <row r="178">
          <cell r="J178" t="str">
            <v>JKT</v>
          </cell>
          <cell r="O178" t="str">
            <v>004</v>
          </cell>
          <cell r="W178" t="str">
            <v>KT 031</v>
          </cell>
          <cell r="AG178">
            <v>433</v>
          </cell>
        </row>
        <row r="179">
          <cell r="J179" t="str">
            <v>TRS</v>
          </cell>
          <cell r="O179" t="str">
            <v>004</v>
          </cell>
          <cell r="W179" t="str">
            <v>KT 031</v>
          </cell>
          <cell r="AG179">
            <v>433</v>
          </cell>
        </row>
        <row r="180">
          <cell r="J180" t="str">
            <v>SKT</v>
          </cell>
          <cell r="O180" t="str">
            <v>004</v>
          </cell>
          <cell r="W180" t="str">
            <v>KT 031</v>
          </cell>
          <cell r="AG180">
            <v>273</v>
          </cell>
        </row>
        <row r="181">
          <cell r="J181" t="str">
            <v>SKT</v>
          </cell>
          <cell r="O181" t="str">
            <v>004</v>
          </cell>
          <cell r="W181" t="str">
            <v>KT 031</v>
          </cell>
          <cell r="AG181">
            <v>746</v>
          </cell>
        </row>
        <row r="182">
          <cell r="J182" t="str">
            <v>JKT</v>
          </cell>
          <cell r="O182" t="str">
            <v>004</v>
          </cell>
          <cell r="W182" t="str">
            <v>KT 032</v>
          </cell>
          <cell r="AG182">
            <v>190</v>
          </cell>
        </row>
        <row r="183">
          <cell r="J183" t="str">
            <v>TRS</v>
          </cell>
          <cell r="O183" t="str">
            <v>004</v>
          </cell>
          <cell r="W183" t="str">
            <v>KT 032</v>
          </cell>
          <cell r="AG183">
            <v>192</v>
          </cell>
        </row>
        <row r="184">
          <cell r="J184" t="str">
            <v>DRS</v>
          </cell>
          <cell r="O184" t="str">
            <v>004</v>
          </cell>
          <cell r="W184" t="str">
            <v>KT 032</v>
          </cell>
          <cell r="AG184">
            <v>599</v>
          </cell>
        </row>
        <row r="185">
          <cell r="J185" t="str">
            <v>JKT</v>
          </cell>
          <cell r="O185" t="str">
            <v>004</v>
          </cell>
          <cell r="W185" t="str">
            <v>KT 032</v>
          </cell>
          <cell r="AG185">
            <v>598</v>
          </cell>
        </row>
        <row r="186">
          <cell r="J186" t="str">
            <v>JKT</v>
          </cell>
          <cell r="O186" t="str">
            <v>004</v>
          </cell>
          <cell r="W186" t="str">
            <v>KT 032</v>
          </cell>
          <cell r="AG186">
            <v>599</v>
          </cell>
        </row>
        <row r="187">
          <cell r="J187" t="str">
            <v>JKT</v>
          </cell>
          <cell r="O187" t="str">
            <v>004</v>
          </cell>
          <cell r="W187" t="str">
            <v>KT 032</v>
          </cell>
          <cell r="AG187">
            <v>599</v>
          </cell>
        </row>
        <row r="188">
          <cell r="J188" t="str">
            <v>JKT</v>
          </cell>
          <cell r="O188" t="str">
            <v>004</v>
          </cell>
          <cell r="W188" t="str">
            <v>KT 032</v>
          </cell>
          <cell r="AG188">
            <v>599</v>
          </cell>
        </row>
        <row r="189">
          <cell r="J189" t="str">
            <v>BLS</v>
          </cell>
          <cell r="O189" t="str">
            <v>004</v>
          </cell>
          <cell r="W189" t="str">
            <v>KT 033</v>
          </cell>
          <cell r="AG189">
            <v>1295</v>
          </cell>
        </row>
        <row r="190">
          <cell r="J190" t="str">
            <v>TRS</v>
          </cell>
          <cell r="O190" t="str">
            <v>004</v>
          </cell>
          <cell r="W190" t="str">
            <v>KT 033</v>
          </cell>
          <cell r="AG190">
            <v>500</v>
          </cell>
        </row>
        <row r="191">
          <cell r="J191" t="str">
            <v>TOP</v>
          </cell>
          <cell r="O191" t="str">
            <v>004</v>
          </cell>
          <cell r="W191" t="str">
            <v>KT 033</v>
          </cell>
          <cell r="AG191">
            <v>500</v>
          </cell>
        </row>
        <row r="192">
          <cell r="J192" t="str">
            <v>TOP</v>
          </cell>
          <cell r="O192" t="str">
            <v>004</v>
          </cell>
          <cell r="W192" t="str">
            <v>KT 033</v>
          </cell>
          <cell r="AG192">
            <v>1190</v>
          </cell>
        </row>
        <row r="193">
          <cell r="J193" t="str">
            <v>DRS</v>
          </cell>
          <cell r="O193" t="str">
            <v>004</v>
          </cell>
          <cell r="W193" t="str">
            <v>KT 034</v>
          </cell>
          <cell r="AG193">
            <v>1051</v>
          </cell>
        </row>
        <row r="194">
          <cell r="J194" t="str">
            <v>TRS</v>
          </cell>
          <cell r="O194" t="str">
            <v>004</v>
          </cell>
          <cell r="W194" t="str">
            <v>KT 034</v>
          </cell>
          <cell r="AG194">
            <v>14035</v>
          </cell>
        </row>
        <row r="195">
          <cell r="J195" t="str">
            <v>TRS</v>
          </cell>
          <cell r="O195" t="str">
            <v>004</v>
          </cell>
          <cell r="W195" t="str">
            <v>KT 034</v>
          </cell>
          <cell r="AG195">
            <v>15579</v>
          </cell>
        </row>
        <row r="196">
          <cell r="J196" t="str">
            <v>TRS</v>
          </cell>
          <cell r="O196" t="str">
            <v>004</v>
          </cell>
          <cell r="W196" t="str">
            <v>KT 035</v>
          </cell>
          <cell r="AG196">
            <v>1741</v>
          </cell>
        </row>
        <row r="197">
          <cell r="J197" t="str">
            <v>TRS</v>
          </cell>
          <cell r="O197" t="str">
            <v>004</v>
          </cell>
          <cell r="W197" t="str">
            <v>KT 035</v>
          </cell>
          <cell r="AG197">
            <v>1246</v>
          </cell>
        </row>
        <row r="198">
          <cell r="J198" t="str">
            <v>TOP</v>
          </cell>
          <cell r="O198" t="str">
            <v>004</v>
          </cell>
          <cell r="W198" t="str">
            <v>KT 035</v>
          </cell>
          <cell r="AG198">
            <v>2803</v>
          </cell>
        </row>
        <row r="199">
          <cell r="J199" t="str">
            <v>JKT</v>
          </cell>
          <cell r="O199" t="str">
            <v>004</v>
          </cell>
          <cell r="W199" t="str">
            <v>KT 036</v>
          </cell>
          <cell r="AG199">
            <v>157</v>
          </cell>
        </row>
        <row r="200">
          <cell r="J200" t="str">
            <v>TRS</v>
          </cell>
          <cell r="O200" t="str">
            <v>004</v>
          </cell>
          <cell r="W200" t="str">
            <v>KT 036</v>
          </cell>
          <cell r="AG200">
            <v>157</v>
          </cell>
        </row>
        <row r="201">
          <cell r="J201" t="str">
            <v>SKT</v>
          </cell>
          <cell r="O201" t="str">
            <v>004</v>
          </cell>
          <cell r="W201" t="str">
            <v>KT 036</v>
          </cell>
          <cell r="AG201">
            <v>157</v>
          </cell>
        </row>
        <row r="202">
          <cell r="J202" t="str">
            <v>JKT</v>
          </cell>
          <cell r="O202" t="str">
            <v>004</v>
          </cell>
          <cell r="W202" t="str">
            <v>KT 036</v>
          </cell>
          <cell r="AG202">
            <v>118</v>
          </cell>
        </row>
        <row r="203">
          <cell r="J203" t="str">
            <v>TRS</v>
          </cell>
          <cell r="O203" t="str">
            <v>004</v>
          </cell>
          <cell r="W203" t="str">
            <v>KT 036</v>
          </cell>
          <cell r="AG203">
            <v>120</v>
          </cell>
        </row>
        <row r="204">
          <cell r="J204" t="str">
            <v>SKT</v>
          </cell>
          <cell r="O204" t="str">
            <v>004</v>
          </cell>
          <cell r="W204" t="str">
            <v>KT 036</v>
          </cell>
          <cell r="AG204">
            <v>120</v>
          </cell>
        </row>
        <row r="205">
          <cell r="J205" t="str">
            <v>JKT</v>
          </cell>
          <cell r="O205" t="str">
            <v>004</v>
          </cell>
          <cell r="W205" t="str">
            <v>KT 036</v>
          </cell>
          <cell r="AG205">
            <v>229</v>
          </cell>
        </row>
        <row r="206">
          <cell r="J206" t="str">
            <v>TRS</v>
          </cell>
          <cell r="O206" t="str">
            <v>004</v>
          </cell>
          <cell r="W206" t="str">
            <v>KT 036</v>
          </cell>
          <cell r="AG206">
            <v>736</v>
          </cell>
        </row>
        <row r="207">
          <cell r="J207" t="str">
            <v>BLS</v>
          </cell>
          <cell r="O207" t="str">
            <v>004</v>
          </cell>
          <cell r="W207" t="str">
            <v>KT 037</v>
          </cell>
          <cell r="AG207">
            <v>538</v>
          </cell>
        </row>
        <row r="208">
          <cell r="J208" t="str">
            <v>JKT</v>
          </cell>
          <cell r="O208" t="str">
            <v>004</v>
          </cell>
          <cell r="W208" t="str">
            <v>KT 037</v>
          </cell>
          <cell r="AG208">
            <v>940</v>
          </cell>
        </row>
        <row r="209">
          <cell r="J209" t="str">
            <v>TRS</v>
          </cell>
          <cell r="O209" t="str">
            <v>004</v>
          </cell>
          <cell r="W209" t="str">
            <v>KT 037</v>
          </cell>
          <cell r="AG209">
            <v>944</v>
          </cell>
        </row>
        <row r="210">
          <cell r="J210" t="str">
            <v>SKT</v>
          </cell>
          <cell r="O210" t="str">
            <v>004</v>
          </cell>
          <cell r="W210" t="str">
            <v>KT 037</v>
          </cell>
          <cell r="AG210">
            <v>943</v>
          </cell>
        </row>
        <row r="211">
          <cell r="J211" t="str">
            <v>JKT</v>
          </cell>
          <cell r="O211" t="str">
            <v>004</v>
          </cell>
          <cell r="W211" t="str">
            <v>KT 037</v>
          </cell>
          <cell r="AG211">
            <v>320</v>
          </cell>
        </row>
        <row r="212">
          <cell r="J212" t="str">
            <v>TRS</v>
          </cell>
          <cell r="O212" t="str">
            <v>004</v>
          </cell>
          <cell r="W212" t="str">
            <v>KT 037</v>
          </cell>
          <cell r="AG212">
            <v>322</v>
          </cell>
        </row>
        <row r="213">
          <cell r="J213" t="str">
            <v>SKT</v>
          </cell>
          <cell r="O213" t="str">
            <v>004</v>
          </cell>
          <cell r="W213" t="str">
            <v>KT 037</v>
          </cell>
          <cell r="AG213">
            <v>322</v>
          </cell>
        </row>
        <row r="214">
          <cell r="J214" t="str">
            <v>JKT</v>
          </cell>
          <cell r="O214" t="str">
            <v>MAY</v>
          </cell>
          <cell r="W214" t="str">
            <v>KT 038</v>
          </cell>
          <cell r="AG214">
            <v>3001</v>
          </cell>
        </row>
        <row r="215">
          <cell r="J215" t="str">
            <v>SKT</v>
          </cell>
          <cell r="O215" t="str">
            <v>MAY</v>
          </cell>
          <cell r="W215" t="str">
            <v>KT 038</v>
          </cell>
          <cell r="AG215">
            <v>2014</v>
          </cell>
        </row>
        <row r="216">
          <cell r="J216" t="str">
            <v>TRS</v>
          </cell>
          <cell r="O216" t="str">
            <v>MAY</v>
          </cell>
          <cell r="W216" t="str">
            <v>KT 038</v>
          </cell>
          <cell r="AG216">
            <v>2997</v>
          </cell>
        </row>
        <row r="217">
          <cell r="J217" t="str">
            <v>SKT</v>
          </cell>
          <cell r="O217" t="str">
            <v>MAY</v>
          </cell>
          <cell r="W217" t="str">
            <v>KT 039</v>
          </cell>
          <cell r="AG217">
            <v>1400</v>
          </cell>
        </row>
        <row r="218">
          <cell r="J218" t="str">
            <v>BLS</v>
          </cell>
          <cell r="O218" t="str">
            <v>MAY</v>
          </cell>
          <cell r="W218" t="str">
            <v>KT 039</v>
          </cell>
          <cell r="AG218">
            <v>1600</v>
          </cell>
        </row>
        <row r="219">
          <cell r="J219" t="str">
            <v>BLS</v>
          </cell>
          <cell r="O219" t="str">
            <v>MAY</v>
          </cell>
          <cell r="W219" t="str">
            <v>KT 039</v>
          </cell>
          <cell r="AG219">
            <v>1148</v>
          </cell>
        </row>
        <row r="220">
          <cell r="J220" t="str">
            <v>SKT</v>
          </cell>
          <cell r="O220" t="str">
            <v>MAY</v>
          </cell>
          <cell r="W220" t="str">
            <v>KT 039</v>
          </cell>
          <cell r="AG220">
            <v>1148</v>
          </cell>
        </row>
        <row r="221">
          <cell r="J221" t="str">
            <v>JKT</v>
          </cell>
          <cell r="O221" t="str">
            <v>MAY</v>
          </cell>
          <cell r="W221" t="str">
            <v>KT 039</v>
          </cell>
          <cell r="AG221">
            <v>60</v>
          </cell>
        </row>
        <row r="222">
          <cell r="J222" t="str">
            <v>TRS</v>
          </cell>
          <cell r="O222" t="str">
            <v>MAY</v>
          </cell>
          <cell r="W222" t="str">
            <v>KT 039</v>
          </cell>
          <cell r="AG222">
            <v>60</v>
          </cell>
        </row>
        <row r="223">
          <cell r="J223" t="str">
            <v>SKT</v>
          </cell>
          <cell r="O223" t="str">
            <v>MAY</v>
          </cell>
          <cell r="W223" t="str">
            <v>KT 039</v>
          </cell>
          <cell r="AG223">
            <v>60</v>
          </cell>
        </row>
        <row r="224">
          <cell r="J224" t="str">
            <v>JKT</v>
          </cell>
          <cell r="O224" t="str">
            <v>MAY</v>
          </cell>
          <cell r="W224" t="str">
            <v>KT 039</v>
          </cell>
          <cell r="AG224">
            <v>60</v>
          </cell>
        </row>
        <row r="225">
          <cell r="J225" t="str">
            <v>TRS</v>
          </cell>
          <cell r="O225" t="str">
            <v>MAY</v>
          </cell>
          <cell r="W225" t="str">
            <v>KT 039</v>
          </cell>
          <cell r="AG225">
            <v>60</v>
          </cell>
        </row>
        <row r="226">
          <cell r="J226" t="str">
            <v>SKT</v>
          </cell>
          <cell r="O226" t="str">
            <v>MAY</v>
          </cell>
          <cell r="W226" t="str">
            <v>KT 039</v>
          </cell>
          <cell r="AG226">
            <v>60</v>
          </cell>
        </row>
        <row r="227">
          <cell r="J227" t="str">
            <v>JKT</v>
          </cell>
          <cell r="O227" t="str">
            <v>MAY</v>
          </cell>
          <cell r="W227" t="str">
            <v>KT 040</v>
          </cell>
          <cell r="AG227">
            <v>2083</v>
          </cell>
        </row>
        <row r="228">
          <cell r="J228" t="str">
            <v>JKT</v>
          </cell>
          <cell r="O228" t="str">
            <v>MAY</v>
          </cell>
          <cell r="W228" t="str">
            <v>KT 040</v>
          </cell>
          <cell r="AG228">
            <v>236</v>
          </cell>
        </row>
        <row r="229">
          <cell r="J229" t="str">
            <v>TRS</v>
          </cell>
          <cell r="O229" t="str">
            <v>MAY</v>
          </cell>
          <cell r="W229" t="str">
            <v>KT 040</v>
          </cell>
          <cell r="AG229">
            <v>239</v>
          </cell>
        </row>
        <row r="230">
          <cell r="J230" t="str">
            <v>TOP</v>
          </cell>
          <cell r="O230" t="str">
            <v>MAY</v>
          </cell>
          <cell r="W230" t="str">
            <v>KT 040</v>
          </cell>
          <cell r="AG230">
            <v>233</v>
          </cell>
        </row>
        <row r="231">
          <cell r="J231" t="str">
            <v>JKT</v>
          </cell>
          <cell r="O231" t="str">
            <v>MAY</v>
          </cell>
          <cell r="W231" t="str">
            <v>KT 040</v>
          </cell>
          <cell r="AG231">
            <v>355</v>
          </cell>
        </row>
        <row r="232">
          <cell r="J232" t="str">
            <v>TRS</v>
          </cell>
          <cell r="O232" t="str">
            <v>MAY</v>
          </cell>
          <cell r="W232" t="str">
            <v>KT 040</v>
          </cell>
          <cell r="AG232">
            <v>354</v>
          </cell>
        </row>
        <row r="233">
          <cell r="J233" t="str">
            <v>TOP</v>
          </cell>
          <cell r="O233" t="str">
            <v>MAY</v>
          </cell>
          <cell r="W233" t="str">
            <v>KT 040</v>
          </cell>
          <cell r="AG233">
            <v>383</v>
          </cell>
        </row>
        <row r="234">
          <cell r="J234" t="str">
            <v>BLS</v>
          </cell>
          <cell r="O234" t="str">
            <v>MAY</v>
          </cell>
          <cell r="W234" t="str">
            <v>KT 041</v>
          </cell>
          <cell r="AG234">
            <v>1680</v>
          </cell>
        </row>
        <row r="235">
          <cell r="J235" t="str">
            <v>DRS</v>
          </cell>
          <cell r="O235" t="str">
            <v>MAY</v>
          </cell>
          <cell r="W235" t="str">
            <v>KT 042</v>
          </cell>
          <cell r="AG235">
            <v>1028</v>
          </cell>
        </row>
        <row r="236">
          <cell r="J236" t="str">
            <v>SKT</v>
          </cell>
          <cell r="O236" t="str">
            <v>MAY</v>
          </cell>
          <cell r="W236" t="str">
            <v>KT 042</v>
          </cell>
          <cell r="AG236">
            <v>1378</v>
          </cell>
        </row>
        <row r="237">
          <cell r="J237" t="str">
            <v>SKT</v>
          </cell>
          <cell r="O237" t="str">
            <v>MAY</v>
          </cell>
          <cell r="W237" t="str">
            <v>KT 042</v>
          </cell>
          <cell r="AG237">
            <v>2127</v>
          </cell>
        </row>
        <row r="238">
          <cell r="J238" t="str">
            <v>BLS</v>
          </cell>
          <cell r="O238" t="str">
            <v>MAY</v>
          </cell>
          <cell r="W238" t="str">
            <v>KT 042</v>
          </cell>
          <cell r="AG238">
            <v>404</v>
          </cell>
        </row>
        <row r="239">
          <cell r="J239" t="str">
            <v>TRS</v>
          </cell>
          <cell r="O239" t="str">
            <v>MAY</v>
          </cell>
          <cell r="W239" t="str">
            <v>KT 043</v>
          </cell>
          <cell r="AG239">
            <v>9812</v>
          </cell>
        </row>
        <row r="240">
          <cell r="J240" t="str">
            <v>TRS</v>
          </cell>
          <cell r="O240" t="str">
            <v>MAY</v>
          </cell>
          <cell r="W240" t="str">
            <v>KT 044</v>
          </cell>
          <cell r="AG240">
            <v>483</v>
          </cell>
        </row>
        <row r="241">
          <cell r="J241" t="str">
            <v>JKT</v>
          </cell>
          <cell r="O241" t="str">
            <v>MAY</v>
          </cell>
          <cell r="W241" t="str">
            <v>KT 044</v>
          </cell>
          <cell r="AG241">
            <v>6694</v>
          </cell>
        </row>
        <row r="242">
          <cell r="J242" t="str">
            <v>TRS</v>
          </cell>
          <cell r="O242" t="str">
            <v>MAY</v>
          </cell>
          <cell r="W242" t="str">
            <v>KT 044</v>
          </cell>
          <cell r="AG242">
            <v>6692</v>
          </cell>
        </row>
        <row r="243">
          <cell r="J243" t="str">
            <v>JKT</v>
          </cell>
          <cell r="O243" t="str">
            <v>MAY</v>
          </cell>
          <cell r="W243" t="str">
            <v>KT 044</v>
          </cell>
          <cell r="AG243">
            <v>1846</v>
          </cell>
        </row>
        <row r="244">
          <cell r="J244" t="str">
            <v>TRS</v>
          </cell>
          <cell r="O244" t="str">
            <v>MAY</v>
          </cell>
          <cell r="W244" t="str">
            <v>KT 044</v>
          </cell>
          <cell r="AG244">
            <v>1847</v>
          </cell>
        </row>
        <row r="245">
          <cell r="J245" t="str">
            <v>BLS</v>
          </cell>
          <cell r="O245" t="str">
            <v>MAY</v>
          </cell>
          <cell r="W245" t="str">
            <v>KT 044</v>
          </cell>
          <cell r="AG245">
            <v>2030</v>
          </cell>
        </row>
        <row r="246">
          <cell r="J246" t="str">
            <v>BLS</v>
          </cell>
          <cell r="O246" t="str">
            <v>MAY</v>
          </cell>
          <cell r="W246" t="str">
            <v>KT 044</v>
          </cell>
          <cell r="AG246">
            <v>1898</v>
          </cell>
        </row>
        <row r="247">
          <cell r="J247" t="str">
            <v>BLS</v>
          </cell>
          <cell r="O247" t="str">
            <v>MAY</v>
          </cell>
          <cell r="W247" t="str">
            <v>KT 044</v>
          </cell>
          <cell r="AG247">
            <v>598</v>
          </cell>
        </row>
        <row r="248">
          <cell r="J248" t="str">
            <v>BLS</v>
          </cell>
          <cell r="O248" t="str">
            <v>MAY</v>
          </cell>
          <cell r="W248" t="str">
            <v>KT 044</v>
          </cell>
          <cell r="AG248">
            <v>568</v>
          </cell>
        </row>
        <row r="249">
          <cell r="J249" t="str">
            <v>BLS</v>
          </cell>
          <cell r="O249" t="str">
            <v>MAY</v>
          </cell>
          <cell r="W249" t="str">
            <v>KT 044</v>
          </cell>
          <cell r="AG249">
            <v>798</v>
          </cell>
        </row>
        <row r="250">
          <cell r="J250" t="str">
            <v>TRS</v>
          </cell>
          <cell r="O250" t="str">
            <v>MAY</v>
          </cell>
          <cell r="W250" t="str">
            <v>KT 044</v>
          </cell>
          <cell r="AG250">
            <v>725</v>
          </cell>
        </row>
        <row r="251">
          <cell r="J251" t="str">
            <v>TRS</v>
          </cell>
          <cell r="O251" t="str">
            <v>MAY</v>
          </cell>
          <cell r="W251" t="str">
            <v>KT 044</v>
          </cell>
          <cell r="AG251">
            <v>1002</v>
          </cell>
        </row>
        <row r="252">
          <cell r="J252" t="str">
            <v>BLS</v>
          </cell>
          <cell r="O252" t="str">
            <v>MAY</v>
          </cell>
          <cell r="W252" t="str">
            <v>KT 045</v>
          </cell>
          <cell r="AG252">
            <v>4550</v>
          </cell>
        </row>
        <row r="253">
          <cell r="J253" t="str">
            <v>TRS</v>
          </cell>
          <cell r="O253" t="str">
            <v>MAY</v>
          </cell>
          <cell r="W253" t="str">
            <v>KT 046</v>
          </cell>
          <cell r="AG253">
            <v>172</v>
          </cell>
        </row>
        <row r="254">
          <cell r="J254" t="str">
            <v>JKT</v>
          </cell>
          <cell r="O254" t="str">
            <v>MAY</v>
          </cell>
          <cell r="W254" t="str">
            <v>KT 046</v>
          </cell>
          <cell r="AG254">
            <v>184</v>
          </cell>
        </row>
        <row r="255">
          <cell r="J255" t="str">
            <v>TRS</v>
          </cell>
          <cell r="O255" t="str">
            <v>MAY</v>
          </cell>
          <cell r="W255" t="str">
            <v>KT 046</v>
          </cell>
          <cell r="AG255">
            <v>184</v>
          </cell>
        </row>
        <row r="256">
          <cell r="J256" t="str">
            <v>BLS</v>
          </cell>
          <cell r="O256" t="str">
            <v>MAY</v>
          </cell>
          <cell r="W256" t="str">
            <v>KT 046</v>
          </cell>
          <cell r="AG256">
            <v>1299</v>
          </cell>
        </row>
        <row r="257">
          <cell r="J257" t="str">
            <v>TRS</v>
          </cell>
          <cell r="O257" t="str">
            <v>MAY</v>
          </cell>
          <cell r="W257" t="str">
            <v>KT 046</v>
          </cell>
          <cell r="AG257">
            <v>1299</v>
          </cell>
        </row>
        <row r="258">
          <cell r="J258" t="str">
            <v>TOP</v>
          </cell>
          <cell r="O258" t="str">
            <v>MAY</v>
          </cell>
          <cell r="W258" t="str">
            <v>KT 046</v>
          </cell>
          <cell r="AG258">
            <v>499</v>
          </cell>
        </row>
        <row r="259">
          <cell r="J259" t="str">
            <v>BLS</v>
          </cell>
          <cell r="O259" t="str">
            <v>MAY</v>
          </cell>
          <cell r="W259" t="str">
            <v>KT 047</v>
          </cell>
          <cell r="AG259">
            <v>450</v>
          </cell>
        </row>
        <row r="260">
          <cell r="J260" t="str">
            <v>BLS</v>
          </cell>
          <cell r="O260" t="str">
            <v>MAY</v>
          </cell>
          <cell r="W260" t="str">
            <v>KT 048</v>
          </cell>
          <cell r="AG260">
            <v>2303</v>
          </cell>
        </row>
        <row r="261">
          <cell r="J261" t="str">
            <v>TRS</v>
          </cell>
          <cell r="O261" t="str">
            <v>MAY</v>
          </cell>
          <cell r="W261" t="str">
            <v>KT 048</v>
          </cell>
          <cell r="AG261">
            <v>2989</v>
          </cell>
        </row>
        <row r="262">
          <cell r="J262" t="str">
            <v>JKT</v>
          </cell>
          <cell r="O262" t="str">
            <v>MAY</v>
          </cell>
          <cell r="W262" t="str">
            <v>KT 048</v>
          </cell>
          <cell r="AG262">
            <v>601</v>
          </cell>
        </row>
        <row r="263">
          <cell r="J263" t="str">
            <v>TRS</v>
          </cell>
          <cell r="O263" t="str">
            <v>MAY</v>
          </cell>
          <cell r="W263" t="str">
            <v>KT 048</v>
          </cell>
          <cell r="AG263">
            <v>599</v>
          </cell>
        </row>
        <row r="264">
          <cell r="J264" t="str">
            <v>TRS</v>
          </cell>
          <cell r="O264" t="str">
            <v>MAY</v>
          </cell>
          <cell r="W264" t="str">
            <v>KT 048</v>
          </cell>
          <cell r="AG264">
            <v>12013</v>
          </cell>
        </row>
        <row r="265">
          <cell r="J265" t="str">
            <v>JKT</v>
          </cell>
          <cell r="O265" t="str">
            <v>MAY</v>
          </cell>
          <cell r="W265" t="str">
            <v>KT 048</v>
          </cell>
          <cell r="AG265">
            <v>1387</v>
          </cell>
        </row>
        <row r="266">
          <cell r="J266" t="str">
            <v>JKT</v>
          </cell>
          <cell r="O266" t="str">
            <v>MAY</v>
          </cell>
          <cell r="W266" t="str">
            <v>KT 048</v>
          </cell>
          <cell r="AG266">
            <v>890</v>
          </cell>
        </row>
        <row r="267">
          <cell r="J267" t="str">
            <v>JKT</v>
          </cell>
          <cell r="O267" t="str">
            <v>MAY</v>
          </cell>
          <cell r="W267" t="str">
            <v>KT 048</v>
          </cell>
          <cell r="AG267">
            <v>1885</v>
          </cell>
        </row>
        <row r="268">
          <cell r="J268" t="str">
            <v>JKT</v>
          </cell>
          <cell r="O268" t="str">
            <v>MAY</v>
          </cell>
          <cell r="W268" t="str">
            <v>KT 048</v>
          </cell>
          <cell r="AG268">
            <v>846</v>
          </cell>
        </row>
        <row r="269">
          <cell r="J269" t="str">
            <v>SKT</v>
          </cell>
          <cell r="O269" t="str">
            <v>MAY</v>
          </cell>
          <cell r="W269" t="str">
            <v>KT 048</v>
          </cell>
          <cell r="AG269">
            <v>1480</v>
          </cell>
        </row>
        <row r="270">
          <cell r="J270" t="str">
            <v>SKT</v>
          </cell>
          <cell r="O270" t="str">
            <v>MAY</v>
          </cell>
          <cell r="W270" t="str">
            <v>KT 048</v>
          </cell>
          <cell r="AG270">
            <v>590</v>
          </cell>
        </row>
        <row r="271">
          <cell r="J271" t="str">
            <v>TRS</v>
          </cell>
          <cell r="O271" t="str">
            <v>MAY</v>
          </cell>
          <cell r="W271" t="str">
            <v>KT 048</v>
          </cell>
          <cell r="AG271">
            <v>1874</v>
          </cell>
        </row>
        <row r="272">
          <cell r="J272" t="str">
            <v>TRS</v>
          </cell>
          <cell r="O272" t="str">
            <v>MAY</v>
          </cell>
          <cell r="W272" t="str">
            <v>KT 048</v>
          </cell>
          <cell r="AG272">
            <v>921</v>
          </cell>
        </row>
        <row r="273">
          <cell r="J273" t="str">
            <v>BLS</v>
          </cell>
          <cell r="O273" t="str">
            <v>MAY</v>
          </cell>
          <cell r="W273" t="str">
            <v>KT 049</v>
          </cell>
          <cell r="AG273">
            <v>622</v>
          </cell>
        </row>
        <row r="274">
          <cell r="J274" t="str">
            <v>JKT</v>
          </cell>
          <cell r="O274" t="str">
            <v>MAY</v>
          </cell>
          <cell r="W274" t="str">
            <v>KT 050</v>
          </cell>
          <cell r="AG274">
            <v>856</v>
          </cell>
        </row>
        <row r="275">
          <cell r="J275" t="str">
            <v>TRS</v>
          </cell>
          <cell r="O275" t="str">
            <v>MAY</v>
          </cell>
          <cell r="W275" t="str">
            <v>KT 050</v>
          </cell>
          <cell r="AG275">
            <v>2907</v>
          </cell>
        </row>
        <row r="276">
          <cell r="J276" t="str">
            <v>TRS</v>
          </cell>
          <cell r="O276" t="str">
            <v>MAY</v>
          </cell>
          <cell r="W276" t="str">
            <v>KT 050</v>
          </cell>
          <cell r="AG276">
            <v>2100</v>
          </cell>
        </row>
        <row r="277">
          <cell r="J277" t="str">
            <v>TRS</v>
          </cell>
          <cell r="O277" t="str">
            <v>MAY</v>
          </cell>
          <cell r="W277" t="str">
            <v>KT 050</v>
          </cell>
          <cell r="AG277">
            <v>4480</v>
          </cell>
        </row>
        <row r="278">
          <cell r="J278" t="str">
            <v>TRS</v>
          </cell>
          <cell r="O278" t="str">
            <v>MAY</v>
          </cell>
          <cell r="W278" t="str">
            <v>KT 050</v>
          </cell>
          <cell r="AG278">
            <v>1640</v>
          </cell>
        </row>
        <row r="279">
          <cell r="J279" t="str">
            <v>TRS</v>
          </cell>
          <cell r="O279" t="str">
            <v>MAY</v>
          </cell>
          <cell r="W279" t="str">
            <v>KT 050</v>
          </cell>
          <cell r="AG279">
            <v>742</v>
          </cell>
        </row>
        <row r="280">
          <cell r="J280" t="str">
            <v>JKT</v>
          </cell>
          <cell r="O280" t="str">
            <v>MAY</v>
          </cell>
          <cell r="W280" t="str">
            <v>KT 050</v>
          </cell>
          <cell r="AG280">
            <v>670</v>
          </cell>
        </row>
        <row r="281">
          <cell r="J281" t="str">
            <v>JKT</v>
          </cell>
          <cell r="O281" t="str">
            <v>MAY</v>
          </cell>
          <cell r="W281" t="str">
            <v>KT 051</v>
          </cell>
          <cell r="AG281">
            <v>1983</v>
          </cell>
        </row>
        <row r="282">
          <cell r="J282" t="str">
            <v>TRS</v>
          </cell>
          <cell r="O282" t="str">
            <v>MAY</v>
          </cell>
          <cell r="W282" t="str">
            <v>KT 051</v>
          </cell>
          <cell r="AG282">
            <v>1986</v>
          </cell>
        </row>
        <row r="283">
          <cell r="J283" t="str">
            <v>BLS</v>
          </cell>
          <cell r="O283" t="str">
            <v>MAY</v>
          </cell>
          <cell r="W283" t="str">
            <v>KT 051</v>
          </cell>
          <cell r="AG283">
            <v>765</v>
          </cell>
        </row>
        <row r="284">
          <cell r="J284" t="str">
            <v>BLS</v>
          </cell>
          <cell r="O284" t="str">
            <v>MAY</v>
          </cell>
          <cell r="W284" t="str">
            <v>KT 052</v>
          </cell>
          <cell r="AG284">
            <v>1454</v>
          </cell>
        </row>
        <row r="285">
          <cell r="J285" t="str">
            <v>JKT</v>
          </cell>
          <cell r="O285" t="str">
            <v>MAY</v>
          </cell>
          <cell r="W285" t="str">
            <v>KT 052</v>
          </cell>
          <cell r="AG285">
            <v>552</v>
          </cell>
        </row>
        <row r="286">
          <cell r="J286" t="str">
            <v>TRS</v>
          </cell>
          <cell r="O286" t="str">
            <v>MAY</v>
          </cell>
          <cell r="W286" t="str">
            <v>KT 052</v>
          </cell>
          <cell r="AG286">
            <v>549</v>
          </cell>
        </row>
        <row r="287">
          <cell r="J287" t="str">
            <v>JKT</v>
          </cell>
          <cell r="O287" t="str">
            <v>MAY</v>
          </cell>
          <cell r="W287" t="str">
            <v>KT 052</v>
          </cell>
          <cell r="AG287">
            <v>553</v>
          </cell>
        </row>
        <row r="288">
          <cell r="J288" t="str">
            <v>TRS</v>
          </cell>
          <cell r="O288" t="str">
            <v>MAY</v>
          </cell>
          <cell r="W288" t="str">
            <v>KT 052</v>
          </cell>
          <cell r="AG288">
            <v>568</v>
          </cell>
        </row>
        <row r="289">
          <cell r="J289" t="str">
            <v>BLS</v>
          </cell>
          <cell r="O289" t="str">
            <v>MAY</v>
          </cell>
          <cell r="W289" t="str">
            <v>KT 052</v>
          </cell>
          <cell r="AG289">
            <v>1194</v>
          </cell>
        </row>
        <row r="290">
          <cell r="J290" t="str">
            <v>JKT</v>
          </cell>
          <cell r="O290" t="str">
            <v>MAY</v>
          </cell>
          <cell r="W290" t="str">
            <v>KT 052</v>
          </cell>
          <cell r="AG290">
            <v>833</v>
          </cell>
        </row>
        <row r="291">
          <cell r="J291" t="str">
            <v>JKT</v>
          </cell>
          <cell r="O291" t="str">
            <v>JUN</v>
          </cell>
          <cell r="W291" t="str">
            <v>KT 053</v>
          </cell>
          <cell r="AG291">
            <v>2008</v>
          </cell>
        </row>
        <row r="292">
          <cell r="J292" t="str">
            <v>SKT</v>
          </cell>
          <cell r="O292" t="str">
            <v>JUN</v>
          </cell>
          <cell r="W292" t="str">
            <v>KT 053</v>
          </cell>
          <cell r="AG292">
            <v>2017</v>
          </cell>
        </row>
        <row r="293">
          <cell r="J293" t="str">
            <v>TRS</v>
          </cell>
          <cell r="O293" t="str">
            <v>JUN</v>
          </cell>
          <cell r="W293" t="str">
            <v>KT 053</v>
          </cell>
          <cell r="AG293">
            <v>2008</v>
          </cell>
        </row>
        <row r="294">
          <cell r="J294" t="str">
            <v>BLS</v>
          </cell>
          <cell r="O294" t="str">
            <v>JUN</v>
          </cell>
          <cell r="W294" t="str">
            <v>KT 054</v>
          </cell>
          <cell r="AG294">
            <v>2112</v>
          </cell>
        </row>
        <row r="295">
          <cell r="J295" t="str">
            <v>SKT</v>
          </cell>
          <cell r="O295" t="str">
            <v>JUN</v>
          </cell>
          <cell r="W295" t="str">
            <v>KT 055</v>
          </cell>
          <cell r="AG295">
            <v>598</v>
          </cell>
        </row>
        <row r="296">
          <cell r="J296" t="str">
            <v>SKT</v>
          </cell>
          <cell r="O296" t="str">
            <v>JUN</v>
          </cell>
          <cell r="W296" t="str">
            <v>KT 055</v>
          </cell>
          <cell r="AG296">
            <v>593</v>
          </cell>
        </row>
        <row r="297">
          <cell r="J297" t="str">
            <v>JKT</v>
          </cell>
          <cell r="O297" t="str">
            <v>JUN</v>
          </cell>
          <cell r="W297" t="str">
            <v>KT 055</v>
          </cell>
          <cell r="AG297">
            <v>1023</v>
          </cell>
        </row>
        <row r="298">
          <cell r="J298" t="str">
            <v>SKT</v>
          </cell>
          <cell r="O298" t="str">
            <v>JUN</v>
          </cell>
          <cell r="W298" t="str">
            <v>KT 055</v>
          </cell>
          <cell r="AG298">
            <v>3753</v>
          </cell>
        </row>
        <row r="299">
          <cell r="J299" t="str">
            <v>SKT</v>
          </cell>
          <cell r="O299" t="str">
            <v>JUN</v>
          </cell>
          <cell r="W299" t="str">
            <v>KT 055</v>
          </cell>
          <cell r="AG299">
            <v>500</v>
          </cell>
        </row>
        <row r="300">
          <cell r="J300" t="str">
            <v>JKT</v>
          </cell>
          <cell r="O300" t="str">
            <v>JUN</v>
          </cell>
          <cell r="W300" t="str">
            <v>KT 056</v>
          </cell>
          <cell r="AG300">
            <v>589</v>
          </cell>
        </row>
        <row r="301">
          <cell r="J301" t="str">
            <v>JKT</v>
          </cell>
          <cell r="O301" t="str">
            <v>JUN</v>
          </cell>
          <cell r="W301" t="str">
            <v>KT 056</v>
          </cell>
          <cell r="AG301">
            <v>589</v>
          </cell>
        </row>
        <row r="302">
          <cell r="J302" t="str">
            <v>JKT</v>
          </cell>
          <cell r="O302" t="str">
            <v>JUN</v>
          </cell>
          <cell r="W302" t="str">
            <v>KT 056</v>
          </cell>
          <cell r="AG302">
            <v>587</v>
          </cell>
        </row>
        <row r="303">
          <cell r="J303" t="str">
            <v>DRS</v>
          </cell>
          <cell r="O303" t="str">
            <v>JUN</v>
          </cell>
          <cell r="W303" t="str">
            <v>KT 056</v>
          </cell>
          <cell r="AG303">
            <v>2412</v>
          </cell>
        </row>
        <row r="304">
          <cell r="J304" t="str">
            <v>JKT</v>
          </cell>
          <cell r="O304" t="str">
            <v>JUN</v>
          </cell>
          <cell r="W304" t="str">
            <v>KT 056</v>
          </cell>
          <cell r="AG304">
            <v>735</v>
          </cell>
        </row>
        <row r="305">
          <cell r="J305" t="str">
            <v>TRS</v>
          </cell>
          <cell r="O305" t="str">
            <v>JUN</v>
          </cell>
          <cell r="W305" t="str">
            <v>KT 056</v>
          </cell>
          <cell r="AG305">
            <v>736</v>
          </cell>
        </row>
        <row r="306">
          <cell r="J306" t="str">
            <v>JKT</v>
          </cell>
          <cell r="O306" t="str">
            <v>JUN</v>
          </cell>
          <cell r="W306" t="str">
            <v>KT 056</v>
          </cell>
          <cell r="AG306">
            <v>282</v>
          </cell>
        </row>
        <row r="307">
          <cell r="J307" t="str">
            <v>TRS</v>
          </cell>
          <cell r="O307" t="str">
            <v>JUN</v>
          </cell>
          <cell r="W307" t="str">
            <v>KT 056</v>
          </cell>
          <cell r="AG307">
            <v>281</v>
          </cell>
        </row>
        <row r="308">
          <cell r="J308" t="str">
            <v>BLS</v>
          </cell>
          <cell r="O308" t="str">
            <v>JUN</v>
          </cell>
          <cell r="W308" t="str">
            <v>KT 056</v>
          </cell>
          <cell r="AG308">
            <v>995</v>
          </cell>
        </row>
        <row r="309">
          <cell r="J309" t="str">
            <v>BLS</v>
          </cell>
          <cell r="O309" t="str">
            <v>JUN</v>
          </cell>
          <cell r="W309" t="str">
            <v>KT 056</v>
          </cell>
          <cell r="AG309">
            <v>644</v>
          </cell>
        </row>
        <row r="310">
          <cell r="J310" t="str">
            <v>BLS</v>
          </cell>
          <cell r="O310" t="str">
            <v>JUN</v>
          </cell>
          <cell r="W310" t="str">
            <v>KT 056</v>
          </cell>
          <cell r="AG310">
            <v>897</v>
          </cell>
        </row>
        <row r="311">
          <cell r="J311" t="str">
            <v>SKT</v>
          </cell>
          <cell r="O311" t="str">
            <v>JUN</v>
          </cell>
          <cell r="W311" t="str">
            <v>KT 056</v>
          </cell>
          <cell r="AG311">
            <v>5900</v>
          </cell>
        </row>
        <row r="312">
          <cell r="J312" t="str">
            <v>SKT</v>
          </cell>
          <cell r="O312" t="str">
            <v>JUN</v>
          </cell>
          <cell r="W312" t="str">
            <v>KT 056</v>
          </cell>
          <cell r="AG312">
            <v>3488</v>
          </cell>
        </row>
        <row r="313">
          <cell r="J313" t="str">
            <v>TRS</v>
          </cell>
          <cell r="O313" t="str">
            <v>JUN</v>
          </cell>
          <cell r="W313" t="str">
            <v>KT 056</v>
          </cell>
          <cell r="AG313">
            <v>5722</v>
          </cell>
        </row>
        <row r="314">
          <cell r="J314" t="str">
            <v>SKT</v>
          </cell>
          <cell r="O314" t="str">
            <v>JUN</v>
          </cell>
          <cell r="W314" t="str">
            <v>KT 057</v>
          </cell>
          <cell r="AG314">
            <v>3696</v>
          </cell>
        </row>
        <row r="315">
          <cell r="J315" t="str">
            <v>TRS</v>
          </cell>
          <cell r="O315" t="str">
            <v>JUN</v>
          </cell>
          <cell r="W315" t="str">
            <v>KT 057</v>
          </cell>
          <cell r="AG315">
            <v>4836</v>
          </cell>
        </row>
        <row r="316">
          <cell r="J316" t="str">
            <v>TRS</v>
          </cell>
          <cell r="O316" t="str">
            <v>JUN</v>
          </cell>
          <cell r="W316" t="str">
            <v>KT 057</v>
          </cell>
          <cell r="AG316">
            <v>4147</v>
          </cell>
        </row>
        <row r="317">
          <cell r="J317" t="str">
            <v>TRS</v>
          </cell>
          <cell r="O317" t="str">
            <v>JUN</v>
          </cell>
          <cell r="W317" t="str">
            <v>KT 057</v>
          </cell>
          <cell r="AG317">
            <v>3000</v>
          </cell>
        </row>
        <row r="318">
          <cell r="J318" t="str">
            <v>TRS</v>
          </cell>
          <cell r="O318" t="str">
            <v>JUN</v>
          </cell>
          <cell r="W318" t="str">
            <v>KT 057</v>
          </cell>
          <cell r="AG318">
            <v>2730</v>
          </cell>
        </row>
        <row r="319">
          <cell r="J319" t="str">
            <v>TRS</v>
          </cell>
          <cell r="O319" t="str">
            <v>JUN</v>
          </cell>
          <cell r="W319" t="str">
            <v>KT 057</v>
          </cell>
          <cell r="AG319">
            <v>6012</v>
          </cell>
        </row>
        <row r="320">
          <cell r="J320" t="str">
            <v>TRS</v>
          </cell>
          <cell r="O320" t="str">
            <v>JUN</v>
          </cell>
          <cell r="W320" t="str">
            <v>KT 057</v>
          </cell>
          <cell r="AG320">
            <v>500</v>
          </cell>
        </row>
        <row r="321">
          <cell r="J321" t="str">
            <v>TRS</v>
          </cell>
          <cell r="O321" t="str">
            <v>JUN</v>
          </cell>
          <cell r="W321" t="str">
            <v>KT 057</v>
          </cell>
          <cell r="AG321">
            <v>500</v>
          </cell>
        </row>
        <row r="322">
          <cell r="J322" t="str">
            <v>JKT</v>
          </cell>
          <cell r="O322" t="str">
            <v>JUN</v>
          </cell>
          <cell r="W322" t="str">
            <v>KT 058</v>
          </cell>
          <cell r="AG322">
            <v>3485</v>
          </cell>
        </row>
        <row r="323">
          <cell r="J323" t="str">
            <v>SKT</v>
          </cell>
          <cell r="O323" t="str">
            <v>JUN</v>
          </cell>
          <cell r="W323" t="str">
            <v>KT 058</v>
          </cell>
          <cell r="AG323">
            <v>987</v>
          </cell>
        </row>
        <row r="324">
          <cell r="J324" t="str">
            <v>TRS</v>
          </cell>
          <cell r="O324" t="str">
            <v>JUN</v>
          </cell>
          <cell r="W324" t="str">
            <v>KT 058</v>
          </cell>
          <cell r="AG324">
            <v>1002</v>
          </cell>
        </row>
        <row r="325">
          <cell r="J325" t="str">
            <v>BLS</v>
          </cell>
          <cell r="O325" t="str">
            <v>JUN</v>
          </cell>
          <cell r="W325" t="str">
            <v>KT 059</v>
          </cell>
          <cell r="AG325">
            <v>947</v>
          </cell>
        </row>
        <row r="326">
          <cell r="J326" t="str">
            <v>DRS</v>
          </cell>
          <cell r="O326" t="str">
            <v>JUN</v>
          </cell>
          <cell r="W326" t="str">
            <v>KT 059</v>
          </cell>
          <cell r="AG326">
            <v>1039</v>
          </cell>
        </row>
        <row r="327">
          <cell r="J327" t="str">
            <v>SKT</v>
          </cell>
          <cell r="O327" t="str">
            <v>JUN</v>
          </cell>
          <cell r="W327" t="str">
            <v>KT 059</v>
          </cell>
          <cell r="AG327">
            <v>884</v>
          </cell>
        </row>
        <row r="328">
          <cell r="J328" t="str">
            <v>SKT</v>
          </cell>
          <cell r="O328" t="str">
            <v>JUN</v>
          </cell>
          <cell r="W328" t="str">
            <v>KT 059</v>
          </cell>
          <cell r="AG328">
            <v>232</v>
          </cell>
        </row>
        <row r="329">
          <cell r="J329" t="str">
            <v>SKT</v>
          </cell>
          <cell r="O329" t="str">
            <v>JUN</v>
          </cell>
          <cell r="W329" t="str">
            <v>KT 059</v>
          </cell>
          <cell r="AG329">
            <v>993</v>
          </cell>
        </row>
        <row r="330">
          <cell r="J330" t="str">
            <v>JKT</v>
          </cell>
          <cell r="O330" t="str">
            <v>JUN</v>
          </cell>
          <cell r="W330" t="str">
            <v>KT 060</v>
          </cell>
          <cell r="AG330">
            <v>2896</v>
          </cell>
        </row>
        <row r="331">
          <cell r="J331" t="str">
            <v>TRS</v>
          </cell>
          <cell r="O331" t="str">
            <v>JUN</v>
          </cell>
          <cell r="W331" t="str">
            <v>KT 060</v>
          </cell>
          <cell r="AG331">
            <v>2898</v>
          </cell>
        </row>
        <row r="332">
          <cell r="J332" t="str">
            <v>JKT</v>
          </cell>
          <cell r="O332" t="str">
            <v>JUN</v>
          </cell>
          <cell r="W332" t="str">
            <v>KT 060</v>
          </cell>
          <cell r="AG332">
            <v>3491</v>
          </cell>
        </row>
        <row r="333">
          <cell r="J333" t="str">
            <v>TRS</v>
          </cell>
          <cell r="O333" t="str">
            <v>JUN</v>
          </cell>
          <cell r="W333" t="str">
            <v>KT 060</v>
          </cell>
          <cell r="AG333">
            <v>3458</v>
          </cell>
        </row>
        <row r="334">
          <cell r="J334" t="str">
            <v>TRS</v>
          </cell>
          <cell r="O334" t="str">
            <v>JUN</v>
          </cell>
          <cell r="W334" t="str">
            <v>KT 060</v>
          </cell>
          <cell r="AG334">
            <v>1384</v>
          </cell>
        </row>
        <row r="335">
          <cell r="J335" t="str">
            <v>JKT</v>
          </cell>
          <cell r="O335" t="str">
            <v>JUN</v>
          </cell>
          <cell r="W335" t="str">
            <v>KT 060</v>
          </cell>
          <cell r="AG335">
            <v>1384</v>
          </cell>
        </row>
        <row r="336">
          <cell r="J336" t="str">
            <v>TRS</v>
          </cell>
          <cell r="O336" t="str">
            <v>JUN</v>
          </cell>
          <cell r="W336" t="str">
            <v>KT 060</v>
          </cell>
          <cell r="AG336">
            <v>8035</v>
          </cell>
        </row>
        <row r="337">
          <cell r="J337" t="str">
            <v>BLS</v>
          </cell>
          <cell r="O337" t="str">
            <v>JUN</v>
          </cell>
          <cell r="W337" t="str">
            <v>KT 060</v>
          </cell>
          <cell r="AG337">
            <v>1486</v>
          </cell>
        </row>
        <row r="338">
          <cell r="J338" t="str">
            <v>SKT</v>
          </cell>
          <cell r="O338" t="str">
            <v>JUN</v>
          </cell>
          <cell r="W338" t="str">
            <v>KT 060</v>
          </cell>
          <cell r="AG338">
            <v>4980</v>
          </cell>
        </row>
        <row r="339">
          <cell r="J339" t="str">
            <v>SKT</v>
          </cell>
          <cell r="O339" t="str">
            <v>JUN</v>
          </cell>
          <cell r="W339" t="str">
            <v>KT 060</v>
          </cell>
          <cell r="AG339">
            <v>4517</v>
          </cell>
        </row>
        <row r="340">
          <cell r="J340" t="str">
            <v>SKT</v>
          </cell>
          <cell r="O340" t="str">
            <v>JUN</v>
          </cell>
          <cell r="W340" t="str">
            <v>KT 061</v>
          </cell>
          <cell r="AG340">
            <v>240</v>
          </cell>
        </row>
        <row r="341">
          <cell r="J341" t="str">
            <v>SKT</v>
          </cell>
          <cell r="O341" t="str">
            <v>JUN</v>
          </cell>
          <cell r="W341" t="str">
            <v>KT 061</v>
          </cell>
          <cell r="AG341">
            <v>333</v>
          </cell>
        </row>
        <row r="342">
          <cell r="J342" t="str">
            <v>JKT</v>
          </cell>
          <cell r="O342" t="str">
            <v>JUN</v>
          </cell>
          <cell r="W342" t="str">
            <v>KT 061</v>
          </cell>
          <cell r="AG342">
            <v>6000</v>
          </cell>
        </row>
        <row r="343">
          <cell r="J343" t="str">
            <v>SKT</v>
          </cell>
          <cell r="O343" t="str">
            <v>JUN</v>
          </cell>
          <cell r="W343" t="str">
            <v>KT 061</v>
          </cell>
          <cell r="AG343">
            <v>322</v>
          </cell>
        </row>
        <row r="344">
          <cell r="J344" t="str">
            <v>JKT</v>
          </cell>
          <cell r="O344" t="str">
            <v>JUN</v>
          </cell>
          <cell r="W344" t="str">
            <v>KT 061</v>
          </cell>
          <cell r="AG344">
            <v>4018</v>
          </cell>
        </row>
        <row r="345">
          <cell r="J345" t="str">
            <v>TRS</v>
          </cell>
          <cell r="O345" t="str">
            <v>JUN</v>
          </cell>
          <cell r="W345" t="str">
            <v>KT 061</v>
          </cell>
          <cell r="AG345">
            <v>3000</v>
          </cell>
        </row>
        <row r="346">
          <cell r="J346" t="str">
            <v>SKT</v>
          </cell>
          <cell r="O346" t="str">
            <v>JUN</v>
          </cell>
          <cell r="W346" t="str">
            <v>KT 061</v>
          </cell>
          <cell r="AG346">
            <v>500</v>
          </cell>
        </row>
        <row r="347">
          <cell r="J347" t="str">
            <v>TRS</v>
          </cell>
          <cell r="O347" t="str">
            <v>JUN</v>
          </cell>
          <cell r="W347" t="str">
            <v>KT 061</v>
          </cell>
          <cell r="AG347">
            <v>500</v>
          </cell>
        </row>
        <row r="348">
          <cell r="J348" t="str">
            <v>TRS</v>
          </cell>
          <cell r="O348" t="str">
            <v>JUN</v>
          </cell>
          <cell r="W348" t="str">
            <v>KT 061</v>
          </cell>
          <cell r="AG348">
            <v>500</v>
          </cell>
        </row>
        <row r="349">
          <cell r="J349" t="str">
            <v>TRS</v>
          </cell>
          <cell r="O349" t="str">
            <v>JUN</v>
          </cell>
          <cell r="W349" t="str">
            <v>KT 062</v>
          </cell>
          <cell r="AG349">
            <v>2988</v>
          </cell>
        </row>
        <row r="350">
          <cell r="J350" t="str">
            <v>TRS</v>
          </cell>
          <cell r="O350" t="str">
            <v>JUN</v>
          </cell>
          <cell r="W350" t="str">
            <v>KT 062</v>
          </cell>
          <cell r="AG350">
            <v>2512</v>
          </cell>
        </row>
        <row r="351">
          <cell r="J351" t="str">
            <v>TRS</v>
          </cell>
          <cell r="O351" t="str">
            <v>JUN</v>
          </cell>
          <cell r="W351" t="str">
            <v>KT 062</v>
          </cell>
          <cell r="AG351">
            <v>2988</v>
          </cell>
        </row>
        <row r="352">
          <cell r="J352" t="str">
            <v>TRS</v>
          </cell>
          <cell r="O352" t="str">
            <v>JUN</v>
          </cell>
          <cell r="W352" t="str">
            <v>KT 062</v>
          </cell>
          <cell r="AG352">
            <v>1512</v>
          </cell>
        </row>
        <row r="353">
          <cell r="J353" t="str">
            <v>TRS</v>
          </cell>
          <cell r="O353" t="str">
            <v>JUN</v>
          </cell>
          <cell r="W353" t="str">
            <v>KT 062</v>
          </cell>
          <cell r="AG353">
            <v>828</v>
          </cell>
        </row>
        <row r="354">
          <cell r="J354" t="str">
            <v>TRS</v>
          </cell>
          <cell r="O354" t="str">
            <v>JUN</v>
          </cell>
          <cell r="W354" t="str">
            <v>KT 062</v>
          </cell>
          <cell r="AG354">
            <v>6830</v>
          </cell>
        </row>
        <row r="355">
          <cell r="J355" t="str">
            <v>TRS</v>
          </cell>
          <cell r="O355" t="str">
            <v>JUN</v>
          </cell>
          <cell r="W355" t="str">
            <v>KT 062</v>
          </cell>
          <cell r="AG355">
            <v>2670</v>
          </cell>
        </row>
        <row r="356">
          <cell r="J356" t="str">
            <v>SKT</v>
          </cell>
          <cell r="O356" t="str">
            <v>JUN</v>
          </cell>
          <cell r="W356" t="str">
            <v>KT 063</v>
          </cell>
          <cell r="AG356">
            <v>3995</v>
          </cell>
        </row>
        <row r="357">
          <cell r="J357" t="str">
            <v>TRS</v>
          </cell>
          <cell r="O357" t="str">
            <v>JUN</v>
          </cell>
          <cell r="W357" t="str">
            <v>KT 063</v>
          </cell>
          <cell r="AG357">
            <v>6911</v>
          </cell>
        </row>
        <row r="358">
          <cell r="J358" t="str">
            <v>JKT</v>
          </cell>
          <cell r="O358" t="str">
            <v>JUN</v>
          </cell>
          <cell r="W358" t="str">
            <v>KT 063</v>
          </cell>
          <cell r="AG358">
            <v>218</v>
          </cell>
        </row>
        <row r="359">
          <cell r="J359" t="str">
            <v>TRS</v>
          </cell>
          <cell r="O359" t="str">
            <v>JUN</v>
          </cell>
          <cell r="W359" t="str">
            <v>KT 063</v>
          </cell>
          <cell r="AG359">
            <v>218</v>
          </cell>
        </row>
        <row r="360">
          <cell r="J360" t="str">
            <v>SKT</v>
          </cell>
          <cell r="O360" t="str">
            <v>JUN</v>
          </cell>
          <cell r="W360" t="str">
            <v>KT 063</v>
          </cell>
          <cell r="AG360">
            <v>218</v>
          </cell>
        </row>
        <row r="361">
          <cell r="J361" t="str">
            <v>JKT</v>
          </cell>
          <cell r="O361" t="str">
            <v>JUN</v>
          </cell>
          <cell r="W361" t="str">
            <v>KT 063</v>
          </cell>
          <cell r="AG361">
            <v>580</v>
          </cell>
        </row>
        <row r="362">
          <cell r="J362" t="str">
            <v>TRS</v>
          </cell>
          <cell r="O362" t="str">
            <v>JUN</v>
          </cell>
          <cell r="W362" t="str">
            <v>KT 063</v>
          </cell>
          <cell r="AG362">
            <v>577</v>
          </cell>
        </row>
        <row r="363">
          <cell r="J363" t="str">
            <v>SKT</v>
          </cell>
          <cell r="O363" t="str">
            <v>JUN</v>
          </cell>
          <cell r="W363" t="str">
            <v>KT 063</v>
          </cell>
          <cell r="AG363">
            <v>576</v>
          </cell>
        </row>
        <row r="364">
          <cell r="J364" t="str">
            <v>JKT</v>
          </cell>
          <cell r="O364" t="str">
            <v>JUN</v>
          </cell>
          <cell r="W364" t="str">
            <v>KT 063</v>
          </cell>
          <cell r="AG364">
            <v>2160</v>
          </cell>
        </row>
        <row r="365">
          <cell r="J365" t="str">
            <v>TRS</v>
          </cell>
          <cell r="O365" t="str">
            <v>JUN</v>
          </cell>
          <cell r="W365" t="str">
            <v>KT 063</v>
          </cell>
          <cell r="AG365">
            <v>2600</v>
          </cell>
        </row>
        <row r="366">
          <cell r="J366" t="str">
            <v>JKT</v>
          </cell>
          <cell r="O366" t="str">
            <v>JUN</v>
          </cell>
          <cell r="W366" t="str">
            <v>KT 064</v>
          </cell>
          <cell r="AG366">
            <v>502</v>
          </cell>
        </row>
        <row r="367">
          <cell r="J367" t="str">
            <v>TRS</v>
          </cell>
          <cell r="O367" t="str">
            <v>JUN</v>
          </cell>
          <cell r="W367" t="str">
            <v>KT 064</v>
          </cell>
          <cell r="AG367">
            <v>502</v>
          </cell>
        </row>
        <row r="368">
          <cell r="J368" t="str">
            <v>TRS</v>
          </cell>
          <cell r="O368" t="str">
            <v>JUN</v>
          </cell>
          <cell r="W368" t="str">
            <v>KT 064</v>
          </cell>
          <cell r="AG368">
            <v>7010</v>
          </cell>
        </row>
        <row r="369">
          <cell r="J369" t="str">
            <v>DRS</v>
          </cell>
          <cell r="O369" t="str">
            <v>JUN</v>
          </cell>
          <cell r="W369" t="str">
            <v>KT 065</v>
          </cell>
          <cell r="AG369">
            <v>7500</v>
          </cell>
        </row>
        <row r="370">
          <cell r="J370" t="str">
            <v>DRS</v>
          </cell>
          <cell r="O370" t="str">
            <v>JUN</v>
          </cell>
          <cell r="W370" t="str">
            <v>KT 065</v>
          </cell>
          <cell r="AG370">
            <v>3030</v>
          </cell>
        </row>
        <row r="371">
          <cell r="J371" t="str">
            <v>TRS</v>
          </cell>
          <cell r="O371" t="str">
            <v>JUN</v>
          </cell>
          <cell r="W371" t="str">
            <v>KT 066</v>
          </cell>
          <cell r="AG371">
            <v>8544</v>
          </cell>
        </row>
        <row r="372">
          <cell r="J372" t="str">
            <v>JKT</v>
          </cell>
          <cell r="O372" t="str">
            <v>JUL</v>
          </cell>
          <cell r="W372" t="str">
            <v>KT 067</v>
          </cell>
          <cell r="AG372">
            <v>976</v>
          </cell>
        </row>
        <row r="373">
          <cell r="J373" t="str">
            <v>BLS</v>
          </cell>
          <cell r="O373" t="str">
            <v>JUL</v>
          </cell>
          <cell r="W373" t="str">
            <v>KT 067</v>
          </cell>
          <cell r="AG373">
            <v>300</v>
          </cell>
        </row>
        <row r="374">
          <cell r="J374" t="str">
            <v>JKT</v>
          </cell>
          <cell r="O374" t="str">
            <v>JUL</v>
          </cell>
          <cell r="W374" t="str">
            <v>KT 067</v>
          </cell>
          <cell r="AG374">
            <v>1155</v>
          </cell>
        </row>
        <row r="375">
          <cell r="J375" t="str">
            <v>SKT</v>
          </cell>
          <cell r="O375" t="str">
            <v>JUL</v>
          </cell>
          <cell r="W375" t="str">
            <v>KT 067</v>
          </cell>
          <cell r="AG375">
            <v>1154</v>
          </cell>
        </row>
        <row r="376">
          <cell r="J376" t="str">
            <v>TRS</v>
          </cell>
          <cell r="O376" t="str">
            <v>JUL</v>
          </cell>
          <cell r="W376" t="str">
            <v>KT 067</v>
          </cell>
          <cell r="AG376">
            <v>1152</v>
          </cell>
        </row>
        <row r="377">
          <cell r="J377" t="str">
            <v>TRS</v>
          </cell>
          <cell r="O377" t="str">
            <v>JUL</v>
          </cell>
          <cell r="W377" t="str">
            <v>KT 067</v>
          </cell>
          <cell r="AG377">
            <v>2320</v>
          </cell>
        </row>
        <row r="378">
          <cell r="J378" t="str">
            <v>TRS</v>
          </cell>
          <cell r="O378" t="str">
            <v>JUL</v>
          </cell>
          <cell r="W378" t="str">
            <v>KT 067</v>
          </cell>
          <cell r="AG378">
            <v>1680</v>
          </cell>
        </row>
        <row r="379">
          <cell r="J379" t="str">
            <v>JKT</v>
          </cell>
          <cell r="O379" t="str">
            <v>JUL</v>
          </cell>
          <cell r="W379" t="str">
            <v>KT 068</v>
          </cell>
          <cell r="AG379">
            <v>295</v>
          </cell>
        </row>
        <row r="380">
          <cell r="J380" t="str">
            <v>SKT</v>
          </cell>
          <cell r="O380" t="str">
            <v>JUL</v>
          </cell>
          <cell r="W380" t="str">
            <v>KT 068</v>
          </cell>
          <cell r="AG380">
            <v>289</v>
          </cell>
        </row>
        <row r="381">
          <cell r="J381" t="str">
            <v>TRS</v>
          </cell>
          <cell r="O381" t="str">
            <v>JUL</v>
          </cell>
          <cell r="W381" t="str">
            <v>KT 068</v>
          </cell>
          <cell r="AG381">
            <v>1495</v>
          </cell>
        </row>
        <row r="382">
          <cell r="J382" t="str">
            <v>JKT</v>
          </cell>
          <cell r="O382" t="str">
            <v>JUL</v>
          </cell>
          <cell r="W382" t="str">
            <v>KT 068</v>
          </cell>
          <cell r="AG382">
            <v>592</v>
          </cell>
        </row>
        <row r="383">
          <cell r="J383" t="str">
            <v>TRS</v>
          </cell>
          <cell r="O383" t="str">
            <v>JUL</v>
          </cell>
          <cell r="W383" t="str">
            <v>KT 068</v>
          </cell>
          <cell r="AG383">
            <v>599</v>
          </cell>
        </row>
        <row r="384">
          <cell r="J384" t="str">
            <v>JKT</v>
          </cell>
          <cell r="O384" t="str">
            <v>JUL</v>
          </cell>
          <cell r="W384" t="str">
            <v>KT 068</v>
          </cell>
          <cell r="AG384">
            <v>1886</v>
          </cell>
        </row>
        <row r="385">
          <cell r="J385" t="str">
            <v>TRS</v>
          </cell>
          <cell r="O385" t="str">
            <v>JUL</v>
          </cell>
          <cell r="W385" t="str">
            <v>KT 068</v>
          </cell>
          <cell r="AG385">
            <v>900</v>
          </cell>
        </row>
        <row r="386">
          <cell r="J386" t="str">
            <v>JKT</v>
          </cell>
          <cell r="O386" t="str">
            <v>JUL</v>
          </cell>
          <cell r="W386" t="str">
            <v>KT 068</v>
          </cell>
          <cell r="AG386">
            <v>487</v>
          </cell>
        </row>
        <row r="387">
          <cell r="J387" t="str">
            <v>JKT</v>
          </cell>
          <cell r="O387" t="str">
            <v>JUL</v>
          </cell>
          <cell r="W387" t="str">
            <v>KT 068</v>
          </cell>
          <cell r="AG387">
            <v>400</v>
          </cell>
        </row>
        <row r="388">
          <cell r="J388" t="str">
            <v>JKT</v>
          </cell>
          <cell r="O388" t="str">
            <v>JUL</v>
          </cell>
          <cell r="W388" t="str">
            <v>KT 069</v>
          </cell>
          <cell r="AG388">
            <v>1570</v>
          </cell>
        </row>
        <row r="389">
          <cell r="J389" t="str">
            <v>TRS</v>
          </cell>
          <cell r="O389" t="str">
            <v>JUL</v>
          </cell>
          <cell r="W389" t="str">
            <v>KT 069</v>
          </cell>
          <cell r="AG389">
            <v>5952</v>
          </cell>
        </row>
        <row r="390">
          <cell r="J390" t="str">
            <v>TRS</v>
          </cell>
          <cell r="O390" t="str">
            <v>JUL</v>
          </cell>
          <cell r="W390" t="str">
            <v>KT 069</v>
          </cell>
          <cell r="AG390">
            <v>403</v>
          </cell>
        </row>
        <row r="391">
          <cell r="J391" t="str">
            <v>SKT</v>
          </cell>
          <cell r="O391" t="str">
            <v>JUL</v>
          </cell>
          <cell r="W391" t="str">
            <v>KT 069</v>
          </cell>
          <cell r="AG391">
            <v>100</v>
          </cell>
        </row>
        <row r="392">
          <cell r="J392" t="str">
            <v>JKT</v>
          </cell>
          <cell r="O392" t="str">
            <v>JUL</v>
          </cell>
          <cell r="W392" t="str">
            <v>KT 069</v>
          </cell>
          <cell r="AG392">
            <v>1800</v>
          </cell>
        </row>
        <row r="393">
          <cell r="J393" t="str">
            <v>PUL</v>
          </cell>
          <cell r="O393" t="str">
            <v>JUL</v>
          </cell>
          <cell r="W393" t="str">
            <v>KT 070</v>
          </cell>
          <cell r="AG393">
            <v>6300</v>
          </cell>
        </row>
        <row r="394">
          <cell r="J394" t="str">
            <v>TRS</v>
          </cell>
          <cell r="O394" t="str">
            <v>JUL</v>
          </cell>
          <cell r="W394" t="str">
            <v>KT 070</v>
          </cell>
          <cell r="AG394">
            <v>1536</v>
          </cell>
        </row>
        <row r="395">
          <cell r="J395" t="str">
            <v>TRS</v>
          </cell>
          <cell r="O395" t="str">
            <v>JUL</v>
          </cell>
          <cell r="W395" t="str">
            <v>KT 071</v>
          </cell>
          <cell r="AG395">
            <v>399</v>
          </cell>
        </row>
        <row r="396">
          <cell r="J396" t="str">
            <v>TRS</v>
          </cell>
          <cell r="O396" t="str">
            <v>JUL</v>
          </cell>
          <cell r="W396" t="str">
            <v>KT 071</v>
          </cell>
          <cell r="AG396">
            <v>589</v>
          </cell>
        </row>
        <row r="397">
          <cell r="J397" t="str">
            <v>JKT</v>
          </cell>
          <cell r="O397" t="str">
            <v>JUL</v>
          </cell>
          <cell r="W397" t="str">
            <v>KT 071</v>
          </cell>
          <cell r="AG397">
            <v>2044</v>
          </cell>
        </row>
        <row r="398">
          <cell r="J398" t="str">
            <v>TRS</v>
          </cell>
          <cell r="O398" t="str">
            <v>JUL</v>
          </cell>
          <cell r="W398" t="str">
            <v>KT 071</v>
          </cell>
          <cell r="AG398">
            <v>1184</v>
          </cell>
        </row>
        <row r="399">
          <cell r="J399" t="str">
            <v>JKT</v>
          </cell>
          <cell r="O399" t="str">
            <v>JUL</v>
          </cell>
          <cell r="W399" t="str">
            <v>KT 071</v>
          </cell>
          <cell r="AG399">
            <v>711</v>
          </cell>
        </row>
        <row r="400">
          <cell r="J400" t="str">
            <v>TRS</v>
          </cell>
          <cell r="O400" t="str">
            <v>JUL</v>
          </cell>
          <cell r="W400" t="str">
            <v>KT 071</v>
          </cell>
          <cell r="AG400">
            <v>2400</v>
          </cell>
        </row>
        <row r="401">
          <cell r="J401" t="str">
            <v>JKT</v>
          </cell>
          <cell r="O401" t="str">
            <v>JUL</v>
          </cell>
          <cell r="W401" t="str">
            <v>KT 072</v>
          </cell>
          <cell r="AG401">
            <v>1492</v>
          </cell>
        </row>
        <row r="402">
          <cell r="J402" t="str">
            <v>TRS</v>
          </cell>
          <cell r="O402" t="str">
            <v>JUL</v>
          </cell>
          <cell r="W402" t="str">
            <v>KT 072</v>
          </cell>
          <cell r="AG402">
            <v>1490</v>
          </cell>
        </row>
        <row r="403">
          <cell r="J403" t="str">
            <v>TRS</v>
          </cell>
          <cell r="O403" t="str">
            <v>JUL</v>
          </cell>
          <cell r="W403" t="str">
            <v>KT 072</v>
          </cell>
          <cell r="AG403">
            <v>1440</v>
          </cell>
        </row>
        <row r="404">
          <cell r="J404" t="str">
            <v>TRS</v>
          </cell>
          <cell r="O404" t="str">
            <v>JUL</v>
          </cell>
          <cell r="W404" t="str">
            <v>KT 072</v>
          </cell>
          <cell r="AG404">
            <v>792</v>
          </cell>
        </row>
        <row r="405">
          <cell r="J405" t="str">
            <v>JKT</v>
          </cell>
          <cell r="O405" t="str">
            <v>JUL</v>
          </cell>
          <cell r="W405" t="str">
            <v>KT 072</v>
          </cell>
          <cell r="AG405">
            <v>600</v>
          </cell>
        </row>
        <row r="406">
          <cell r="J406" t="str">
            <v>TRS</v>
          </cell>
          <cell r="O406" t="str">
            <v>JUL</v>
          </cell>
          <cell r="W406" t="str">
            <v>KT 072</v>
          </cell>
          <cell r="AG406">
            <v>600</v>
          </cell>
        </row>
        <row r="407">
          <cell r="J407" t="str">
            <v>TRS</v>
          </cell>
          <cell r="O407" t="str">
            <v>JUL</v>
          </cell>
          <cell r="W407" t="str">
            <v>KT 072</v>
          </cell>
          <cell r="AG407">
            <v>2018</v>
          </cell>
        </row>
        <row r="408">
          <cell r="J408" t="str">
            <v>TRS</v>
          </cell>
          <cell r="O408" t="str">
            <v>JUL</v>
          </cell>
          <cell r="W408" t="str">
            <v>KT 073</v>
          </cell>
          <cell r="AG408">
            <v>8264</v>
          </cell>
        </row>
        <row r="409">
          <cell r="J409" t="str">
            <v>JKT</v>
          </cell>
          <cell r="O409" t="str">
            <v>JUL</v>
          </cell>
          <cell r="W409" t="str">
            <v>KT 073</v>
          </cell>
          <cell r="AG409">
            <v>2395</v>
          </cell>
        </row>
        <row r="410">
          <cell r="J410" t="str">
            <v>TRS</v>
          </cell>
          <cell r="O410" t="str">
            <v>JUL</v>
          </cell>
          <cell r="W410" t="str">
            <v>KT 074</v>
          </cell>
          <cell r="AG410">
            <v>8557</v>
          </cell>
        </row>
        <row r="411">
          <cell r="J411" t="str">
            <v>TRS</v>
          </cell>
          <cell r="O411" t="str">
            <v>JUL</v>
          </cell>
          <cell r="W411" t="str">
            <v>KT 075</v>
          </cell>
          <cell r="AG411">
            <v>8002</v>
          </cell>
        </row>
        <row r="412">
          <cell r="J412" t="str">
            <v>JKT</v>
          </cell>
          <cell r="O412" t="str">
            <v>JUL</v>
          </cell>
          <cell r="W412" t="str">
            <v>KT 076</v>
          </cell>
          <cell r="AG412">
            <v>699</v>
          </cell>
        </row>
        <row r="413">
          <cell r="J413" t="str">
            <v>SKT</v>
          </cell>
          <cell r="O413" t="str">
            <v>JUL</v>
          </cell>
          <cell r="W413" t="str">
            <v>KT 076</v>
          </cell>
          <cell r="AG413">
            <v>691</v>
          </cell>
        </row>
        <row r="414">
          <cell r="J414" t="str">
            <v>TRS</v>
          </cell>
          <cell r="O414" t="str">
            <v>JUL</v>
          </cell>
          <cell r="W414" t="str">
            <v>KT 076</v>
          </cell>
          <cell r="AG414">
            <v>697</v>
          </cell>
        </row>
        <row r="415">
          <cell r="J415" t="str">
            <v>JKT</v>
          </cell>
          <cell r="O415" t="str">
            <v>JUL</v>
          </cell>
          <cell r="W415" t="str">
            <v>KT 076</v>
          </cell>
          <cell r="AG415">
            <v>401</v>
          </cell>
        </row>
        <row r="416">
          <cell r="J416" t="str">
            <v>TRS</v>
          </cell>
          <cell r="O416" t="str">
            <v>JUL</v>
          </cell>
          <cell r="W416" t="str">
            <v>KT 076</v>
          </cell>
          <cell r="AG416">
            <v>4722</v>
          </cell>
        </row>
        <row r="417">
          <cell r="J417" t="str">
            <v>JKT</v>
          </cell>
          <cell r="O417" t="str">
            <v>JUL</v>
          </cell>
          <cell r="W417" t="str">
            <v>KT 077</v>
          </cell>
          <cell r="AG417">
            <v>2993</v>
          </cell>
        </row>
        <row r="418">
          <cell r="J418" t="str">
            <v>TRS</v>
          </cell>
          <cell r="O418" t="str">
            <v>JUL</v>
          </cell>
          <cell r="W418" t="str">
            <v>KT 077</v>
          </cell>
          <cell r="AG418">
            <v>11989</v>
          </cell>
        </row>
        <row r="419">
          <cell r="J419" t="str">
            <v>TRS</v>
          </cell>
          <cell r="O419" t="str">
            <v>JUL</v>
          </cell>
          <cell r="W419" t="str">
            <v>KT 077</v>
          </cell>
          <cell r="AG419">
            <v>997</v>
          </cell>
        </row>
        <row r="420">
          <cell r="J420" t="str">
            <v>JKT</v>
          </cell>
          <cell r="O420" t="str">
            <v>JUL</v>
          </cell>
          <cell r="W420" t="str">
            <v>KT 079</v>
          </cell>
          <cell r="AG420">
            <v>3600</v>
          </cell>
        </row>
        <row r="421">
          <cell r="J421" t="str">
            <v>JKT</v>
          </cell>
          <cell r="O421" t="str">
            <v>JUL</v>
          </cell>
          <cell r="W421" t="str">
            <v>KT 079</v>
          </cell>
          <cell r="AG421">
            <v>309</v>
          </cell>
        </row>
        <row r="422">
          <cell r="J422" t="str">
            <v>TRS</v>
          </cell>
          <cell r="O422" t="str">
            <v>JUL</v>
          </cell>
          <cell r="W422" t="str">
            <v>KT 079</v>
          </cell>
          <cell r="AG422">
            <v>306</v>
          </cell>
        </row>
        <row r="423">
          <cell r="J423" t="str">
            <v>SKT</v>
          </cell>
          <cell r="O423" t="str">
            <v>JUL</v>
          </cell>
          <cell r="W423" t="str">
            <v>KT 079</v>
          </cell>
          <cell r="AG423">
            <v>309</v>
          </cell>
        </row>
        <row r="424">
          <cell r="J424" t="str">
            <v>TRS</v>
          </cell>
          <cell r="O424" t="str">
            <v>JUL</v>
          </cell>
          <cell r="W424" t="str">
            <v>KT 079</v>
          </cell>
          <cell r="AG424">
            <v>2998</v>
          </cell>
        </row>
        <row r="425">
          <cell r="J425" t="str">
            <v>CARDIGAN</v>
          </cell>
          <cell r="O425" t="str">
            <v>JUL</v>
          </cell>
          <cell r="W425" t="str">
            <v>KT 080</v>
          </cell>
          <cell r="AG425">
            <v>3300</v>
          </cell>
        </row>
        <row r="426">
          <cell r="J426" t="str">
            <v>TRS</v>
          </cell>
          <cell r="O426" t="str">
            <v>JUL</v>
          </cell>
          <cell r="W426" t="str">
            <v>KT 081</v>
          </cell>
          <cell r="AG426">
            <v>3019</v>
          </cell>
        </row>
        <row r="427">
          <cell r="J427" t="str">
            <v>TRS</v>
          </cell>
          <cell r="O427" t="str">
            <v>JUL</v>
          </cell>
          <cell r="W427" t="str">
            <v>KT 081</v>
          </cell>
          <cell r="AG427">
            <v>1677</v>
          </cell>
        </row>
        <row r="428">
          <cell r="J428" t="str">
            <v>JKT</v>
          </cell>
          <cell r="O428" t="str">
            <v>JUL</v>
          </cell>
          <cell r="W428" t="str">
            <v>KT 082</v>
          </cell>
          <cell r="AG428">
            <v>3204</v>
          </cell>
        </row>
        <row r="429">
          <cell r="J429" t="str">
            <v>TRS</v>
          </cell>
          <cell r="O429" t="str">
            <v>JUL</v>
          </cell>
          <cell r="W429" t="str">
            <v>KT 082</v>
          </cell>
          <cell r="AG429">
            <v>5286</v>
          </cell>
        </row>
        <row r="430">
          <cell r="J430" t="str">
            <v>TRS</v>
          </cell>
          <cell r="O430" t="str">
            <v>JUL</v>
          </cell>
          <cell r="W430" t="str">
            <v>KT 082</v>
          </cell>
          <cell r="AG430">
            <v>1999</v>
          </cell>
        </row>
        <row r="431">
          <cell r="J431" t="str">
            <v>TRS</v>
          </cell>
          <cell r="O431" t="str">
            <v>JUL</v>
          </cell>
          <cell r="W431" t="str">
            <v>KT 083</v>
          </cell>
          <cell r="AG431">
            <v>597</v>
          </cell>
        </row>
        <row r="432">
          <cell r="J432" t="str">
            <v>BLS</v>
          </cell>
          <cell r="O432" t="str">
            <v>JUL</v>
          </cell>
          <cell r="W432" t="str">
            <v>KT 083</v>
          </cell>
          <cell r="AG432">
            <v>2590</v>
          </cell>
        </row>
        <row r="433">
          <cell r="J433" t="str">
            <v>TRS</v>
          </cell>
          <cell r="O433" t="str">
            <v>JUL</v>
          </cell>
          <cell r="W433" t="str">
            <v>KT 083</v>
          </cell>
          <cell r="AG433">
            <v>2590</v>
          </cell>
        </row>
        <row r="434">
          <cell r="J434" t="str">
            <v>JKT</v>
          </cell>
          <cell r="O434" t="str">
            <v>JUL</v>
          </cell>
          <cell r="W434" t="str">
            <v>KT 083</v>
          </cell>
          <cell r="AG434">
            <v>2125</v>
          </cell>
        </row>
        <row r="435">
          <cell r="J435" t="str">
            <v>TRS</v>
          </cell>
          <cell r="O435" t="str">
            <v>JUL</v>
          </cell>
          <cell r="W435" t="str">
            <v>KT 083</v>
          </cell>
          <cell r="AG435">
            <v>2125</v>
          </cell>
        </row>
        <row r="436">
          <cell r="J436" t="str">
            <v>SKT</v>
          </cell>
          <cell r="O436" t="str">
            <v>JUL</v>
          </cell>
          <cell r="W436" t="str">
            <v>KT 083</v>
          </cell>
          <cell r="AG436">
            <v>2125</v>
          </cell>
        </row>
        <row r="437">
          <cell r="J437" t="str">
            <v>SKT</v>
          </cell>
          <cell r="O437" t="str">
            <v>JUL</v>
          </cell>
          <cell r="W437" t="str">
            <v>KT 084</v>
          </cell>
          <cell r="AG437">
            <v>6002</v>
          </cell>
        </row>
        <row r="438">
          <cell r="J438" t="str">
            <v>TRS</v>
          </cell>
          <cell r="O438" t="str">
            <v>JUL</v>
          </cell>
          <cell r="W438" t="str">
            <v>KT 084</v>
          </cell>
          <cell r="AG438">
            <v>2322</v>
          </cell>
        </row>
        <row r="439">
          <cell r="J439" t="str">
            <v>SKT</v>
          </cell>
          <cell r="O439" t="str">
            <v>JUL</v>
          </cell>
          <cell r="W439" t="str">
            <v>KT 084</v>
          </cell>
          <cell r="AG439">
            <v>2304</v>
          </cell>
        </row>
        <row r="440">
          <cell r="J440" t="str">
            <v>SKT</v>
          </cell>
          <cell r="O440" t="str">
            <v>JUL</v>
          </cell>
          <cell r="W440" t="str">
            <v>KT 084</v>
          </cell>
          <cell r="AG440">
            <v>1687</v>
          </cell>
        </row>
        <row r="441">
          <cell r="J441" t="str">
            <v>PUL</v>
          </cell>
          <cell r="O441" t="str">
            <v>JUL</v>
          </cell>
          <cell r="W441" t="str">
            <v>KT 085</v>
          </cell>
          <cell r="AG441">
            <v>450</v>
          </cell>
        </row>
        <row r="442">
          <cell r="J442" t="str">
            <v>JKT</v>
          </cell>
          <cell r="O442" t="str">
            <v>JUL</v>
          </cell>
          <cell r="W442" t="str">
            <v>KT 086</v>
          </cell>
          <cell r="AG442">
            <v>4497</v>
          </cell>
        </row>
        <row r="443">
          <cell r="J443" t="str">
            <v>JKT</v>
          </cell>
          <cell r="O443" t="str">
            <v>JUL</v>
          </cell>
          <cell r="W443" t="str">
            <v>KT 086</v>
          </cell>
          <cell r="AG443">
            <v>1878</v>
          </cell>
        </row>
        <row r="444">
          <cell r="J444" t="str">
            <v>TRS</v>
          </cell>
          <cell r="O444" t="str">
            <v>JUL</v>
          </cell>
          <cell r="W444" t="str">
            <v>KT 086</v>
          </cell>
          <cell r="AG444">
            <v>2256</v>
          </cell>
        </row>
        <row r="445">
          <cell r="J445" t="str">
            <v>TRS</v>
          </cell>
          <cell r="O445" t="str">
            <v>JUL</v>
          </cell>
          <cell r="W445" t="str">
            <v>KT 086</v>
          </cell>
          <cell r="AG445">
            <v>741</v>
          </cell>
        </row>
        <row r="446">
          <cell r="J446" t="str">
            <v>BLS</v>
          </cell>
          <cell r="O446" t="str">
            <v>JUL</v>
          </cell>
          <cell r="W446" t="str">
            <v>KT 087</v>
          </cell>
          <cell r="AG446">
            <v>1236</v>
          </cell>
        </row>
        <row r="447">
          <cell r="J447" t="str">
            <v>SKT</v>
          </cell>
          <cell r="O447" t="str">
            <v>JUL</v>
          </cell>
          <cell r="W447" t="str">
            <v>KT 087</v>
          </cell>
          <cell r="AG447">
            <v>1049</v>
          </cell>
        </row>
        <row r="448">
          <cell r="J448" t="str">
            <v>TRS</v>
          </cell>
          <cell r="O448" t="str">
            <v>JUL</v>
          </cell>
          <cell r="W448" t="str">
            <v>KT 087</v>
          </cell>
          <cell r="AG448">
            <v>1067</v>
          </cell>
        </row>
        <row r="449">
          <cell r="J449" t="str">
            <v>SKT</v>
          </cell>
          <cell r="O449" t="str">
            <v>AUG</v>
          </cell>
          <cell r="W449" t="str">
            <v>KT 087</v>
          </cell>
          <cell r="AG449">
            <v>1065</v>
          </cell>
        </row>
        <row r="450">
          <cell r="J450" t="str">
            <v>SKT</v>
          </cell>
          <cell r="O450" t="str">
            <v>JUL</v>
          </cell>
          <cell r="W450" t="str">
            <v>KT 087</v>
          </cell>
          <cell r="AG450">
            <v>976</v>
          </cell>
        </row>
        <row r="451">
          <cell r="J451" t="str">
            <v>JKT</v>
          </cell>
          <cell r="O451" t="str">
            <v>AUG</v>
          </cell>
          <cell r="W451" t="str">
            <v>KT 088</v>
          </cell>
          <cell r="AG451">
            <v>1840</v>
          </cell>
        </row>
        <row r="452">
          <cell r="J452" t="str">
            <v>WCO</v>
          </cell>
          <cell r="O452" t="str">
            <v>AUG</v>
          </cell>
          <cell r="W452" t="str">
            <v>KT 088</v>
          </cell>
          <cell r="AG452">
            <v>2448</v>
          </cell>
        </row>
        <row r="453">
          <cell r="J453" t="str">
            <v>JKT</v>
          </cell>
          <cell r="O453" t="str">
            <v>AUG</v>
          </cell>
          <cell r="W453" t="str">
            <v>KT 088</v>
          </cell>
          <cell r="AG453">
            <v>2692</v>
          </cell>
        </row>
        <row r="454">
          <cell r="J454" t="str">
            <v>SKT</v>
          </cell>
          <cell r="O454" t="str">
            <v>AUG</v>
          </cell>
          <cell r="W454" t="str">
            <v>KT 088</v>
          </cell>
          <cell r="AG454">
            <v>3992</v>
          </cell>
        </row>
        <row r="455">
          <cell r="J455" t="str">
            <v>JKT</v>
          </cell>
          <cell r="O455" t="str">
            <v>AUG</v>
          </cell>
          <cell r="W455" t="str">
            <v>KT 088</v>
          </cell>
          <cell r="AG455">
            <v>2136</v>
          </cell>
        </row>
        <row r="456">
          <cell r="J456" t="str">
            <v>TRS</v>
          </cell>
          <cell r="O456" t="str">
            <v>AUG</v>
          </cell>
          <cell r="W456" t="str">
            <v>KT 088</v>
          </cell>
          <cell r="AG456">
            <v>2472</v>
          </cell>
        </row>
        <row r="457">
          <cell r="J457" t="str">
            <v>JKT</v>
          </cell>
          <cell r="O457" t="str">
            <v>AUG</v>
          </cell>
          <cell r="W457" t="str">
            <v>KT 089</v>
          </cell>
          <cell r="AG457">
            <v>1802</v>
          </cell>
        </row>
        <row r="458">
          <cell r="J458" t="str">
            <v>TRS</v>
          </cell>
          <cell r="O458" t="str">
            <v>JUL</v>
          </cell>
          <cell r="W458" t="str">
            <v>KT 089</v>
          </cell>
          <cell r="AG458">
            <v>592</v>
          </cell>
        </row>
        <row r="459">
          <cell r="J459" t="str">
            <v>WCO</v>
          </cell>
          <cell r="O459" t="str">
            <v>AUG</v>
          </cell>
          <cell r="W459" t="str">
            <v>KT 089</v>
          </cell>
          <cell r="AG459">
            <v>1365</v>
          </cell>
        </row>
        <row r="460">
          <cell r="J460" t="str">
            <v>JKT</v>
          </cell>
          <cell r="O460" t="str">
            <v>AUG</v>
          </cell>
          <cell r="W460" t="str">
            <v>KT 089</v>
          </cell>
          <cell r="AG460">
            <v>3859</v>
          </cell>
        </row>
        <row r="461">
          <cell r="J461" t="str">
            <v>BLS</v>
          </cell>
          <cell r="O461" t="str">
            <v>JUL</v>
          </cell>
          <cell r="W461" t="str">
            <v>KT 090</v>
          </cell>
          <cell r="AG461">
            <v>13135</v>
          </cell>
        </row>
        <row r="462">
          <cell r="J462" t="str">
            <v>BLS</v>
          </cell>
          <cell r="O462" t="str">
            <v>JUL</v>
          </cell>
          <cell r="W462" t="str">
            <v>KT 091</v>
          </cell>
          <cell r="AG462">
            <v>2351</v>
          </cell>
        </row>
        <row r="463">
          <cell r="J463" t="str">
            <v>TRS</v>
          </cell>
          <cell r="O463" t="str">
            <v>AUG</v>
          </cell>
          <cell r="W463" t="str">
            <v>KT 092</v>
          </cell>
          <cell r="AG463">
            <v>598</v>
          </cell>
        </row>
        <row r="464">
          <cell r="J464" t="str">
            <v>BLS</v>
          </cell>
          <cell r="O464" t="str">
            <v>AUG</v>
          </cell>
          <cell r="W464" t="str">
            <v>KT 092</v>
          </cell>
          <cell r="AG464">
            <v>2600</v>
          </cell>
        </row>
        <row r="465">
          <cell r="J465" t="str">
            <v>TRS</v>
          </cell>
          <cell r="O465" t="str">
            <v>JUL</v>
          </cell>
          <cell r="W465" t="str">
            <v>KT 092</v>
          </cell>
          <cell r="AG465">
            <v>802</v>
          </cell>
        </row>
        <row r="466">
          <cell r="J466" t="str">
            <v>SKT</v>
          </cell>
          <cell r="O466" t="str">
            <v>JUL</v>
          </cell>
          <cell r="W466" t="str">
            <v>KT 092</v>
          </cell>
          <cell r="AG466">
            <v>795</v>
          </cell>
        </row>
        <row r="467">
          <cell r="J467" t="str">
            <v>SKT</v>
          </cell>
          <cell r="O467" t="str">
            <v>AUG</v>
          </cell>
          <cell r="W467" t="str">
            <v>KT 092</v>
          </cell>
          <cell r="AG467">
            <v>296</v>
          </cell>
        </row>
        <row r="468">
          <cell r="J468" t="str">
            <v>TRS</v>
          </cell>
          <cell r="O468" t="str">
            <v>AUG</v>
          </cell>
          <cell r="W468" t="str">
            <v>KT 092</v>
          </cell>
          <cell r="AG468">
            <v>3980</v>
          </cell>
        </row>
        <row r="469">
          <cell r="J469" t="str">
            <v>SKT</v>
          </cell>
          <cell r="O469" t="str">
            <v>AUG</v>
          </cell>
          <cell r="W469" t="str">
            <v>KT 092</v>
          </cell>
          <cell r="AG469">
            <v>1649</v>
          </cell>
        </row>
        <row r="470">
          <cell r="J470" t="str">
            <v>TRS</v>
          </cell>
          <cell r="O470" t="str">
            <v>AUG</v>
          </cell>
          <cell r="W470" t="str">
            <v>KT 092</v>
          </cell>
          <cell r="AG470">
            <v>1216</v>
          </cell>
        </row>
        <row r="471">
          <cell r="J471" t="str">
            <v>SKT</v>
          </cell>
          <cell r="O471" t="str">
            <v>AUG</v>
          </cell>
          <cell r="W471" t="str">
            <v>KT 092</v>
          </cell>
          <cell r="AG471">
            <v>2401</v>
          </cell>
        </row>
        <row r="472">
          <cell r="J472" t="str">
            <v>BLS</v>
          </cell>
          <cell r="O472" t="str">
            <v>AUG</v>
          </cell>
          <cell r="W472" t="str">
            <v>KT 093</v>
          </cell>
          <cell r="AG472">
            <v>4524</v>
          </cell>
        </row>
        <row r="473">
          <cell r="J473" t="str">
            <v>BLS</v>
          </cell>
          <cell r="O473" t="str">
            <v>AUG</v>
          </cell>
          <cell r="W473" t="str">
            <v>KT 093</v>
          </cell>
          <cell r="AG473">
            <v>2603</v>
          </cell>
        </row>
        <row r="474">
          <cell r="J474" t="str">
            <v>TRS</v>
          </cell>
          <cell r="O474" t="str">
            <v>AUG</v>
          </cell>
          <cell r="W474" t="str">
            <v>KT 093</v>
          </cell>
          <cell r="AG474">
            <v>3553</v>
          </cell>
        </row>
        <row r="475">
          <cell r="J475" t="str">
            <v>TRS</v>
          </cell>
          <cell r="O475" t="str">
            <v>AUG</v>
          </cell>
          <cell r="W475" t="str">
            <v>KT 094</v>
          </cell>
          <cell r="AG475">
            <v>2003</v>
          </cell>
        </row>
        <row r="476">
          <cell r="J476" t="str">
            <v>BLS</v>
          </cell>
          <cell r="O476" t="str">
            <v>AUG</v>
          </cell>
          <cell r="W476" t="str">
            <v>KT 094</v>
          </cell>
          <cell r="AG476">
            <v>1296</v>
          </cell>
        </row>
        <row r="477">
          <cell r="J477" t="str">
            <v>BLS</v>
          </cell>
          <cell r="O477" t="str">
            <v>AUG</v>
          </cell>
          <cell r="W477" t="str">
            <v>KT 094</v>
          </cell>
          <cell r="AG477">
            <v>1051</v>
          </cell>
        </row>
        <row r="478">
          <cell r="J478" t="str">
            <v>TRS</v>
          </cell>
          <cell r="O478" t="str">
            <v>AUG</v>
          </cell>
          <cell r="W478" t="str">
            <v>KT 094</v>
          </cell>
          <cell r="AG478">
            <v>2998</v>
          </cell>
        </row>
        <row r="479">
          <cell r="J479" t="str">
            <v>TRS</v>
          </cell>
          <cell r="O479" t="str">
            <v>AUG</v>
          </cell>
          <cell r="W479" t="str">
            <v>KT 094</v>
          </cell>
          <cell r="AG479">
            <v>6001</v>
          </cell>
        </row>
        <row r="480">
          <cell r="J480" t="str">
            <v>JKT</v>
          </cell>
          <cell r="O480" t="str">
            <v>AUG</v>
          </cell>
          <cell r="W480" t="str">
            <v>KT 095</v>
          </cell>
          <cell r="AG480">
            <v>6004</v>
          </cell>
        </row>
        <row r="481">
          <cell r="J481" t="str">
            <v>JKT</v>
          </cell>
          <cell r="O481" t="str">
            <v>AUG</v>
          </cell>
          <cell r="W481" t="str">
            <v>KT 095</v>
          </cell>
          <cell r="AG481">
            <v>3000</v>
          </cell>
        </row>
        <row r="482">
          <cell r="J482" t="str">
            <v>JKT</v>
          </cell>
          <cell r="O482" t="str">
            <v>AUG</v>
          </cell>
          <cell r="W482" t="str">
            <v>KT 096</v>
          </cell>
          <cell r="AG482">
            <v>1999</v>
          </cell>
        </row>
        <row r="483">
          <cell r="J483" t="str">
            <v>BLS</v>
          </cell>
          <cell r="O483" t="str">
            <v>AUG</v>
          </cell>
          <cell r="W483" t="str">
            <v>KT 096</v>
          </cell>
          <cell r="AG483">
            <v>3947</v>
          </cell>
        </row>
        <row r="484">
          <cell r="J484" t="str">
            <v>BLS</v>
          </cell>
          <cell r="O484" t="str">
            <v>AUG</v>
          </cell>
          <cell r="W484" t="str">
            <v>KT 096</v>
          </cell>
          <cell r="AG484">
            <v>1000</v>
          </cell>
        </row>
        <row r="485">
          <cell r="J485" t="str">
            <v>BLS</v>
          </cell>
          <cell r="O485" t="str">
            <v>AUG</v>
          </cell>
          <cell r="W485" t="str">
            <v>KT 096</v>
          </cell>
          <cell r="AG485">
            <v>1000</v>
          </cell>
        </row>
        <row r="486">
          <cell r="J486" t="str">
            <v>JKT</v>
          </cell>
          <cell r="O486" t="str">
            <v>AUG</v>
          </cell>
          <cell r="W486" t="str">
            <v>KT 096</v>
          </cell>
          <cell r="AG486">
            <v>602</v>
          </cell>
        </row>
        <row r="487">
          <cell r="J487" t="str">
            <v>TRS</v>
          </cell>
          <cell r="O487" t="str">
            <v>AUG</v>
          </cell>
          <cell r="W487" t="str">
            <v>KT 096</v>
          </cell>
          <cell r="AG487">
            <v>602</v>
          </cell>
        </row>
        <row r="488">
          <cell r="J488" t="str">
            <v>JKT</v>
          </cell>
          <cell r="O488" t="str">
            <v>AUG</v>
          </cell>
          <cell r="W488" t="str">
            <v>KT 096</v>
          </cell>
          <cell r="AG488">
            <v>591</v>
          </cell>
        </row>
        <row r="489">
          <cell r="J489" t="str">
            <v>TRS</v>
          </cell>
          <cell r="O489" t="str">
            <v>AUG</v>
          </cell>
          <cell r="W489" t="str">
            <v>KT 096</v>
          </cell>
          <cell r="AG489">
            <v>602</v>
          </cell>
        </row>
        <row r="490">
          <cell r="J490" t="str">
            <v>TRS</v>
          </cell>
          <cell r="O490" t="str">
            <v>AUG</v>
          </cell>
          <cell r="W490" t="str">
            <v>KT 096</v>
          </cell>
          <cell r="AG490">
            <v>533</v>
          </cell>
        </row>
        <row r="491">
          <cell r="J491" t="str">
            <v>TRS</v>
          </cell>
          <cell r="O491" t="str">
            <v>AUG</v>
          </cell>
          <cell r="W491" t="str">
            <v>KT 096</v>
          </cell>
          <cell r="AG491">
            <v>1000</v>
          </cell>
        </row>
        <row r="492">
          <cell r="J492" t="str">
            <v>TRS</v>
          </cell>
          <cell r="O492" t="str">
            <v>AUG</v>
          </cell>
          <cell r="W492" t="str">
            <v>KT 096</v>
          </cell>
          <cell r="AG492">
            <v>520</v>
          </cell>
        </row>
        <row r="493">
          <cell r="J493" t="str">
            <v>TRS</v>
          </cell>
          <cell r="O493" t="str">
            <v>AUG</v>
          </cell>
          <cell r="W493" t="str">
            <v>KT 097</v>
          </cell>
          <cell r="AG493">
            <v>900</v>
          </cell>
        </row>
        <row r="494">
          <cell r="J494" t="str">
            <v>TRS</v>
          </cell>
          <cell r="O494" t="str">
            <v>AUG</v>
          </cell>
          <cell r="W494" t="str">
            <v>KT 097</v>
          </cell>
          <cell r="AG494">
            <v>2986</v>
          </cell>
        </row>
        <row r="495">
          <cell r="J495" t="str">
            <v>JKT</v>
          </cell>
          <cell r="O495" t="str">
            <v>AUG</v>
          </cell>
          <cell r="W495" t="str">
            <v>KT 097</v>
          </cell>
          <cell r="AG495">
            <v>400</v>
          </cell>
        </row>
        <row r="496">
          <cell r="J496" t="str">
            <v>SKT</v>
          </cell>
          <cell r="O496" t="str">
            <v>AUG</v>
          </cell>
          <cell r="W496" t="str">
            <v>KT 097</v>
          </cell>
          <cell r="AG496">
            <v>400</v>
          </cell>
        </row>
        <row r="497">
          <cell r="J497" t="str">
            <v>TRS</v>
          </cell>
          <cell r="O497" t="str">
            <v>AUG</v>
          </cell>
          <cell r="W497" t="str">
            <v>KT 097</v>
          </cell>
          <cell r="AG497">
            <v>4001</v>
          </cell>
        </row>
        <row r="498">
          <cell r="J498" t="str">
            <v>BLS</v>
          </cell>
          <cell r="O498" t="str">
            <v>AUG</v>
          </cell>
          <cell r="W498" t="str">
            <v>KT 098</v>
          </cell>
          <cell r="AG498">
            <v>1229</v>
          </cell>
        </row>
        <row r="499">
          <cell r="J499" t="str">
            <v>TRS</v>
          </cell>
          <cell r="O499" t="str">
            <v>AUG</v>
          </cell>
          <cell r="W499" t="str">
            <v>KT 098</v>
          </cell>
          <cell r="AG499">
            <v>496</v>
          </cell>
        </row>
        <row r="500">
          <cell r="J500" t="str">
            <v>TRS</v>
          </cell>
          <cell r="O500" t="str">
            <v>AUG</v>
          </cell>
          <cell r="W500" t="str">
            <v>KT 098</v>
          </cell>
          <cell r="AG500">
            <v>600</v>
          </cell>
        </row>
        <row r="501">
          <cell r="J501" t="str">
            <v>TRS</v>
          </cell>
          <cell r="O501" t="str">
            <v>AUG</v>
          </cell>
          <cell r="W501" t="str">
            <v>KT 098</v>
          </cell>
          <cell r="AG501">
            <v>5366</v>
          </cell>
        </row>
        <row r="502">
          <cell r="J502" t="str">
            <v>JKT</v>
          </cell>
          <cell r="O502" t="str">
            <v>AUG</v>
          </cell>
          <cell r="W502" t="str">
            <v>KT 099</v>
          </cell>
          <cell r="AG502">
            <v>1312</v>
          </cell>
        </row>
        <row r="503">
          <cell r="J503" t="str">
            <v>JKT</v>
          </cell>
          <cell r="O503" t="str">
            <v>AUG</v>
          </cell>
          <cell r="W503" t="str">
            <v>KT 099</v>
          </cell>
          <cell r="AG503">
            <v>800</v>
          </cell>
        </row>
        <row r="504">
          <cell r="J504" t="str">
            <v>SKT</v>
          </cell>
          <cell r="O504" t="str">
            <v>AUG</v>
          </cell>
          <cell r="W504" t="str">
            <v>KT 099</v>
          </cell>
          <cell r="AG504">
            <v>795</v>
          </cell>
        </row>
        <row r="505">
          <cell r="J505" t="str">
            <v>CARDIGAN</v>
          </cell>
          <cell r="O505" t="str">
            <v>AUG</v>
          </cell>
          <cell r="W505" t="str">
            <v>KT 100</v>
          </cell>
          <cell r="AG505">
            <v>13500</v>
          </cell>
        </row>
        <row r="506">
          <cell r="J506" t="str">
            <v>BLS</v>
          </cell>
          <cell r="O506" t="str">
            <v>AUG</v>
          </cell>
          <cell r="W506" t="str">
            <v>KT 101</v>
          </cell>
          <cell r="AG506">
            <v>2916</v>
          </cell>
        </row>
        <row r="507">
          <cell r="J507" t="str">
            <v>BLS</v>
          </cell>
          <cell r="O507" t="str">
            <v>AUG</v>
          </cell>
          <cell r="W507" t="str">
            <v>KT 101</v>
          </cell>
          <cell r="AG507">
            <v>500</v>
          </cell>
        </row>
        <row r="508">
          <cell r="J508" t="str">
            <v>JKT</v>
          </cell>
          <cell r="O508" t="str">
            <v>AUG</v>
          </cell>
          <cell r="W508" t="str">
            <v>KT 101</v>
          </cell>
          <cell r="AG508">
            <v>1169</v>
          </cell>
        </row>
        <row r="509">
          <cell r="J509" t="str">
            <v>BLS</v>
          </cell>
          <cell r="O509" t="str">
            <v>AUG</v>
          </cell>
          <cell r="W509" t="str">
            <v>KT 101</v>
          </cell>
          <cell r="AG509">
            <v>2393</v>
          </cell>
        </row>
        <row r="510">
          <cell r="J510" t="str">
            <v>JKT</v>
          </cell>
          <cell r="O510" t="str">
            <v>AUG</v>
          </cell>
          <cell r="W510" t="str">
            <v>KT 101</v>
          </cell>
          <cell r="AG510">
            <v>480</v>
          </cell>
        </row>
        <row r="511">
          <cell r="J511" t="str">
            <v>TRS</v>
          </cell>
          <cell r="O511" t="str">
            <v>AUG</v>
          </cell>
          <cell r="W511" t="str">
            <v>KT 101</v>
          </cell>
          <cell r="AG511">
            <v>216</v>
          </cell>
        </row>
        <row r="512">
          <cell r="J512" t="str">
            <v>TRS</v>
          </cell>
          <cell r="O512" t="str">
            <v>AUG</v>
          </cell>
          <cell r="W512" t="str">
            <v>KT 101</v>
          </cell>
          <cell r="AG512">
            <v>432</v>
          </cell>
        </row>
        <row r="513">
          <cell r="J513" t="str">
            <v>JKT</v>
          </cell>
          <cell r="O513" t="str">
            <v>AUG</v>
          </cell>
          <cell r="W513" t="str">
            <v>KT 102</v>
          </cell>
          <cell r="AG513">
            <v>597</v>
          </cell>
        </row>
        <row r="514">
          <cell r="J514" t="str">
            <v>SKT</v>
          </cell>
          <cell r="O514" t="str">
            <v>AUG</v>
          </cell>
          <cell r="W514" t="str">
            <v>KT 102</v>
          </cell>
          <cell r="AG514">
            <v>3004</v>
          </cell>
        </row>
        <row r="515">
          <cell r="J515" t="str">
            <v>TRS</v>
          </cell>
          <cell r="O515" t="str">
            <v>AUG</v>
          </cell>
          <cell r="W515" t="str">
            <v>KT 102</v>
          </cell>
          <cell r="AG515">
            <v>405</v>
          </cell>
        </row>
        <row r="516">
          <cell r="J516" t="str">
            <v>BLS</v>
          </cell>
          <cell r="O516" t="str">
            <v>AUG</v>
          </cell>
          <cell r="W516" t="str">
            <v>KT 102</v>
          </cell>
          <cell r="AG516">
            <v>719</v>
          </cell>
        </row>
        <row r="517">
          <cell r="J517" t="str">
            <v>SKT</v>
          </cell>
          <cell r="O517" t="str">
            <v>AUG</v>
          </cell>
          <cell r="W517" t="str">
            <v>KT 103</v>
          </cell>
          <cell r="AG517">
            <v>2993</v>
          </cell>
        </row>
        <row r="518">
          <cell r="J518" t="str">
            <v>JKT</v>
          </cell>
          <cell r="O518" t="str">
            <v>AUG</v>
          </cell>
          <cell r="W518" t="str">
            <v>KT 103</v>
          </cell>
          <cell r="AG518">
            <v>1701</v>
          </cell>
        </row>
        <row r="519">
          <cell r="J519" t="str">
            <v>BLS</v>
          </cell>
          <cell r="O519" t="str">
            <v>AUG</v>
          </cell>
          <cell r="W519" t="str">
            <v>KT 103</v>
          </cell>
          <cell r="AG519">
            <v>304</v>
          </cell>
        </row>
        <row r="520">
          <cell r="J520" t="str">
            <v>BLS</v>
          </cell>
          <cell r="O520" t="str">
            <v>AUG</v>
          </cell>
          <cell r="W520" t="str">
            <v>KT 103</v>
          </cell>
          <cell r="AG520">
            <v>640</v>
          </cell>
        </row>
        <row r="521">
          <cell r="J521" t="str">
            <v>JKT</v>
          </cell>
          <cell r="O521" t="str">
            <v>AUG</v>
          </cell>
          <cell r="W521" t="str">
            <v>KT 103</v>
          </cell>
          <cell r="AG521">
            <v>418</v>
          </cell>
        </row>
        <row r="522">
          <cell r="J522" t="str">
            <v>TRS</v>
          </cell>
          <cell r="O522" t="str">
            <v>AUG</v>
          </cell>
          <cell r="W522" t="str">
            <v>KT 104</v>
          </cell>
          <cell r="AG522">
            <v>4878</v>
          </cell>
        </row>
        <row r="523">
          <cell r="J523" t="str">
            <v>JKT</v>
          </cell>
          <cell r="O523" t="str">
            <v>AUG</v>
          </cell>
          <cell r="W523" t="str">
            <v>KT 105</v>
          </cell>
          <cell r="AG523">
            <v>709</v>
          </cell>
        </row>
        <row r="524">
          <cell r="J524" t="str">
            <v>TRS</v>
          </cell>
          <cell r="O524" t="str">
            <v>AUG</v>
          </cell>
          <cell r="W524" t="str">
            <v>KT 105</v>
          </cell>
          <cell r="AG524">
            <v>6000</v>
          </cell>
        </row>
        <row r="525">
          <cell r="J525" t="str">
            <v>CARDIGAN</v>
          </cell>
          <cell r="O525" t="str">
            <v>SEP</v>
          </cell>
          <cell r="W525" t="str">
            <v>KT 106</v>
          </cell>
          <cell r="AG525">
            <v>4515</v>
          </cell>
        </row>
        <row r="526">
          <cell r="J526" t="str">
            <v>SKT</v>
          </cell>
          <cell r="O526" t="str">
            <v>AUG</v>
          </cell>
          <cell r="W526" t="str">
            <v>KT 107</v>
          </cell>
          <cell r="AG526">
            <v>1097</v>
          </cell>
        </row>
        <row r="527">
          <cell r="J527" t="str">
            <v>TRS</v>
          </cell>
          <cell r="O527" t="str">
            <v>AUG</v>
          </cell>
          <cell r="W527" t="str">
            <v>KT 107</v>
          </cell>
          <cell r="AG527">
            <v>1501</v>
          </cell>
        </row>
        <row r="528">
          <cell r="J528" t="str">
            <v>TRS</v>
          </cell>
          <cell r="O528" t="str">
            <v>AUG</v>
          </cell>
          <cell r="W528" t="str">
            <v>KT 107</v>
          </cell>
          <cell r="AG528">
            <v>3000</v>
          </cell>
        </row>
        <row r="529">
          <cell r="J529" t="str">
            <v>BLS</v>
          </cell>
          <cell r="O529" t="str">
            <v>SEP</v>
          </cell>
          <cell r="W529" t="str">
            <v>KT 108</v>
          </cell>
          <cell r="AG529">
            <v>3888</v>
          </cell>
        </row>
        <row r="530">
          <cell r="J530" t="str">
            <v>BLS</v>
          </cell>
          <cell r="O530" t="str">
            <v>AUG</v>
          </cell>
          <cell r="W530" t="str">
            <v>KT 108</v>
          </cell>
          <cell r="AG530">
            <v>4300</v>
          </cell>
        </row>
        <row r="531">
          <cell r="J531" t="str">
            <v>JKT</v>
          </cell>
          <cell r="O531" t="str">
            <v>SEP</v>
          </cell>
          <cell r="W531" t="str">
            <v>KT 108</v>
          </cell>
          <cell r="AG531">
            <v>800</v>
          </cell>
        </row>
        <row r="532">
          <cell r="J532" t="str">
            <v>JKT</v>
          </cell>
          <cell r="O532" t="str">
            <v>SEP</v>
          </cell>
          <cell r="W532" t="str">
            <v>KT 108</v>
          </cell>
          <cell r="AG532">
            <v>800</v>
          </cell>
        </row>
        <row r="533">
          <cell r="J533" t="str">
            <v>TRS</v>
          </cell>
          <cell r="O533" t="str">
            <v>AUG</v>
          </cell>
          <cell r="W533" t="str">
            <v>KT 108</v>
          </cell>
          <cell r="AG533">
            <v>1040</v>
          </cell>
        </row>
        <row r="534">
          <cell r="J534" t="str">
            <v>BLS</v>
          </cell>
          <cell r="O534" t="str">
            <v>SEP</v>
          </cell>
          <cell r="W534" t="str">
            <v>KT 108</v>
          </cell>
          <cell r="AG534">
            <v>1200</v>
          </cell>
        </row>
        <row r="535">
          <cell r="J535" t="str">
            <v>TOP</v>
          </cell>
          <cell r="O535" t="str">
            <v>SEP</v>
          </cell>
          <cell r="W535" t="str">
            <v>KT 108</v>
          </cell>
          <cell r="AG535">
            <v>1200</v>
          </cell>
        </row>
        <row r="536">
          <cell r="J536" t="str">
            <v>TRS</v>
          </cell>
          <cell r="O536" t="str">
            <v>AUG</v>
          </cell>
          <cell r="W536" t="str">
            <v>KT 108</v>
          </cell>
          <cell r="AG536">
            <v>312</v>
          </cell>
        </row>
        <row r="537">
          <cell r="J537" t="str">
            <v>TRS</v>
          </cell>
          <cell r="O537" t="str">
            <v>AUG</v>
          </cell>
          <cell r="W537" t="str">
            <v>KT 108</v>
          </cell>
          <cell r="AG537">
            <v>188</v>
          </cell>
        </row>
        <row r="538">
          <cell r="J538" t="str">
            <v>JKT</v>
          </cell>
          <cell r="O538" t="str">
            <v>SEP</v>
          </cell>
          <cell r="W538" t="str">
            <v>KT 108</v>
          </cell>
          <cell r="AG538">
            <v>400</v>
          </cell>
        </row>
        <row r="539">
          <cell r="J539" t="str">
            <v>TRS</v>
          </cell>
          <cell r="O539" t="str">
            <v>AUG</v>
          </cell>
          <cell r="W539" t="str">
            <v>KT 108</v>
          </cell>
          <cell r="AG539">
            <v>400</v>
          </cell>
        </row>
        <row r="540">
          <cell r="J540" t="str">
            <v>SKT</v>
          </cell>
          <cell r="O540" t="str">
            <v>AUG</v>
          </cell>
          <cell r="W540" t="str">
            <v>KT 108</v>
          </cell>
          <cell r="AG540">
            <v>400</v>
          </cell>
        </row>
        <row r="541">
          <cell r="J541" t="str">
            <v>TRS</v>
          </cell>
          <cell r="O541" t="str">
            <v>SEP</v>
          </cell>
          <cell r="W541" t="str">
            <v>KT 109</v>
          </cell>
          <cell r="AG541">
            <v>1501</v>
          </cell>
        </row>
        <row r="542">
          <cell r="J542" t="str">
            <v>TRS</v>
          </cell>
          <cell r="O542" t="str">
            <v>SEP</v>
          </cell>
          <cell r="W542" t="str">
            <v>KT 109</v>
          </cell>
          <cell r="AG542">
            <v>1501</v>
          </cell>
        </row>
        <row r="543">
          <cell r="J543" t="str">
            <v>JKT</v>
          </cell>
          <cell r="O543" t="str">
            <v>SEP</v>
          </cell>
          <cell r="W543" t="str">
            <v>KT 109</v>
          </cell>
          <cell r="AG543">
            <v>1004</v>
          </cell>
        </row>
        <row r="544">
          <cell r="J544" t="str">
            <v>TRS</v>
          </cell>
          <cell r="O544" t="str">
            <v>AUG</v>
          </cell>
          <cell r="W544" t="str">
            <v>KT 110</v>
          </cell>
          <cell r="AG544">
            <v>1500</v>
          </cell>
        </row>
        <row r="545">
          <cell r="J545" t="str">
            <v>TRS</v>
          </cell>
          <cell r="O545" t="str">
            <v>SEP</v>
          </cell>
          <cell r="W545" t="str">
            <v>KT 110</v>
          </cell>
          <cell r="AG545">
            <v>2952</v>
          </cell>
        </row>
        <row r="546">
          <cell r="J546" t="str">
            <v>TRS</v>
          </cell>
          <cell r="O546" t="str">
            <v>SEP</v>
          </cell>
          <cell r="W546" t="str">
            <v>KT 110</v>
          </cell>
          <cell r="AG546">
            <v>3600</v>
          </cell>
        </row>
        <row r="547">
          <cell r="J547" t="str">
            <v>TRS</v>
          </cell>
          <cell r="O547" t="str">
            <v>SEP</v>
          </cell>
          <cell r="W547" t="str">
            <v>KT 110</v>
          </cell>
          <cell r="AG547">
            <v>900</v>
          </cell>
        </row>
        <row r="548">
          <cell r="J548" t="str">
            <v>TRS</v>
          </cell>
          <cell r="O548" t="str">
            <v>SEP</v>
          </cell>
          <cell r="W548" t="str">
            <v>KT 110</v>
          </cell>
          <cell r="AG548">
            <v>4551</v>
          </cell>
        </row>
        <row r="549">
          <cell r="J549" t="str">
            <v>JKT</v>
          </cell>
          <cell r="O549" t="str">
            <v>AUG</v>
          </cell>
          <cell r="W549" t="str">
            <v>KT 111</v>
          </cell>
          <cell r="AG549">
            <v>1198</v>
          </cell>
        </row>
        <row r="550">
          <cell r="J550" t="str">
            <v>JKT</v>
          </cell>
          <cell r="O550" t="str">
            <v>SEP</v>
          </cell>
          <cell r="W550" t="str">
            <v>KT 111</v>
          </cell>
          <cell r="AG550">
            <v>600</v>
          </cell>
        </row>
        <row r="551">
          <cell r="J551" t="str">
            <v>JKT</v>
          </cell>
          <cell r="O551" t="str">
            <v>SEP</v>
          </cell>
          <cell r="W551" t="str">
            <v>KT 111</v>
          </cell>
          <cell r="AG551">
            <v>776</v>
          </cell>
        </row>
        <row r="552">
          <cell r="J552" t="str">
            <v>TRS</v>
          </cell>
          <cell r="O552" t="str">
            <v>SEP</v>
          </cell>
          <cell r="W552" t="str">
            <v>KT 111</v>
          </cell>
          <cell r="AG552">
            <v>776</v>
          </cell>
        </row>
        <row r="553">
          <cell r="J553" t="str">
            <v>TRS</v>
          </cell>
          <cell r="O553" t="str">
            <v>SEP</v>
          </cell>
          <cell r="W553" t="str">
            <v>KT 111</v>
          </cell>
          <cell r="AG553">
            <v>4022</v>
          </cell>
        </row>
        <row r="554">
          <cell r="J554" t="str">
            <v>JKT</v>
          </cell>
          <cell r="O554" t="str">
            <v>SEP</v>
          </cell>
          <cell r="W554" t="str">
            <v>KT 111</v>
          </cell>
          <cell r="AG554">
            <v>998</v>
          </cell>
        </row>
        <row r="555">
          <cell r="J555" t="str">
            <v>JKT</v>
          </cell>
          <cell r="O555" t="str">
            <v>SEP</v>
          </cell>
          <cell r="W555" t="str">
            <v>KT 112</v>
          </cell>
          <cell r="AG555">
            <v>846</v>
          </cell>
        </row>
        <row r="556">
          <cell r="J556" t="str">
            <v>JKT</v>
          </cell>
          <cell r="O556" t="str">
            <v>SEP</v>
          </cell>
          <cell r="W556" t="str">
            <v>KT 112</v>
          </cell>
          <cell r="AG556">
            <v>1501</v>
          </cell>
        </row>
        <row r="557">
          <cell r="J557" t="str">
            <v>BLS</v>
          </cell>
          <cell r="O557" t="str">
            <v>SEP</v>
          </cell>
          <cell r="W557" t="str">
            <v>KT 112</v>
          </cell>
          <cell r="AG557">
            <v>2480</v>
          </cell>
        </row>
        <row r="558">
          <cell r="J558" t="str">
            <v>SKT</v>
          </cell>
          <cell r="O558" t="str">
            <v>SEP</v>
          </cell>
          <cell r="W558" t="str">
            <v>KT 112</v>
          </cell>
          <cell r="AG558">
            <v>1400</v>
          </cell>
        </row>
        <row r="559">
          <cell r="J559" t="str">
            <v>BLS</v>
          </cell>
          <cell r="O559" t="str">
            <v>SEP</v>
          </cell>
          <cell r="W559" t="str">
            <v>KT 113</v>
          </cell>
          <cell r="AG559">
            <v>501</v>
          </cell>
        </row>
        <row r="560">
          <cell r="J560" t="str">
            <v>BLS</v>
          </cell>
          <cell r="O560" t="str">
            <v>SEP</v>
          </cell>
          <cell r="W560" t="str">
            <v>KT 113</v>
          </cell>
          <cell r="AG560">
            <v>1500</v>
          </cell>
        </row>
        <row r="561">
          <cell r="J561" t="str">
            <v>BLS</v>
          </cell>
          <cell r="O561" t="str">
            <v>SEP</v>
          </cell>
          <cell r="W561" t="str">
            <v>KT 113</v>
          </cell>
          <cell r="AG561">
            <v>499</v>
          </cell>
        </row>
        <row r="562">
          <cell r="J562" t="str">
            <v>BLS</v>
          </cell>
          <cell r="O562" t="str">
            <v>SEP</v>
          </cell>
          <cell r="W562" t="str">
            <v>KT 113</v>
          </cell>
          <cell r="AG562">
            <v>800</v>
          </cell>
        </row>
        <row r="563">
          <cell r="J563" t="str">
            <v>TRS</v>
          </cell>
          <cell r="O563" t="str">
            <v>AUG</v>
          </cell>
          <cell r="W563" t="str">
            <v>KT 113</v>
          </cell>
          <cell r="AG563">
            <v>1502</v>
          </cell>
        </row>
        <row r="564">
          <cell r="J564" t="str">
            <v>BLS</v>
          </cell>
          <cell r="O564" t="str">
            <v>SEP</v>
          </cell>
          <cell r="W564" t="str">
            <v>KT 113</v>
          </cell>
          <cell r="AG564">
            <v>650</v>
          </cell>
        </row>
        <row r="565">
          <cell r="J565" t="str">
            <v>BLS</v>
          </cell>
          <cell r="O565" t="str">
            <v>SEP</v>
          </cell>
          <cell r="W565" t="str">
            <v>KT 113</v>
          </cell>
          <cell r="AG565">
            <v>350</v>
          </cell>
        </row>
        <row r="566">
          <cell r="J566" t="str">
            <v>TRS</v>
          </cell>
          <cell r="O566" t="str">
            <v>SEP</v>
          </cell>
          <cell r="W566" t="str">
            <v>KT 113</v>
          </cell>
          <cell r="AG566">
            <v>2565</v>
          </cell>
        </row>
        <row r="567">
          <cell r="J567" t="str">
            <v>SKT</v>
          </cell>
          <cell r="O567" t="str">
            <v>SEP</v>
          </cell>
          <cell r="W567" t="str">
            <v>KT 113</v>
          </cell>
          <cell r="AG567">
            <v>3600</v>
          </cell>
        </row>
        <row r="568">
          <cell r="J568" t="str">
            <v>TRS</v>
          </cell>
          <cell r="O568" t="str">
            <v>SEP</v>
          </cell>
          <cell r="W568" t="str">
            <v>KT 113</v>
          </cell>
          <cell r="AG568">
            <v>3500</v>
          </cell>
        </row>
        <row r="569">
          <cell r="J569" t="str">
            <v>JKT</v>
          </cell>
          <cell r="O569" t="str">
            <v>SEP</v>
          </cell>
          <cell r="W569" t="str">
            <v>KT 113</v>
          </cell>
          <cell r="AG569">
            <v>421</v>
          </cell>
        </row>
        <row r="570">
          <cell r="J570" t="str">
            <v>TRS</v>
          </cell>
          <cell r="O570" t="str">
            <v>SEP</v>
          </cell>
          <cell r="W570" t="str">
            <v>KT 113</v>
          </cell>
          <cell r="AG570">
            <v>423</v>
          </cell>
        </row>
        <row r="571">
          <cell r="J571" t="str">
            <v>TOP</v>
          </cell>
          <cell r="O571" t="str">
            <v>SEP</v>
          </cell>
          <cell r="W571" t="str">
            <v>KT 113</v>
          </cell>
          <cell r="AG571">
            <v>421</v>
          </cell>
        </row>
        <row r="572">
          <cell r="J572" t="str">
            <v>TRS</v>
          </cell>
          <cell r="O572" t="str">
            <v>SEP</v>
          </cell>
          <cell r="W572" t="str">
            <v>KT 114</v>
          </cell>
          <cell r="AG572">
            <v>7000</v>
          </cell>
        </row>
        <row r="573">
          <cell r="J573" t="str">
            <v>JKT</v>
          </cell>
          <cell r="O573" t="str">
            <v>SEP</v>
          </cell>
          <cell r="W573" t="str">
            <v>KT 115</v>
          </cell>
          <cell r="AG573">
            <v>1505</v>
          </cell>
        </row>
        <row r="574">
          <cell r="J574" t="str">
            <v>TRS</v>
          </cell>
          <cell r="O574" t="str">
            <v>SEP</v>
          </cell>
          <cell r="W574" t="str">
            <v>KT 115</v>
          </cell>
          <cell r="AG574">
            <v>250</v>
          </cell>
        </row>
        <row r="575">
          <cell r="J575" t="str">
            <v>TRS</v>
          </cell>
          <cell r="O575" t="str">
            <v>SEP</v>
          </cell>
          <cell r="W575" t="str">
            <v>KT 115</v>
          </cell>
          <cell r="AG575">
            <v>250</v>
          </cell>
        </row>
        <row r="576">
          <cell r="J576" t="str">
            <v>TRS</v>
          </cell>
          <cell r="O576" t="str">
            <v>SEP</v>
          </cell>
          <cell r="W576" t="str">
            <v>KT 115</v>
          </cell>
          <cell r="AG576">
            <v>250</v>
          </cell>
        </row>
        <row r="577">
          <cell r="J577" t="str">
            <v>TRS</v>
          </cell>
          <cell r="O577" t="str">
            <v>SEP</v>
          </cell>
          <cell r="W577" t="str">
            <v>KT 115</v>
          </cell>
          <cell r="AG577">
            <v>250</v>
          </cell>
        </row>
        <row r="578">
          <cell r="J578" t="str">
            <v>TRS</v>
          </cell>
          <cell r="O578" t="str">
            <v>SEP</v>
          </cell>
          <cell r="W578" t="str">
            <v>KT 115</v>
          </cell>
          <cell r="AG578">
            <v>500</v>
          </cell>
        </row>
        <row r="579">
          <cell r="J579" t="str">
            <v>TRS</v>
          </cell>
          <cell r="O579" t="str">
            <v>SEP</v>
          </cell>
          <cell r="W579" t="str">
            <v>KT 115</v>
          </cell>
          <cell r="AG579">
            <v>500</v>
          </cell>
        </row>
        <row r="580">
          <cell r="J580" t="str">
            <v>TRS</v>
          </cell>
          <cell r="O580" t="str">
            <v>SEP</v>
          </cell>
          <cell r="W580" t="str">
            <v>KT 115</v>
          </cell>
          <cell r="AG580">
            <v>500</v>
          </cell>
        </row>
        <row r="581">
          <cell r="J581" t="str">
            <v>TRS</v>
          </cell>
          <cell r="O581" t="str">
            <v>SEP</v>
          </cell>
          <cell r="W581" t="str">
            <v>KT 115</v>
          </cell>
          <cell r="AG581">
            <v>500</v>
          </cell>
        </row>
        <row r="582">
          <cell r="J582" t="str">
            <v>TRS</v>
          </cell>
          <cell r="O582" t="str">
            <v>SEP</v>
          </cell>
          <cell r="W582" t="str">
            <v>KT 115</v>
          </cell>
          <cell r="AG582">
            <v>500</v>
          </cell>
        </row>
        <row r="583">
          <cell r="J583" t="str">
            <v>TRS</v>
          </cell>
          <cell r="O583" t="str">
            <v>SEP</v>
          </cell>
          <cell r="W583" t="str">
            <v>KT 115</v>
          </cell>
          <cell r="AG583">
            <v>500</v>
          </cell>
        </row>
        <row r="584">
          <cell r="J584" t="str">
            <v>TRS</v>
          </cell>
          <cell r="O584" t="str">
            <v>SEP</v>
          </cell>
          <cell r="W584" t="str">
            <v>KT 115</v>
          </cell>
          <cell r="AG584">
            <v>500</v>
          </cell>
        </row>
        <row r="585">
          <cell r="J585" t="str">
            <v>TRS</v>
          </cell>
          <cell r="O585" t="str">
            <v>SEP</v>
          </cell>
          <cell r="W585" t="str">
            <v>KT 115</v>
          </cell>
          <cell r="AG585">
            <v>500</v>
          </cell>
        </row>
        <row r="586">
          <cell r="J586" t="str">
            <v>TRS</v>
          </cell>
          <cell r="O586" t="str">
            <v>AUG</v>
          </cell>
          <cell r="W586" t="str">
            <v>KT 116</v>
          </cell>
          <cell r="AG586">
            <v>4500</v>
          </cell>
        </row>
        <row r="587">
          <cell r="J587" t="str">
            <v>TRS</v>
          </cell>
          <cell r="O587" t="str">
            <v>SEP</v>
          </cell>
          <cell r="W587" t="str">
            <v>KT 116</v>
          </cell>
          <cell r="AG587">
            <v>502</v>
          </cell>
        </row>
        <row r="588">
          <cell r="J588" t="str">
            <v>TRS</v>
          </cell>
          <cell r="O588" t="str">
            <v>SEP</v>
          </cell>
          <cell r="W588" t="str">
            <v>KT 116</v>
          </cell>
          <cell r="AG588">
            <v>402</v>
          </cell>
        </row>
        <row r="589">
          <cell r="J589" t="str">
            <v>TRS</v>
          </cell>
          <cell r="O589" t="str">
            <v>SEP</v>
          </cell>
          <cell r="W589" t="str">
            <v>KT 117</v>
          </cell>
          <cell r="AG589">
            <v>6500</v>
          </cell>
        </row>
        <row r="590">
          <cell r="J590" t="str">
            <v>CARDIGAN</v>
          </cell>
          <cell r="O590" t="str">
            <v>SEP</v>
          </cell>
          <cell r="W590" t="str">
            <v>KT 118</v>
          </cell>
          <cell r="AG590">
            <v>7500</v>
          </cell>
        </row>
        <row r="591">
          <cell r="J591" t="str">
            <v>JKT</v>
          </cell>
          <cell r="O591" t="str">
            <v>SEP</v>
          </cell>
          <cell r="W591" t="str">
            <v>KT 119</v>
          </cell>
          <cell r="AG591">
            <v>1808</v>
          </cell>
        </row>
        <row r="592">
          <cell r="J592" t="str">
            <v>BLS</v>
          </cell>
          <cell r="O592" t="str">
            <v>SEP</v>
          </cell>
          <cell r="W592" t="str">
            <v>KT 119</v>
          </cell>
          <cell r="AG592">
            <v>1500</v>
          </cell>
        </row>
        <row r="593">
          <cell r="J593" t="str">
            <v>BLS</v>
          </cell>
          <cell r="O593" t="str">
            <v>SEP</v>
          </cell>
          <cell r="W593" t="str">
            <v>KT 119</v>
          </cell>
          <cell r="AG593">
            <v>2789</v>
          </cell>
        </row>
        <row r="594">
          <cell r="J594" t="str">
            <v>TRS</v>
          </cell>
          <cell r="O594" t="str">
            <v>SEP</v>
          </cell>
          <cell r="W594" t="str">
            <v>KT 119</v>
          </cell>
          <cell r="AG594">
            <v>4713</v>
          </cell>
        </row>
        <row r="595">
          <cell r="J595" t="str">
            <v>TRS</v>
          </cell>
          <cell r="O595" t="str">
            <v>SEP</v>
          </cell>
          <cell r="W595" t="str">
            <v>KT 120</v>
          </cell>
          <cell r="AG595">
            <v>7985</v>
          </cell>
        </row>
        <row r="596">
          <cell r="J596" t="str">
            <v>BLS</v>
          </cell>
          <cell r="O596" t="str">
            <v>SEP</v>
          </cell>
          <cell r="W596" t="str">
            <v>KT 121</v>
          </cell>
          <cell r="AG596">
            <v>5175</v>
          </cell>
        </row>
        <row r="597">
          <cell r="J597" t="str">
            <v>JKT</v>
          </cell>
          <cell r="O597" t="str">
            <v>SEP</v>
          </cell>
          <cell r="W597" t="str">
            <v>KT 121</v>
          </cell>
          <cell r="AG597">
            <v>604</v>
          </cell>
        </row>
        <row r="598">
          <cell r="J598" t="str">
            <v>JKT</v>
          </cell>
          <cell r="O598" t="str">
            <v>SEP</v>
          </cell>
          <cell r="W598" t="str">
            <v>KT 121</v>
          </cell>
          <cell r="AG598">
            <v>482</v>
          </cell>
        </row>
        <row r="599">
          <cell r="J599" t="str">
            <v>TRS</v>
          </cell>
          <cell r="O599" t="str">
            <v>SEP</v>
          </cell>
          <cell r="W599" t="str">
            <v>KT 121</v>
          </cell>
          <cell r="AG599">
            <v>480</v>
          </cell>
        </row>
        <row r="600">
          <cell r="J600" t="str">
            <v>BLS</v>
          </cell>
          <cell r="O600" t="str">
            <v>SEP</v>
          </cell>
          <cell r="W600" t="str">
            <v>KT 121</v>
          </cell>
          <cell r="AG600">
            <v>671</v>
          </cell>
        </row>
        <row r="601">
          <cell r="J601" t="str">
            <v>SKT</v>
          </cell>
          <cell r="O601" t="str">
            <v>SEP</v>
          </cell>
          <cell r="W601" t="str">
            <v>KT 121</v>
          </cell>
          <cell r="AG601">
            <v>643</v>
          </cell>
        </row>
        <row r="602">
          <cell r="J602" t="str">
            <v>BLS</v>
          </cell>
          <cell r="O602" t="str">
            <v>SEP</v>
          </cell>
          <cell r="W602" t="str">
            <v>KT 121</v>
          </cell>
          <cell r="AG602">
            <v>2997</v>
          </cell>
        </row>
        <row r="603">
          <cell r="J603" t="str">
            <v>JKT</v>
          </cell>
          <cell r="O603" t="str">
            <v>OCT</v>
          </cell>
          <cell r="W603" t="str">
            <v>KT 121</v>
          </cell>
          <cell r="AG603">
            <v>75</v>
          </cell>
        </row>
        <row r="604">
          <cell r="J604" t="str">
            <v>TRS</v>
          </cell>
          <cell r="O604" t="str">
            <v>SEP</v>
          </cell>
          <cell r="W604" t="str">
            <v>KT 121</v>
          </cell>
          <cell r="AG604">
            <v>2640</v>
          </cell>
        </row>
        <row r="605">
          <cell r="J605" t="str">
            <v>TRS</v>
          </cell>
          <cell r="O605" t="str">
            <v>SEP</v>
          </cell>
          <cell r="W605" t="str">
            <v>KT 121</v>
          </cell>
          <cell r="AG605">
            <v>1761</v>
          </cell>
        </row>
        <row r="606">
          <cell r="J606" t="str">
            <v>TRS</v>
          </cell>
          <cell r="O606" t="str">
            <v>SEP</v>
          </cell>
          <cell r="W606" t="str">
            <v>KT 121</v>
          </cell>
          <cell r="AG606">
            <v>450</v>
          </cell>
        </row>
        <row r="607">
          <cell r="J607" t="str">
            <v>TRS</v>
          </cell>
          <cell r="O607" t="str">
            <v>SEP</v>
          </cell>
          <cell r="W607" t="str">
            <v>KT 121</v>
          </cell>
          <cell r="AG607">
            <v>306</v>
          </cell>
        </row>
        <row r="608">
          <cell r="J608" t="str">
            <v>JKT</v>
          </cell>
          <cell r="O608" t="str">
            <v>SEP</v>
          </cell>
          <cell r="W608" t="str">
            <v>KT 122</v>
          </cell>
          <cell r="AG608">
            <v>948</v>
          </cell>
        </row>
        <row r="609">
          <cell r="J609" t="str">
            <v>TRS</v>
          </cell>
          <cell r="O609" t="str">
            <v>SEP</v>
          </cell>
          <cell r="W609" t="str">
            <v>KT 122</v>
          </cell>
          <cell r="AG609">
            <v>944</v>
          </cell>
        </row>
        <row r="610">
          <cell r="J610" t="str">
            <v>BLS</v>
          </cell>
          <cell r="O610" t="str">
            <v>SEP</v>
          </cell>
          <cell r="W610" t="str">
            <v>KT 122</v>
          </cell>
          <cell r="AG610">
            <v>447</v>
          </cell>
        </row>
        <row r="611">
          <cell r="J611" t="str">
            <v>TRS</v>
          </cell>
          <cell r="O611" t="str">
            <v>OCT</v>
          </cell>
          <cell r="W611" t="str">
            <v>KT 122</v>
          </cell>
          <cell r="AG611">
            <v>250</v>
          </cell>
        </row>
        <row r="612">
          <cell r="J612" t="str">
            <v>TRS</v>
          </cell>
          <cell r="O612" t="str">
            <v>OCT</v>
          </cell>
          <cell r="W612" t="str">
            <v>KT 122</v>
          </cell>
          <cell r="AG612">
            <v>250</v>
          </cell>
        </row>
        <row r="613">
          <cell r="J613" t="str">
            <v>TRS</v>
          </cell>
          <cell r="O613" t="str">
            <v>OCT</v>
          </cell>
          <cell r="W613" t="str">
            <v>KT 122</v>
          </cell>
          <cell r="AG613">
            <v>250</v>
          </cell>
        </row>
        <row r="614">
          <cell r="J614" t="str">
            <v>TRS</v>
          </cell>
          <cell r="O614" t="str">
            <v>OCT</v>
          </cell>
          <cell r="W614" t="str">
            <v>KT 122</v>
          </cell>
          <cell r="AG614">
            <v>250</v>
          </cell>
        </row>
        <row r="615">
          <cell r="J615" t="str">
            <v>TRS</v>
          </cell>
          <cell r="O615" t="str">
            <v>OCT</v>
          </cell>
          <cell r="W615" t="str">
            <v>KT 122</v>
          </cell>
          <cell r="AG615">
            <v>500</v>
          </cell>
        </row>
        <row r="616">
          <cell r="J616" t="str">
            <v>TRS</v>
          </cell>
          <cell r="O616" t="str">
            <v>OCT</v>
          </cell>
          <cell r="W616" t="str">
            <v>KT 122</v>
          </cell>
          <cell r="AG616">
            <v>500</v>
          </cell>
        </row>
        <row r="617">
          <cell r="J617" t="str">
            <v>TRS</v>
          </cell>
          <cell r="O617" t="str">
            <v>OCT</v>
          </cell>
          <cell r="W617" t="str">
            <v>KT 122</v>
          </cell>
          <cell r="AG617">
            <v>500</v>
          </cell>
        </row>
        <row r="618">
          <cell r="J618" t="str">
            <v>TRS</v>
          </cell>
          <cell r="O618" t="str">
            <v>OCT</v>
          </cell>
          <cell r="W618" t="str">
            <v>KT 122</v>
          </cell>
          <cell r="AG618">
            <v>500</v>
          </cell>
        </row>
        <row r="619">
          <cell r="J619" t="str">
            <v>TRS</v>
          </cell>
          <cell r="O619" t="str">
            <v>OCT</v>
          </cell>
          <cell r="W619" t="str">
            <v>KT 122</v>
          </cell>
          <cell r="AG619">
            <v>500</v>
          </cell>
        </row>
        <row r="620">
          <cell r="J620" t="str">
            <v>TRS</v>
          </cell>
          <cell r="O620" t="str">
            <v>OCT</v>
          </cell>
          <cell r="W620" t="str">
            <v>KT 122</v>
          </cell>
          <cell r="AG620">
            <v>500</v>
          </cell>
        </row>
        <row r="621">
          <cell r="J621" t="str">
            <v>TRS</v>
          </cell>
          <cell r="O621" t="str">
            <v>OCT</v>
          </cell>
          <cell r="W621" t="str">
            <v>KT 122</v>
          </cell>
          <cell r="AG621">
            <v>500</v>
          </cell>
        </row>
        <row r="622">
          <cell r="J622" t="str">
            <v>TRS</v>
          </cell>
          <cell r="O622" t="str">
            <v>OCT</v>
          </cell>
          <cell r="W622" t="str">
            <v>KT 122</v>
          </cell>
          <cell r="AG622">
            <v>500</v>
          </cell>
        </row>
        <row r="623">
          <cell r="J623" t="str">
            <v>TRS</v>
          </cell>
          <cell r="O623" t="str">
            <v>SEP</v>
          </cell>
          <cell r="W623" t="str">
            <v>KT 122</v>
          </cell>
          <cell r="AG623">
            <v>2000</v>
          </cell>
        </row>
        <row r="624">
          <cell r="J624" t="str">
            <v>TRS</v>
          </cell>
          <cell r="O624" t="str">
            <v>OCT</v>
          </cell>
          <cell r="W624" t="str">
            <v>KT 122</v>
          </cell>
          <cell r="AG624">
            <v>370</v>
          </cell>
        </row>
        <row r="625">
          <cell r="J625" t="str">
            <v>JKT</v>
          </cell>
          <cell r="O625" t="str">
            <v>SEP</v>
          </cell>
          <cell r="W625" t="str">
            <v>KT 122</v>
          </cell>
          <cell r="AG625">
            <v>2500</v>
          </cell>
        </row>
        <row r="626">
          <cell r="J626" t="str">
            <v>JKT</v>
          </cell>
          <cell r="O626" t="str">
            <v>OCT</v>
          </cell>
          <cell r="W626" t="str">
            <v>KT 122</v>
          </cell>
          <cell r="AG626">
            <v>2543</v>
          </cell>
        </row>
        <row r="627">
          <cell r="J627" t="str">
            <v>TRS</v>
          </cell>
          <cell r="O627" t="str">
            <v>SEP</v>
          </cell>
          <cell r="W627" t="str">
            <v>KT 122</v>
          </cell>
          <cell r="AG627">
            <v>2000</v>
          </cell>
        </row>
        <row r="628">
          <cell r="J628" t="str">
            <v>TRS</v>
          </cell>
          <cell r="O628" t="str">
            <v>OCT</v>
          </cell>
          <cell r="W628" t="str">
            <v>KT 122</v>
          </cell>
          <cell r="AG628">
            <v>4796</v>
          </cell>
        </row>
        <row r="629">
          <cell r="J629" t="str">
            <v>JKT</v>
          </cell>
          <cell r="O629" t="str">
            <v>SEP</v>
          </cell>
          <cell r="W629" t="str">
            <v>KT 123</v>
          </cell>
          <cell r="AG629">
            <v>1098</v>
          </cell>
        </row>
        <row r="630">
          <cell r="J630" t="str">
            <v>TRS</v>
          </cell>
          <cell r="O630" t="str">
            <v>SEP</v>
          </cell>
          <cell r="W630" t="str">
            <v>KT 123</v>
          </cell>
          <cell r="AG630">
            <v>1457</v>
          </cell>
        </row>
        <row r="631">
          <cell r="J631" t="str">
            <v>JKT</v>
          </cell>
          <cell r="O631" t="str">
            <v>SEP</v>
          </cell>
          <cell r="W631" t="str">
            <v>KT 123</v>
          </cell>
          <cell r="AG631">
            <v>603</v>
          </cell>
        </row>
        <row r="632">
          <cell r="J632" t="str">
            <v>BLS</v>
          </cell>
          <cell r="O632" t="str">
            <v>SEP</v>
          </cell>
          <cell r="W632" t="str">
            <v>KT 123</v>
          </cell>
          <cell r="AG632">
            <v>2997</v>
          </cell>
        </row>
        <row r="633">
          <cell r="J633" t="str">
            <v>SKT</v>
          </cell>
          <cell r="O633" t="str">
            <v>SEP</v>
          </cell>
          <cell r="W633" t="str">
            <v>KT 123</v>
          </cell>
          <cell r="AG633">
            <v>3138</v>
          </cell>
        </row>
        <row r="634">
          <cell r="J634" t="str">
            <v>TOP</v>
          </cell>
          <cell r="O634" t="str">
            <v>OCT</v>
          </cell>
          <cell r="W634" t="str">
            <v>KT 123</v>
          </cell>
          <cell r="AG634">
            <v>598</v>
          </cell>
        </row>
        <row r="635">
          <cell r="J635" t="str">
            <v>TRS</v>
          </cell>
          <cell r="O635" t="str">
            <v>OCT</v>
          </cell>
          <cell r="W635" t="str">
            <v>KT 124</v>
          </cell>
          <cell r="AG635">
            <v>2185</v>
          </cell>
        </row>
        <row r="636">
          <cell r="J636" t="str">
            <v>JKT</v>
          </cell>
          <cell r="O636" t="str">
            <v>OCT</v>
          </cell>
          <cell r="W636" t="str">
            <v>KT 124</v>
          </cell>
          <cell r="AG636">
            <v>2491</v>
          </cell>
        </row>
        <row r="637">
          <cell r="J637" t="str">
            <v>TRS</v>
          </cell>
          <cell r="O637" t="str">
            <v>OCT</v>
          </cell>
          <cell r="W637" t="str">
            <v>KT 124</v>
          </cell>
          <cell r="AG637">
            <v>1058</v>
          </cell>
        </row>
        <row r="638">
          <cell r="J638" t="str">
            <v>JKT</v>
          </cell>
          <cell r="O638" t="str">
            <v>SEP</v>
          </cell>
          <cell r="W638" t="str">
            <v>KT 125</v>
          </cell>
          <cell r="AG638">
            <v>1501</v>
          </cell>
        </row>
        <row r="639">
          <cell r="J639" t="str">
            <v>BLS</v>
          </cell>
          <cell r="O639" t="str">
            <v>SEP</v>
          </cell>
          <cell r="W639" t="str">
            <v>KT 125</v>
          </cell>
          <cell r="AG639">
            <v>3502</v>
          </cell>
        </row>
        <row r="640">
          <cell r="J640" t="str">
            <v>BLS</v>
          </cell>
          <cell r="O640" t="str">
            <v>OCT</v>
          </cell>
          <cell r="W640" t="str">
            <v>KT 125</v>
          </cell>
          <cell r="AG640">
            <v>1087</v>
          </cell>
        </row>
        <row r="641">
          <cell r="J641" t="str">
            <v>SKT</v>
          </cell>
          <cell r="O641" t="str">
            <v>SEP</v>
          </cell>
          <cell r="W641" t="str">
            <v>KT 125</v>
          </cell>
          <cell r="AG641">
            <v>1464</v>
          </cell>
        </row>
        <row r="642">
          <cell r="J642" t="str">
            <v>BLS</v>
          </cell>
          <cell r="O642" t="str">
            <v>SEP</v>
          </cell>
          <cell r="W642" t="str">
            <v>KT 125</v>
          </cell>
          <cell r="AG642">
            <v>1497</v>
          </cell>
        </row>
        <row r="643">
          <cell r="J643" t="str">
            <v>BLS</v>
          </cell>
          <cell r="O643" t="str">
            <v>OCT</v>
          </cell>
          <cell r="W643" t="str">
            <v>KT 125</v>
          </cell>
          <cell r="AG643">
            <v>1251</v>
          </cell>
        </row>
        <row r="644">
          <cell r="J644" t="str">
            <v>JKT</v>
          </cell>
          <cell r="O644" t="str">
            <v>OCT</v>
          </cell>
          <cell r="W644" t="str">
            <v>KT 125</v>
          </cell>
          <cell r="AG644">
            <v>772</v>
          </cell>
        </row>
        <row r="645">
          <cell r="J645" t="str">
            <v>BLS</v>
          </cell>
          <cell r="O645" t="str">
            <v>OCT</v>
          </cell>
          <cell r="W645" t="str">
            <v>KT 125</v>
          </cell>
          <cell r="AG645">
            <v>1988</v>
          </cell>
        </row>
        <row r="646">
          <cell r="J646" t="str">
            <v>SKT</v>
          </cell>
          <cell r="O646" t="str">
            <v>SEP</v>
          </cell>
          <cell r="W646" t="str">
            <v>KT 125</v>
          </cell>
          <cell r="AG646">
            <v>2000</v>
          </cell>
        </row>
        <row r="647">
          <cell r="J647" t="str">
            <v>SKT</v>
          </cell>
          <cell r="O647" t="str">
            <v>OCT</v>
          </cell>
          <cell r="W647" t="str">
            <v>KT 125</v>
          </cell>
          <cell r="AG647">
            <v>3230</v>
          </cell>
        </row>
        <row r="648">
          <cell r="J648" t="str">
            <v>CARDIGAN</v>
          </cell>
          <cell r="O648" t="str">
            <v>OCT</v>
          </cell>
          <cell r="W648" t="str">
            <v>KT 126</v>
          </cell>
          <cell r="AG648">
            <v>795</v>
          </cell>
        </row>
        <row r="649">
          <cell r="J649" t="str">
            <v>CARDIGAN</v>
          </cell>
          <cell r="O649" t="str">
            <v>OCT</v>
          </cell>
          <cell r="W649" t="str">
            <v>KT 126</v>
          </cell>
          <cell r="AG649">
            <v>2505</v>
          </cell>
        </row>
        <row r="650">
          <cell r="J650" t="str">
            <v>CARDIGAN</v>
          </cell>
          <cell r="O650" t="str">
            <v>OCT</v>
          </cell>
          <cell r="W650" t="str">
            <v>KT 127</v>
          </cell>
          <cell r="AG650">
            <v>1000</v>
          </cell>
        </row>
        <row r="651">
          <cell r="J651" t="str">
            <v>JKT</v>
          </cell>
          <cell r="O651" t="str">
            <v>OCT</v>
          </cell>
          <cell r="W651" t="str">
            <v>KT 128</v>
          </cell>
          <cell r="AG651">
            <v>1592</v>
          </cell>
        </row>
        <row r="652">
          <cell r="J652" t="str">
            <v>TRS</v>
          </cell>
          <cell r="O652" t="str">
            <v>SEP</v>
          </cell>
          <cell r="W652" t="str">
            <v>KT 128</v>
          </cell>
          <cell r="AG652">
            <v>1589</v>
          </cell>
        </row>
        <row r="653">
          <cell r="J653" t="str">
            <v>wco</v>
          </cell>
          <cell r="O653" t="str">
            <v>SEP</v>
          </cell>
          <cell r="W653" t="str">
            <v>KT 128</v>
          </cell>
          <cell r="AG653">
            <v>1586</v>
          </cell>
        </row>
        <row r="654">
          <cell r="J654" t="str">
            <v>TRS</v>
          </cell>
          <cell r="O654" t="str">
            <v>OCT</v>
          </cell>
          <cell r="W654" t="str">
            <v>KT 128</v>
          </cell>
          <cell r="AG654">
            <v>447</v>
          </cell>
        </row>
        <row r="655">
          <cell r="J655" t="str">
            <v>TRS</v>
          </cell>
          <cell r="O655" t="str">
            <v>OCT</v>
          </cell>
          <cell r="W655" t="str">
            <v>KT 128</v>
          </cell>
          <cell r="AG655">
            <v>3001</v>
          </cell>
        </row>
        <row r="656">
          <cell r="J656" t="str">
            <v>JKT</v>
          </cell>
          <cell r="O656" t="str">
            <v>OCT</v>
          </cell>
          <cell r="W656" t="str">
            <v>KT 129</v>
          </cell>
          <cell r="AG656">
            <v>606</v>
          </cell>
        </row>
        <row r="657">
          <cell r="J657" t="str">
            <v>JKT</v>
          </cell>
          <cell r="O657" t="str">
            <v>OCT</v>
          </cell>
          <cell r="W657" t="str">
            <v>KT 129</v>
          </cell>
          <cell r="AG657">
            <v>607</v>
          </cell>
        </row>
        <row r="658">
          <cell r="J658" t="str">
            <v>BLS</v>
          </cell>
          <cell r="O658" t="str">
            <v>SEP</v>
          </cell>
          <cell r="W658" t="str">
            <v>KT 129</v>
          </cell>
          <cell r="AG658">
            <v>4117</v>
          </cell>
        </row>
        <row r="659">
          <cell r="J659" t="str">
            <v>BLS</v>
          </cell>
          <cell r="O659" t="str">
            <v>OCT</v>
          </cell>
          <cell r="W659" t="str">
            <v>KT 129</v>
          </cell>
          <cell r="AG659">
            <v>1800</v>
          </cell>
        </row>
        <row r="660">
          <cell r="J660" t="str">
            <v>TRS</v>
          </cell>
          <cell r="O660" t="str">
            <v>OCT</v>
          </cell>
          <cell r="W660" t="str">
            <v>KT 130</v>
          </cell>
          <cell r="AG660">
            <v>3265</v>
          </cell>
        </row>
        <row r="661">
          <cell r="J661" t="str">
            <v>JKT</v>
          </cell>
          <cell r="O661" t="str">
            <v>OCT</v>
          </cell>
          <cell r="W661" t="str">
            <v>KT 130</v>
          </cell>
          <cell r="AG661">
            <v>2000</v>
          </cell>
        </row>
        <row r="662">
          <cell r="J662" t="str">
            <v>SKT</v>
          </cell>
          <cell r="O662" t="str">
            <v>OCT</v>
          </cell>
          <cell r="W662" t="str">
            <v>KT 130</v>
          </cell>
          <cell r="AG662">
            <v>2000</v>
          </cell>
        </row>
        <row r="663">
          <cell r="J663" t="str">
            <v>TRS</v>
          </cell>
          <cell r="O663" t="str">
            <v>OCT</v>
          </cell>
          <cell r="W663" t="str">
            <v>KT 130</v>
          </cell>
          <cell r="AG663">
            <v>3002</v>
          </cell>
        </row>
        <row r="664">
          <cell r="J664" t="str">
            <v>TRS</v>
          </cell>
          <cell r="O664" t="str">
            <v>OCT</v>
          </cell>
          <cell r="W664" t="str">
            <v>KT 130</v>
          </cell>
          <cell r="AG664">
            <v>2003</v>
          </cell>
        </row>
        <row r="665">
          <cell r="J665" t="str">
            <v>DRS</v>
          </cell>
          <cell r="O665" t="str">
            <v>SEP</v>
          </cell>
          <cell r="W665" t="str">
            <v>KT 131</v>
          </cell>
          <cell r="AG665">
            <v>630</v>
          </cell>
        </row>
        <row r="666">
          <cell r="J666" t="str">
            <v>JKT</v>
          </cell>
          <cell r="O666" t="str">
            <v>OCT</v>
          </cell>
          <cell r="W666" t="str">
            <v>KT 131</v>
          </cell>
          <cell r="AG666">
            <v>909</v>
          </cell>
        </row>
        <row r="667">
          <cell r="J667" t="str">
            <v>JKT</v>
          </cell>
          <cell r="O667" t="str">
            <v>OCT</v>
          </cell>
          <cell r="W667" t="str">
            <v>KT 131</v>
          </cell>
          <cell r="AG667">
            <v>500</v>
          </cell>
        </row>
        <row r="668">
          <cell r="J668" t="str">
            <v>TRS</v>
          </cell>
          <cell r="O668" t="str">
            <v>OCT</v>
          </cell>
          <cell r="W668" t="str">
            <v>KT 131</v>
          </cell>
          <cell r="AG668">
            <v>501</v>
          </cell>
        </row>
        <row r="669">
          <cell r="J669" t="str">
            <v>JKT</v>
          </cell>
          <cell r="O669" t="str">
            <v>OCT</v>
          </cell>
          <cell r="W669" t="str">
            <v>KT 131</v>
          </cell>
          <cell r="AG669">
            <v>702</v>
          </cell>
        </row>
        <row r="670">
          <cell r="J670" t="str">
            <v>TRS</v>
          </cell>
          <cell r="O670" t="str">
            <v>OCT</v>
          </cell>
          <cell r="W670" t="str">
            <v>KT 131</v>
          </cell>
          <cell r="AG670">
            <v>702</v>
          </cell>
        </row>
        <row r="671">
          <cell r="J671" t="str">
            <v>JKT</v>
          </cell>
          <cell r="O671" t="str">
            <v>OCT</v>
          </cell>
          <cell r="W671" t="str">
            <v>KT 131</v>
          </cell>
          <cell r="AG671">
            <v>571</v>
          </cell>
        </row>
        <row r="672">
          <cell r="J672" t="str">
            <v>TRS</v>
          </cell>
          <cell r="O672" t="str">
            <v>OCT</v>
          </cell>
          <cell r="W672" t="str">
            <v>KT 131</v>
          </cell>
          <cell r="AG672">
            <v>555</v>
          </cell>
        </row>
        <row r="673">
          <cell r="J673" t="str">
            <v>BLS</v>
          </cell>
          <cell r="O673" t="str">
            <v>SEP</v>
          </cell>
          <cell r="W673" t="str">
            <v>KT 132</v>
          </cell>
          <cell r="AG673">
            <v>1498</v>
          </cell>
        </row>
        <row r="674">
          <cell r="J674" t="str">
            <v>BLS</v>
          </cell>
          <cell r="O674" t="str">
            <v>OCT</v>
          </cell>
          <cell r="W674" t="str">
            <v>KT 132</v>
          </cell>
          <cell r="AG674">
            <v>2023</v>
          </cell>
        </row>
        <row r="675">
          <cell r="J675" t="str">
            <v>BLS</v>
          </cell>
          <cell r="O675" t="str">
            <v>OCT</v>
          </cell>
          <cell r="W675" t="str">
            <v>KT 132</v>
          </cell>
          <cell r="AG675">
            <v>1601</v>
          </cell>
        </row>
        <row r="676">
          <cell r="J676" t="str">
            <v>SKT</v>
          </cell>
          <cell r="O676" t="str">
            <v>SEP</v>
          </cell>
          <cell r="W676" t="str">
            <v>KT 132</v>
          </cell>
          <cell r="AG676">
            <v>1498</v>
          </cell>
        </row>
        <row r="677">
          <cell r="J677" t="str">
            <v>TRS</v>
          </cell>
          <cell r="O677" t="str">
            <v>SEP</v>
          </cell>
          <cell r="W677" t="str">
            <v>KT 132</v>
          </cell>
          <cell r="AG677">
            <v>2309</v>
          </cell>
        </row>
        <row r="678">
          <cell r="J678" t="str">
            <v>BLS</v>
          </cell>
          <cell r="O678" t="str">
            <v>SEP</v>
          </cell>
          <cell r="W678" t="str">
            <v>KT 133</v>
          </cell>
          <cell r="AG678">
            <v>1334</v>
          </cell>
        </row>
        <row r="679">
          <cell r="J679" t="str">
            <v>BLS</v>
          </cell>
          <cell r="O679" t="str">
            <v>OCT</v>
          </cell>
          <cell r="W679" t="str">
            <v>KT 133</v>
          </cell>
          <cell r="AG679">
            <v>500</v>
          </cell>
        </row>
        <row r="680">
          <cell r="J680" t="str">
            <v>BLS</v>
          </cell>
          <cell r="O680" t="str">
            <v>OCT</v>
          </cell>
          <cell r="W680" t="str">
            <v>KT 133</v>
          </cell>
          <cell r="AG680">
            <v>615</v>
          </cell>
        </row>
        <row r="681">
          <cell r="J681" t="str">
            <v>TRS</v>
          </cell>
          <cell r="O681" t="str">
            <v>OCT</v>
          </cell>
          <cell r="W681" t="str">
            <v>KT 133</v>
          </cell>
          <cell r="AG681">
            <v>144</v>
          </cell>
        </row>
        <row r="682">
          <cell r="J682" t="str">
            <v>SKT</v>
          </cell>
          <cell r="O682" t="str">
            <v>OCT</v>
          </cell>
          <cell r="W682" t="str">
            <v>KT 134</v>
          </cell>
          <cell r="AG682">
            <v>999</v>
          </cell>
        </row>
        <row r="683">
          <cell r="J683" t="str">
            <v>JKT</v>
          </cell>
          <cell r="O683" t="str">
            <v>OCT</v>
          </cell>
          <cell r="W683" t="str">
            <v>KT 134</v>
          </cell>
          <cell r="AG683">
            <v>476</v>
          </cell>
        </row>
        <row r="684">
          <cell r="J684" t="str">
            <v>TRS</v>
          </cell>
          <cell r="O684" t="str">
            <v>OCT</v>
          </cell>
          <cell r="W684" t="str">
            <v>KT 134</v>
          </cell>
          <cell r="AG684">
            <v>476</v>
          </cell>
        </row>
        <row r="685">
          <cell r="J685" t="str">
            <v>JKT</v>
          </cell>
          <cell r="O685" t="str">
            <v>OCT</v>
          </cell>
          <cell r="W685" t="str">
            <v>KT 134</v>
          </cell>
          <cell r="AG685">
            <v>2632</v>
          </cell>
        </row>
        <row r="686">
          <cell r="J686" t="str">
            <v>TRS</v>
          </cell>
          <cell r="O686" t="str">
            <v>OCT</v>
          </cell>
          <cell r="W686" t="str">
            <v>KT 134</v>
          </cell>
          <cell r="AG686">
            <v>2630</v>
          </cell>
        </row>
        <row r="687">
          <cell r="J687" t="str">
            <v>JKT</v>
          </cell>
          <cell r="O687" t="str">
            <v>OCT</v>
          </cell>
          <cell r="W687" t="str">
            <v>KT 134</v>
          </cell>
          <cell r="AG687">
            <v>1502</v>
          </cell>
        </row>
        <row r="688">
          <cell r="J688" t="str">
            <v>TRS</v>
          </cell>
          <cell r="O688" t="str">
            <v>OCT</v>
          </cell>
          <cell r="W688" t="str">
            <v>KT 134</v>
          </cell>
          <cell r="AG688">
            <v>1498</v>
          </cell>
        </row>
        <row r="689">
          <cell r="J689" t="str">
            <v>BLS</v>
          </cell>
          <cell r="O689" t="str">
            <v>OCT</v>
          </cell>
          <cell r="W689" t="str">
            <v>KT 134</v>
          </cell>
          <cell r="AG689">
            <v>800</v>
          </cell>
        </row>
        <row r="690">
          <cell r="J690" t="str">
            <v>BLS</v>
          </cell>
          <cell r="O690" t="str">
            <v>OCT</v>
          </cell>
          <cell r="W690" t="str">
            <v>KT 134</v>
          </cell>
          <cell r="AG690">
            <v>800</v>
          </cell>
        </row>
        <row r="691">
          <cell r="J691" t="str">
            <v>BLS</v>
          </cell>
          <cell r="O691" t="str">
            <v>OCT</v>
          </cell>
          <cell r="W691" t="str">
            <v>KT 134</v>
          </cell>
          <cell r="AG691">
            <v>795</v>
          </cell>
        </row>
        <row r="692">
          <cell r="J692" t="str">
            <v>TOP</v>
          </cell>
          <cell r="O692" t="str">
            <v>OCT</v>
          </cell>
          <cell r="W692" t="str">
            <v>KT 135</v>
          </cell>
          <cell r="AG692">
            <v>400</v>
          </cell>
        </row>
        <row r="693">
          <cell r="J693" t="str">
            <v>SKT</v>
          </cell>
          <cell r="O693" t="str">
            <v>SEP</v>
          </cell>
          <cell r="W693" t="str">
            <v>KT 136</v>
          </cell>
          <cell r="AG693">
            <v>600</v>
          </cell>
        </row>
        <row r="694">
          <cell r="J694" t="str">
            <v>TRS</v>
          </cell>
          <cell r="O694" t="str">
            <v>OCT</v>
          </cell>
          <cell r="W694" t="str">
            <v>KT 136</v>
          </cell>
          <cell r="AG694">
            <v>3098</v>
          </cell>
        </row>
        <row r="695">
          <cell r="J695" t="str">
            <v>TRS</v>
          </cell>
          <cell r="O695" t="str">
            <v>OCT</v>
          </cell>
          <cell r="W695" t="str">
            <v>KT 136</v>
          </cell>
          <cell r="AG695">
            <v>1719</v>
          </cell>
        </row>
        <row r="696">
          <cell r="J696" t="str">
            <v>SKT</v>
          </cell>
          <cell r="O696" t="str">
            <v>SEP</v>
          </cell>
          <cell r="W696" t="str">
            <v>KT 137</v>
          </cell>
          <cell r="AG696">
            <v>1530</v>
          </cell>
        </row>
        <row r="697">
          <cell r="J697" t="str">
            <v>SKT</v>
          </cell>
          <cell r="O697" t="str">
            <v>SEP</v>
          </cell>
          <cell r="W697" t="str">
            <v>KT 137</v>
          </cell>
          <cell r="AG697">
            <v>770</v>
          </cell>
        </row>
        <row r="698">
          <cell r="J698" t="str">
            <v>BLS</v>
          </cell>
          <cell r="O698" t="str">
            <v>OCT</v>
          </cell>
          <cell r="W698" t="str">
            <v>KT 137</v>
          </cell>
          <cell r="AG698">
            <v>3700</v>
          </cell>
        </row>
        <row r="699">
          <cell r="J699" t="str">
            <v>TRS</v>
          </cell>
          <cell r="O699" t="str">
            <v>OCT</v>
          </cell>
          <cell r="W699" t="str">
            <v>KT 137</v>
          </cell>
          <cell r="AG699">
            <v>1600</v>
          </cell>
        </row>
        <row r="700">
          <cell r="J700" t="str">
            <v>JKT</v>
          </cell>
          <cell r="O700" t="str">
            <v>OCT</v>
          </cell>
          <cell r="W700" t="str">
            <v>KT 137</v>
          </cell>
          <cell r="AG700">
            <v>1500</v>
          </cell>
        </row>
        <row r="701">
          <cell r="J701" t="str">
            <v>JKT</v>
          </cell>
          <cell r="O701" t="str">
            <v>SEP</v>
          </cell>
          <cell r="W701" t="str">
            <v>KT 138</v>
          </cell>
          <cell r="AG701">
            <v>603</v>
          </cell>
        </row>
        <row r="702">
          <cell r="J702" t="str">
            <v>BLS</v>
          </cell>
          <cell r="O702" t="str">
            <v>OCT</v>
          </cell>
          <cell r="W702" t="str">
            <v>KT 138</v>
          </cell>
          <cell r="AG702">
            <v>2550</v>
          </cell>
        </row>
        <row r="703">
          <cell r="J703" t="str">
            <v>TRS</v>
          </cell>
          <cell r="O703" t="str">
            <v>OCT</v>
          </cell>
          <cell r="W703" t="str">
            <v>KT 138</v>
          </cell>
          <cell r="AG703">
            <v>2400</v>
          </cell>
        </row>
        <row r="704">
          <cell r="J704" t="str">
            <v>CARDIGAN</v>
          </cell>
          <cell r="O704" t="str">
            <v>OCT</v>
          </cell>
          <cell r="W704" t="str">
            <v>KT 139</v>
          </cell>
          <cell r="AG704">
            <v>300</v>
          </cell>
        </row>
        <row r="705">
          <cell r="J705" t="str">
            <v>SKT</v>
          </cell>
          <cell r="O705" t="str">
            <v>OCT</v>
          </cell>
          <cell r="W705" t="str">
            <v>KT 140</v>
          </cell>
          <cell r="AG705">
            <v>2500</v>
          </cell>
        </row>
        <row r="706">
          <cell r="J706" t="str">
            <v>SKT</v>
          </cell>
          <cell r="O706" t="str">
            <v>OCT</v>
          </cell>
          <cell r="W706" t="str">
            <v>KT 140</v>
          </cell>
          <cell r="AG706">
            <v>1530</v>
          </cell>
        </row>
        <row r="707">
          <cell r="J707" t="str">
            <v>BLS</v>
          </cell>
          <cell r="O707" t="str">
            <v>OCT</v>
          </cell>
          <cell r="W707" t="str">
            <v>KT 140</v>
          </cell>
          <cell r="AG707">
            <v>1754</v>
          </cell>
        </row>
        <row r="708">
          <cell r="J708" t="str">
            <v>BLS</v>
          </cell>
          <cell r="O708" t="str">
            <v>OCT</v>
          </cell>
          <cell r="W708" t="str">
            <v>KT 140</v>
          </cell>
          <cell r="AG708">
            <v>1280</v>
          </cell>
        </row>
        <row r="709">
          <cell r="J709" t="str">
            <v>BLS</v>
          </cell>
          <cell r="O709" t="str">
            <v>OCT</v>
          </cell>
          <cell r="W709" t="str">
            <v>KT 140</v>
          </cell>
          <cell r="AG709">
            <v>1715</v>
          </cell>
        </row>
        <row r="710">
          <cell r="J710" t="str">
            <v>JKT</v>
          </cell>
          <cell r="O710" t="str">
            <v>OCT</v>
          </cell>
          <cell r="W710" t="str">
            <v>KT 140</v>
          </cell>
          <cell r="AG710">
            <v>599</v>
          </cell>
        </row>
        <row r="711">
          <cell r="J711" t="str">
            <v>SKT</v>
          </cell>
          <cell r="O711" t="str">
            <v>OCT</v>
          </cell>
          <cell r="W711" t="str">
            <v>KT 140</v>
          </cell>
          <cell r="AG711">
            <v>294</v>
          </cell>
        </row>
        <row r="712">
          <cell r="J712" t="str">
            <v>JUMPER</v>
          </cell>
          <cell r="O712" t="str">
            <v>NOV</v>
          </cell>
          <cell r="W712" t="str">
            <v>KT 141</v>
          </cell>
          <cell r="AG712">
            <v>342</v>
          </cell>
        </row>
        <row r="713">
          <cell r="J713" t="str">
            <v>SKT</v>
          </cell>
          <cell r="O713" t="str">
            <v>NOV</v>
          </cell>
          <cell r="W713" t="str">
            <v>KT 142</v>
          </cell>
          <cell r="AG713">
            <v>1199</v>
          </cell>
        </row>
        <row r="714">
          <cell r="J714" t="str">
            <v>SKT</v>
          </cell>
          <cell r="O714" t="str">
            <v>OCT</v>
          </cell>
          <cell r="W714" t="str">
            <v>KT 142</v>
          </cell>
          <cell r="AG714">
            <v>1194</v>
          </cell>
        </row>
        <row r="715">
          <cell r="J715" t="str">
            <v>JKT</v>
          </cell>
          <cell r="O715" t="str">
            <v>NOV</v>
          </cell>
          <cell r="W715" t="str">
            <v>KT 142</v>
          </cell>
          <cell r="AG715">
            <v>400</v>
          </cell>
        </row>
        <row r="716">
          <cell r="J716" t="str">
            <v>TRS</v>
          </cell>
          <cell r="O716" t="str">
            <v>NOV</v>
          </cell>
          <cell r="W716" t="str">
            <v>KT 142</v>
          </cell>
          <cell r="AG716">
            <v>401</v>
          </cell>
        </row>
        <row r="717">
          <cell r="J717" t="str">
            <v>JKT</v>
          </cell>
          <cell r="O717" t="str">
            <v>OCT</v>
          </cell>
          <cell r="W717" t="str">
            <v>KT 142</v>
          </cell>
          <cell r="AG717">
            <v>1917</v>
          </cell>
        </row>
        <row r="718">
          <cell r="J718" t="str">
            <v>JKT</v>
          </cell>
          <cell r="O718" t="str">
            <v>NOV</v>
          </cell>
          <cell r="W718" t="str">
            <v>KT 142</v>
          </cell>
          <cell r="AG718">
            <v>1052</v>
          </cell>
        </row>
        <row r="719">
          <cell r="J719" t="str">
            <v>DRS</v>
          </cell>
          <cell r="O719" t="str">
            <v>OCT</v>
          </cell>
          <cell r="W719" t="str">
            <v>KT 142</v>
          </cell>
          <cell r="AG719">
            <v>597</v>
          </cell>
        </row>
        <row r="720">
          <cell r="J720" t="str">
            <v>TRS</v>
          </cell>
          <cell r="O720" t="str">
            <v>SEP</v>
          </cell>
          <cell r="W720" t="str">
            <v>KT 142</v>
          </cell>
          <cell r="AG720">
            <v>1749</v>
          </cell>
        </row>
        <row r="721">
          <cell r="J721" t="str">
            <v>TRS</v>
          </cell>
          <cell r="O721" t="str">
            <v>OCT</v>
          </cell>
          <cell r="W721" t="str">
            <v>KT 142</v>
          </cell>
          <cell r="AG721">
            <v>1000</v>
          </cell>
        </row>
        <row r="722">
          <cell r="J722" t="str">
            <v>JKT</v>
          </cell>
          <cell r="O722" t="str">
            <v>OCT</v>
          </cell>
          <cell r="W722" t="str">
            <v>KT 142</v>
          </cell>
          <cell r="AG722">
            <v>598</v>
          </cell>
        </row>
        <row r="723">
          <cell r="J723" t="str">
            <v>JKT</v>
          </cell>
          <cell r="O723" t="str">
            <v>OCT</v>
          </cell>
          <cell r="W723" t="str">
            <v>KT 142</v>
          </cell>
          <cell r="AG723">
            <v>599</v>
          </cell>
        </row>
        <row r="724">
          <cell r="J724" t="str">
            <v>TRS</v>
          </cell>
          <cell r="O724" t="str">
            <v>OCT</v>
          </cell>
          <cell r="W724" t="str">
            <v>KT 143</v>
          </cell>
          <cell r="AG724">
            <v>1200</v>
          </cell>
        </row>
        <row r="725">
          <cell r="J725" t="str">
            <v>TRS</v>
          </cell>
          <cell r="O725" t="str">
            <v>OCT</v>
          </cell>
          <cell r="W725" t="str">
            <v>KT 143</v>
          </cell>
          <cell r="AG725">
            <v>796</v>
          </cell>
        </row>
        <row r="726">
          <cell r="J726" t="str">
            <v>TRS</v>
          </cell>
          <cell r="O726" t="str">
            <v>NOV</v>
          </cell>
          <cell r="W726" t="str">
            <v>KT 143</v>
          </cell>
          <cell r="AG726">
            <v>5380</v>
          </cell>
        </row>
        <row r="727">
          <cell r="J727" t="str">
            <v>SKT</v>
          </cell>
          <cell r="O727" t="str">
            <v>OCT</v>
          </cell>
          <cell r="W727" t="str">
            <v>KT 143</v>
          </cell>
          <cell r="AG727">
            <v>721</v>
          </cell>
        </row>
        <row r="728">
          <cell r="J728" t="str">
            <v>SKT</v>
          </cell>
          <cell r="O728" t="str">
            <v>OCT</v>
          </cell>
          <cell r="W728" t="str">
            <v>KT 143</v>
          </cell>
          <cell r="AG728">
            <v>1200</v>
          </cell>
        </row>
        <row r="729">
          <cell r="J729" t="str">
            <v>SKT</v>
          </cell>
          <cell r="O729" t="str">
            <v>OCT</v>
          </cell>
          <cell r="W729" t="str">
            <v>KT 143</v>
          </cell>
          <cell r="AG729">
            <v>788</v>
          </cell>
        </row>
        <row r="730">
          <cell r="J730" t="str">
            <v>TRS</v>
          </cell>
          <cell r="O730" t="str">
            <v>NOV</v>
          </cell>
          <cell r="W730" t="str">
            <v>KT 144</v>
          </cell>
          <cell r="AG730">
            <v>2282</v>
          </cell>
        </row>
        <row r="731">
          <cell r="J731" t="str">
            <v>TRS</v>
          </cell>
          <cell r="O731" t="str">
            <v>NOV</v>
          </cell>
          <cell r="W731" t="str">
            <v>KT 144</v>
          </cell>
          <cell r="AG731">
            <v>2280</v>
          </cell>
        </row>
        <row r="732">
          <cell r="J732" t="str">
            <v>TRS</v>
          </cell>
          <cell r="O732" t="str">
            <v>NOV</v>
          </cell>
          <cell r="W732" t="str">
            <v>KT 144</v>
          </cell>
          <cell r="AG732">
            <v>1080</v>
          </cell>
        </row>
        <row r="733">
          <cell r="J733" t="str">
            <v>TRS</v>
          </cell>
          <cell r="O733" t="str">
            <v>NOV</v>
          </cell>
          <cell r="W733" t="str">
            <v>KT 144</v>
          </cell>
          <cell r="AG733">
            <v>1080</v>
          </cell>
        </row>
        <row r="734">
          <cell r="J734" t="str">
            <v>JUMPER</v>
          </cell>
          <cell r="O734" t="str">
            <v>NOV</v>
          </cell>
          <cell r="W734" t="str">
            <v>KT 145</v>
          </cell>
          <cell r="AG734">
            <v>472</v>
          </cell>
        </row>
        <row r="735">
          <cell r="J735" t="str">
            <v>JKT</v>
          </cell>
          <cell r="O735" t="str">
            <v>NOV</v>
          </cell>
          <cell r="W735" t="str">
            <v>KT 146</v>
          </cell>
          <cell r="AG735">
            <v>660</v>
          </cell>
        </row>
        <row r="736">
          <cell r="J736" t="str">
            <v>JKT</v>
          </cell>
          <cell r="O736" t="str">
            <v>OCT</v>
          </cell>
          <cell r="W736" t="str">
            <v>KT 146</v>
          </cell>
          <cell r="AG736">
            <v>907</v>
          </cell>
        </row>
        <row r="737">
          <cell r="J737" t="str">
            <v>JKT</v>
          </cell>
          <cell r="O737" t="str">
            <v>NOV</v>
          </cell>
          <cell r="W737" t="str">
            <v>KT 146</v>
          </cell>
          <cell r="AG737">
            <v>567</v>
          </cell>
        </row>
        <row r="738">
          <cell r="J738" t="str">
            <v>JKT</v>
          </cell>
          <cell r="O738" t="str">
            <v>NOV</v>
          </cell>
          <cell r="W738" t="str">
            <v>KT 146</v>
          </cell>
          <cell r="AG738">
            <v>535</v>
          </cell>
        </row>
        <row r="739">
          <cell r="J739" t="str">
            <v>TRS</v>
          </cell>
          <cell r="O739" t="str">
            <v>OCT</v>
          </cell>
          <cell r="W739" t="str">
            <v>KT 146</v>
          </cell>
          <cell r="AG739">
            <v>1497</v>
          </cell>
        </row>
        <row r="740">
          <cell r="J740" t="str">
            <v>TRS</v>
          </cell>
          <cell r="O740" t="str">
            <v>OCT</v>
          </cell>
          <cell r="W740" t="str">
            <v>KT 146</v>
          </cell>
          <cell r="AG740">
            <v>800</v>
          </cell>
        </row>
        <row r="741">
          <cell r="J741" t="str">
            <v>TRS</v>
          </cell>
          <cell r="O741" t="str">
            <v>NOV</v>
          </cell>
          <cell r="W741" t="str">
            <v>KT 146</v>
          </cell>
          <cell r="AG741">
            <v>1899</v>
          </cell>
        </row>
        <row r="742">
          <cell r="J742" t="str">
            <v>TRS</v>
          </cell>
          <cell r="O742" t="str">
            <v>OCT</v>
          </cell>
          <cell r="W742" t="str">
            <v>KT 146</v>
          </cell>
          <cell r="AG742">
            <v>666</v>
          </cell>
        </row>
        <row r="743">
          <cell r="J743" t="str">
            <v>TRS</v>
          </cell>
          <cell r="O743" t="str">
            <v>NOV</v>
          </cell>
          <cell r="W743" t="str">
            <v>KT 147</v>
          </cell>
          <cell r="AG743">
            <v>651</v>
          </cell>
        </row>
        <row r="744">
          <cell r="J744" t="str">
            <v>JKT</v>
          </cell>
          <cell r="O744" t="str">
            <v>NOV</v>
          </cell>
          <cell r="W744" t="str">
            <v>KT 147</v>
          </cell>
          <cell r="AG744">
            <v>491</v>
          </cell>
        </row>
        <row r="745">
          <cell r="J745" t="str">
            <v>JKT</v>
          </cell>
          <cell r="O745" t="str">
            <v>NOV</v>
          </cell>
          <cell r="W745" t="str">
            <v>KT 148</v>
          </cell>
          <cell r="AG745">
            <v>1502</v>
          </cell>
        </row>
        <row r="746">
          <cell r="J746" t="str">
            <v>TRS</v>
          </cell>
          <cell r="O746" t="str">
            <v>NOV</v>
          </cell>
          <cell r="W746" t="str">
            <v>KT 148</v>
          </cell>
          <cell r="AG746">
            <v>1499</v>
          </cell>
        </row>
        <row r="747">
          <cell r="J747" t="str">
            <v>TRS</v>
          </cell>
          <cell r="O747" t="str">
            <v>OCT</v>
          </cell>
          <cell r="W747" t="str">
            <v>KT 148</v>
          </cell>
          <cell r="AG747">
            <v>1176</v>
          </cell>
        </row>
        <row r="748">
          <cell r="J748" t="str">
            <v>JKT</v>
          </cell>
          <cell r="O748" t="str">
            <v>NOV</v>
          </cell>
          <cell r="W748" t="str">
            <v>KT 148</v>
          </cell>
          <cell r="AG748">
            <v>801</v>
          </cell>
        </row>
        <row r="749">
          <cell r="J749" t="str">
            <v>TRS</v>
          </cell>
          <cell r="O749" t="str">
            <v>NOV</v>
          </cell>
          <cell r="W749" t="str">
            <v>KT 148</v>
          </cell>
          <cell r="AG749">
            <v>800</v>
          </cell>
        </row>
        <row r="750">
          <cell r="J750" t="str">
            <v>BLS</v>
          </cell>
          <cell r="O750" t="str">
            <v>OCT</v>
          </cell>
          <cell r="W750" t="str">
            <v>KT 148</v>
          </cell>
          <cell r="AG750">
            <v>2250</v>
          </cell>
        </row>
        <row r="751">
          <cell r="J751" t="str">
            <v>TRS</v>
          </cell>
          <cell r="O751" t="str">
            <v>OCT</v>
          </cell>
          <cell r="W751" t="str">
            <v>KT 148</v>
          </cell>
          <cell r="AG751">
            <v>3682</v>
          </cell>
        </row>
        <row r="752">
          <cell r="J752" t="str">
            <v>TRS</v>
          </cell>
          <cell r="O752" t="str">
            <v>NOV</v>
          </cell>
          <cell r="W752" t="str">
            <v>KT 148</v>
          </cell>
          <cell r="AG752">
            <v>801</v>
          </cell>
        </row>
        <row r="753">
          <cell r="J753" t="str">
            <v>BLS</v>
          </cell>
          <cell r="O753" t="str">
            <v>NOV</v>
          </cell>
          <cell r="W753" t="str">
            <v>KT 148</v>
          </cell>
          <cell r="AG753">
            <v>1689</v>
          </cell>
        </row>
        <row r="754">
          <cell r="J754" t="str">
            <v>TRS</v>
          </cell>
          <cell r="O754" t="str">
            <v>NOV</v>
          </cell>
          <cell r="W754" t="str">
            <v>KT 149</v>
          </cell>
          <cell r="AG754">
            <v>2614</v>
          </cell>
        </row>
        <row r="755">
          <cell r="J755" t="str">
            <v>TRS</v>
          </cell>
          <cell r="O755" t="str">
            <v>NOV</v>
          </cell>
          <cell r="W755" t="str">
            <v>KT 149</v>
          </cell>
          <cell r="AG755">
            <v>3430</v>
          </cell>
        </row>
        <row r="756">
          <cell r="J756" t="str">
            <v>TRS</v>
          </cell>
          <cell r="O756" t="str">
            <v>NOV</v>
          </cell>
          <cell r="W756" t="str">
            <v>KT 149</v>
          </cell>
          <cell r="AG756">
            <v>1000</v>
          </cell>
        </row>
        <row r="757">
          <cell r="J757" t="str">
            <v>TRS</v>
          </cell>
          <cell r="O757" t="str">
            <v>NOV</v>
          </cell>
          <cell r="W757" t="str">
            <v>KT 149</v>
          </cell>
          <cell r="AG757">
            <v>1498</v>
          </cell>
        </row>
        <row r="758">
          <cell r="J758" t="str">
            <v>JKT</v>
          </cell>
          <cell r="O758" t="str">
            <v>NOV</v>
          </cell>
          <cell r="W758" t="str">
            <v>KT 149</v>
          </cell>
          <cell r="AG758">
            <v>1497</v>
          </cell>
        </row>
        <row r="759">
          <cell r="J759" t="str">
            <v>TRS</v>
          </cell>
          <cell r="O759" t="str">
            <v>NOV</v>
          </cell>
          <cell r="W759" t="str">
            <v>KT 149</v>
          </cell>
          <cell r="AG759">
            <v>1497</v>
          </cell>
        </row>
        <row r="760">
          <cell r="J760" t="str">
            <v>TRS</v>
          </cell>
          <cell r="O760" t="str">
            <v>NOV</v>
          </cell>
          <cell r="W760" t="str">
            <v>KT 150</v>
          </cell>
          <cell r="AG760">
            <v>203</v>
          </cell>
        </row>
        <row r="761">
          <cell r="J761" t="str">
            <v>TRS</v>
          </cell>
          <cell r="O761" t="str">
            <v>NOV</v>
          </cell>
          <cell r="W761" t="str">
            <v>KT 150</v>
          </cell>
          <cell r="AG761">
            <v>203</v>
          </cell>
        </row>
        <row r="762">
          <cell r="J762" t="str">
            <v>TRS</v>
          </cell>
          <cell r="O762" t="str">
            <v>NOV</v>
          </cell>
          <cell r="W762" t="str">
            <v>KT 150</v>
          </cell>
          <cell r="AG762">
            <v>402</v>
          </cell>
        </row>
        <row r="763">
          <cell r="J763" t="str">
            <v>TRS</v>
          </cell>
          <cell r="O763" t="str">
            <v>NOV</v>
          </cell>
          <cell r="W763" t="str">
            <v>KT 150</v>
          </cell>
          <cell r="AG763">
            <v>402</v>
          </cell>
        </row>
        <row r="764">
          <cell r="J764" t="str">
            <v>TRS</v>
          </cell>
          <cell r="O764" t="str">
            <v>NOV</v>
          </cell>
          <cell r="W764" t="str">
            <v>KT 150</v>
          </cell>
          <cell r="AG764">
            <v>200</v>
          </cell>
        </row>
        <row r="765">
          <cell r="J765" t="str">
            <v>TRS</v>
          </cell>
          <cell r="O765" t="str">
            <v>NOV</v>
          </cell>
          <cell r="W765" t="str">
            <v>KT 150</v>
          </cell>
          <cell r="AG765">
            <v>200</v>
          </cell>
        </row>
        <row r="766">
          <cell r="J766" t="str">
            <v>TRS</v>
          </cell>
          <cell r="O766" t="str">
            <v>NOV</v>
          </cell>
          <cell r="W766" t="str">
            <v>KT 150</v>
          </cell>
          <cell r="AG766">
            <v>401</v>
          </cell>
        </row>
        <row r="767">
          <cell r="J767" t="str">
            <v>TRS</v>
          </cell>
          <cell r="O767" t="str">
            <v>NOV</v>
          </cell>
          <cell r="W767" t="str">
            <v>KT 150</v>
          </cell>
          <cell r="AG767">
            <v>401</v>
          </cell>
        </row>
        <row r="768">
          <cell r="J768" t="str">
            <v>TRS</v>
          </cell>
          <cell r="O768" t="str">
            <v>NOV</v>
          </cell>
          <cell r="W768" t="str">
            <v>KT 150</v>
          </cell>
          <cell r="AG768">
            <v>504</v>
          </cell>
        </row>
        <row r="769">
          <cell r="J769" t="str">
            <v>TRS</v>
          </cell>
          <cell r="O769" t="str">
            <v>NOV</v>
          </cell>
          <cell r="W769" t="str">
            <v>KT 150</v>
          </cell>
          <cell r="AG769">
            <v>504</v>
          </cell>
        </row>
        <row r="770">
          <cell r="J770" t="str">
            <v>TRS</v>
          </cell>
          <cell r="O770" t="str">
            <v>NOV</v>
          </cell>
          <cell r="W770" t="str">
            <v>KT 150</v>
          </cell>
          <cell r="AG770">
            <v>400</v>
          </cell>
        </row>
        <row r="771">
          <cell r="J771" t="str">
            <v>TRS</v>
          </cell>
          <cell r="O771" t="str">
            <v>NOV</v>
          </cell>
          <cell r="W771" t="str">
            <v>KT 150</v>
          </cell>
          <cell r="AG771">
            <v>400</v>
          </cell>
        </row>
        <row r="772">
          <cell r="J772" t="str">
            <v>BLS</v>
          </cell>
          <cell r="O772" t="str">
            <v>NOV</v>
          </cell>
          <cell r="W772" t="str">
            <v>KT 151</v>
          </cell>
          <cell r="AG772">
            <v>2187</v>
          </cell>
        </row>
        <row r="773">
          <cell r="J773" t="str">
            <v>BLS</v>
          </cell>
          <cell r="O773" t="str">
            <v>NOV</v>
          </cell>
          <cell r="W773" t="str">
            <v>KT 151</v>
          </cell>
          <cell r="AG773">
            <v>798</v>
          </cell>
        </row>
        <row r="774">
          <cell r="J774" t="str">
            <v>JKT</v>
          </cell>
          <cell r="O774" t="str">
            <v>NOV</v>
          </cell>
          <cell r="W774" t="str">
            <v>KT 151</v>
          </cell>
          <cell r="AG774">
            <v>290</v>
          </cell>
        </row>
        <row r="775">
          <cell r="J775" t="str">
            <v>SKT</v>
          </cell>
          <cell r="O775" t="str">
            <v>NOV</v>
          </cell>
          <cell r="W775" t="str">
            <v>KT 151</v>
          </cell>
          <cell r="AG775">
            <v>292</v>
          </cell>
        </row>
        <row r="776">
          <cell r="J776" t="str">
            <v>TRS</v>
          </cell>
          <cell r="O776" t="str">
            <v>NOV</v>
          </cell>
          <cell r="W776" t="str">
            <v>KT 151</v>
          </cell>
          <cell r="AG776">
            <v>290</v>
          </cell>
        </row>
        <row r="777">
          <cell r="J777" t="str">
            <v>TRS</v>
          </cell>
          <cell r="O777" t="str">
            <v>OCT</v>
          </cell>
          <cell r="W777" t="str">
            <v>KT 151</v>
          </cell>
          <cell r="AG777">
            <v>2003</v>
          </cell>
        </row>
        <row r="778">
          <cell r="J778" t="str">
            <v>TRS</v>
          </cell>
          <cell r="O778" t="str">
            <v>NOV</v>
          </cell>
          <cell r="W778" t="str">
            <v>KT 151</v>
          </cell>
          <cell r="AG778">
            <v>1502</v>
          </cell>
        </row>
        <row r="779">
          <cell r="J779" t="str">
            <v>BLS</v>
          </cell>
          <cell r="O779" t="str">
            <v>OCT</v>
          </cell>
          <cell r="W779" t="str">
            <v>KT 152</v>
          </cell>
          <cell r="AG779">
            <v>1404</v>
          </cell>
        </row>
        <row r="780">
          <cell r="J780" t="str">
            <v>BLS</v>
          </cell>
          <cell r="O780" t="str">
            <v>OCT</v>
          </cell>
          <cell r="W780" t="str">
            <v>KT 152</v>
          </cell>
          <cell r="AG780">
            <v>296</v>
          </cell>
        </row>
        <row r="781">
          <cell r="J781" t="str">
            <v>BLS</v>
          </cell>
          <cell r="O781" t="str">
            <v>OCT</v>
          </cell>
          <cell r="W781" t="str">
            <v>KT 152</v>
          </cell>
          <cell r="AG781">
            <v>1821</v>
          </cell>
        </row>
        <row r="782">
          <cell r="J782" t="str">
            <v>BLS</v>
          </cell>
          <cell r="O782" t="str">
            <v>OCT</v>
          </cell>
          <cell r="W782" t="str">
            <v>KT 152</v>
          </cell>
          <cell r="AG782">
            <v>302</v>
          </cell>
        </row>
        <row r="783">
          <cell r="J783" t="str">
            <v>TRS</v>
          </cell>
          <cell r="O783" t="str">
            <v>NOV</v>
          </cell>
          <cell r="W783" t="str">
            <v>KT 152</v>
          </cell>
          <cell r="AG783">
            <v>1571</v>
          </cell>
        </row>
        <row r="784">
          <cell r="J784" t="str">
            <v>SKT</v>
          </cell>
          <cell r="O784" t="str">
            <v>NOV</v>
          </cell>
          <cell r="W784" t="str">
            <v>KT 152</v>
          </cell>
          <cell r="AG784">
            <v>3160</v>
          </cell>
        </row>
        <row r="785">
          <cell r="J785" t="str">
            <v>SKT</v>
          </cell>
          <cell r="O785" t="str">
            <v>NOV</v>
          </cell>
          <cell r="W785" t="str">
            <v>KT 152</v>
          </cell>
          <cell r="AG785">
            <v>1848</v>
          </cell>
        </row>
        <row r="786">
          <cell r="J786" t="str">
            <v>TRS</v>
          </cell>
          <cell r="O786" t="str">
            <v>NOV</v>
          </cell>
          <cell r="W786" t="str">
            <v>KT 152</v>
          </cell>
          <cell r="AG786">
            <v>501</v>
          </cell>
        </row>
        <row r="787">
          <cell r="J787" t="str">
            <v>JKT</v>
          </cell>
          <cell r="O787" t="str">
            <v>NOV</v>
          </cell>
          <cell r="W787" t="str">
            <v>KT 152</v>
          </cell>
          <cell r="AG787">
            <v>500</v>
          </cell>
        </row>
        <row r="788">
          <cell r="J788" t="str">
            <v>TRS</v>
          </cell>
          <cell r="O788" t="str">
            <v>OCT</v>
          </cell>
          <cell r="W788" t="str">
            <v>KT 152</v>
          </cell>
          <cell r="AG788">
            <v>2991</v>
          </cell>
        </row>
        <row r="789">
          <cell r="J789" t="str">
            <v>JKT</v>
          </cell>
          <cell r="O789" t="str">
            <v>NOV</v>
          </cell>
          <cell r="W789" t="str">
            <v>KT 153</v>
          </cell>
          <cell r="AG789">
            <v>2000</v>
          </cell>
        </row>
        <row r="790">
          <cell r="J790" t="str">
            <v>SKT</v>
          </cell>
          <cell r="O790" t="str">
            <v>NOV</v>
          </cell>
          <cell r="W790" t="str">
            <v>KT 153</v>
          </cell>
          <cell r="AG790">
            <v>2000</v>
          </cell>
        </row>
        <row r="791">
          <cell r="J791" t="str">
            <v>BLS</v>
          </cell>
          <cell r="O791" t="str">
            <v>NOV</v>
          </cell>
          <cell r="W791" t="str">
            <v>KT 154</v>
          </cell>
          <cell r="AG791">
            <v>2161</v>
          </cell>
        </row>
        <row r="792">
          <cell r="J792" t="str">
            <v>BLS</v>
          </cell>
          <cell r="O792" t="str">
            <v>NOV</v>
          </cell>
          <cell r="W792" t="str">
            <v>KT 154</v>
          </cell>
          <cell r="AG792">
            <v>1495</v>
          </cell>
        </row>
        <row r="793">
          <cell r="J793" t="str">
            <v>BLS</v>
          </cell>
          <cell r="O793" t="str">
            <v>NOV</v>
          </cell>
          <cell r="W793" t="str">
            <v>KT 154</v>
          </cell>
          <cell r="AG793">
            <v>598</v>
          </cell>
        </row>
        <row r="794">
          <cell r="J794" t="str">
            <v>BLS</v>
          </cell>
          <cell r="O794" t="str">
            <v>NOV</v>
          </cell>
          <cell r="W794" t="str">
            <v>KT 154</v>
          </cell>
          <cell r="AG794">
            <v>610</v>
          </cell>
        </row>
        <row r="795">
          <cell r="J795" t="str">
            <v>BLS</v>
          </cell>
          <cell r="O795" t="str">
            <v>NOV</v>
          </cell>
          <cell r="W795" t="str">
            <v>KT 154</v>
          </cell>
          <cell r="AG795">
            <v>2707</v>
          </cell>
        </row>
        <row r="796">
          <cell r="J796" t="str">
            <v>BLS</v>
          </cell>
          <cell r="O796" t="str">
            <v>NOV</v>
          </cell>
          <cell r="W796" t="str">
            <v>KT 154</v>
          </cell>
          <cell r="AG796">
            <v>1499</v>
          </cell>
        </row>
        <row r="797">
          <cell r="J797" t="str">
            <v>DRS</v>
          </cell>
          <cell r="O797" t="str">
            <v>NOV</v>
          </cell>
          <cell r="W797" t="str">
            <v>KT 154</v>
          </cell>
          <cell r="AG797">
            <v>1499</v>
          </cell>
        </row>
        <row r="798">
          <cell r="J798" t="str">
            <v>JKT</v>
          </cell>
          <cell r="O798" t="str">
            <v>NOV</v>
          </cell>
          <cell r="W798" t="str">
            <v>KT 154</v>
          </cell>
          <cell r="AG798">
            <v>706</v>
          </cell>
        </row>
        <row r="799">
          <cell r="J799" t="str">
            <v>TRS</v>
          </cell>
          <cell r="O799" t="str">
            <v>NOV</v>
          </cell>
          <cell r="W799" t="str">
            <v>KT 154</v>
          </cell>
          <cell r="AG799">
            <v>706</v>
          </cell>
        </row>
        <row r="800">
          <cell r="J800" t="str">
            <v>JKT</v>
          </cell>
          <cell r="O800" t="str">
            <v>NOV</v>
          </cell>
          <cell r="W800" t="str">
            <v>KT 154</v>
          </cell>
          <cell r="AG800">
            <v>799</v>
          </cell>
        </row>
        <row r="801">
          <cell r="J801" t="str">
            <v>JKT</v>
          </cell>
          <cell r="O801" t="str">
            <v>NOV</v>
          </cell>
          <cell r="W801" t="str">
            <v>KT 154</v>
          </cell>
          <cell r="AG801">
            <v>457</v>
          </cell>
        </row>
        <row r="802">
          <cell r="J802" t="str">
            <v>TRS</v>
          </cell>
          <cell r="O802" t="str">
            <v>NOV</v>
          </cell>
          <cell r="W802" t="str">
            <v>KT 154</v>
          </cell>
          <cell r="AG802">
            <v>458</v>
          </cell>
        </row>
        <row r="803">
          <cell r="J803" t="str">
            <v>BLS</v>
          </cell>
          <cell r="O803" t="str">
            <v>NOV</v>
          </cell>
          <cell r="W803" t="str">
            <v>KT 154</v>
          </cell>
          <cell r="AG803">
            <v>280</v>
          </cell>
        </row>
        <row r="804">
          <cell r="J804" t="str">
            <v>BLS</v>
          </cell>
          <cell r="O804" t="str">
            <v>NOV</v>
          </cell>
          <cell r="W804" t="str">
            <v>KT 154</v>
          </cell>
          <cell r="AG804">
            <v>751</v>
          </cell>
        </row>
        <row r="805">
          <cell r="J805" t="str">
            <v>BLS</v>
          </cell>
          <cell r="O805" t="str">
            <v>SEP</v>
          </cell>
          <cell r="W805" t="str">
            <v>KT 154</v>
          </cell>
          <cell r="AG805">
            <v>21</v>
          </cell>
        </row>
        <row r="806">
          <cell r="J806" t="str">
            <v>TRS</v>
          </cell>
          <cell r="O806" t="str">
            <v>NOV</v>
          </cell>
          <cell r="W806" t="str">
            <v>KT 154</v>
          </cell>
          <cell r="AG806">
            <v>602</v>
          </cell>
        </row>
        <row r="807">
          <cell r="J807" t="str">
            <v>TRS</v>
          </cell>
          <cell r="O807" t="str">
            <v>NOV</v>
          </cell>
          <cell r="W807" t="str">
            <v>KT 154</v>
          </cell>
          <cell r="AG807">
            <v>1165</v>
          </cell>
        </row>
        <row r="808">
          <cell r="J808" t="str">
            <v>TRS</v>
          </cell>
          <cell r="O808" t="str">
            <v>NOV</v>
          </cell>
          <cell r="W808" t="str">
            <v>KT 154</v>
          </cell>
          <cell r="AG808">
            <v>1502</v>
          </cell>
        </row>
        <row r="809">
          <cell r="J809" t="str">
            <v>JUMPER</v>
          </cell>
          <cell r="O809" t="str">
            <v>NOV</v>
          </cell>
          <cell r="W809" t="str">
            <v>KT 155</v>
          </cell>
          <cell r="AG809">
            <v>325</v>
          </cell>
        </row>
        <row r="810">
          <cell r="J810" t="str">
            <v>CARDIGAN</v>
          </cell>
          <cell r="O810" t="str">
            <v>NOV</v>
          </cell>
          <cell r="W810" t="str">
            <v>KT 155</v>
          </cell>
          <cell r="AG810">
            <v>165</v>
          </cell>
        </row>
        <row r="811">
          <cell r="J811" t="str">
            <v>VEST</v>
          </cell>
          <cell r="O811" t="str">
            <v>NOV</v>
          </cell>
          <cell r="W811" t="str">
            <v>KT 155</v>
          </cell>
          <cell r="AG811">
            <v>300</v>
          </cell>
        </row>
        <row r="812">
          <cell r="O812" t="str">
            <v>NOV</v>
          </cell>
          <cell r="W812" t="str">
            <v>KT 157</v>
          </cell>
          <cell r="AG812">
            <v>150</v>
          </cell>
        </row>
        <row r="813">
          <cell r="J813" t="str">
            <v>VEST</v>
          </cell>
          <cell r="O813" t="str">
            <v>NOV</v>
          </cell>
          <cell r="W813" t="str">
            <v>KT 157</v>
          </cell>
          <cell r="AG813">
            <v>237</v>
          </cell>
        </row>
        <row r="814">
          <cell r="J814" t="str">
            <v>JUMPER</v>
          </cell>
          <cell r="O814" t="str">
            <v>NOV</v>
          </cell>
          <cell r="W814" t="str">
            <v>KT 157</v>
          </cell>
          <cell r="AG814">
            <v>210</v>
          </cell>
        </row>
        <row r="815">
          <cell r="J815" t="str">
            <v>TOP</v>
          </cell>
          <cell r="O815" t="str">
            <v>NOV</v>
          </cell>
          <cell r="W815" t="str">
            <v>KT 158</v>
          </cell>
          <cell r="AG815">
            <v>1538</v>
          </cell>
        </row>
        <row r="816">
          <cell r="J816" t="str">
            <v>VEST</v>
          </cell>
          <cell r="O816" t="str">
            <v>DEC</v>
          </cell>
          <cell r="W816" t="str">
            <v>KT 159</v>
          </cell>
          <cell r="AG816">
            <v>25</v>
          </cell>
        </row>
        <row r="817">
          <cell r="O817" t="str">
            <v>NOV</v>
          </cell>
          <cell r="W817" t="str">
            <v>KT 159</v>
          </cell>
          <cell r="AG817">
            <v>15</v>
          </cell>
        </row>
        <row r="818">
          <cell r="J818" t="str">
            <v>JUMPER</v>
          </cell>
          <cell r="O818" t="str">
            <v>NOV</v>
          </cell>
          <cell r="W818" t="str">
            <v>KT 159</v>
          </cell>
          <cell r="AG818">
            <v>210</v>
          </cell>
        </row>
        <row r="819">
          <cell r="J819" t="str">
            <v>JUMPER</v>
          </cell>
          <cell r="O819" t="str">
            <v>NOV</v>
          </cell>
          <cell r="W819" t="str">
            <v>KT 159</v>
          </cell>
          <cell r="AG819">
            <v>58</v>
          </cell>
        </row>
        <row r="820">
          <cell r="J820" t="str">
            <v>SKT</v>
          </cell>
          <cell r="O820" t="str">
            <v>DEC</v>
          </cell>
          <cell r="W820" t="str">
            <v>KT 160</v>
          </cell>
          <cell r="AG820">
            <v>3998</v>
          </cell>
        </row>
        <row r="821">
          <cell r="J821" t="str">
            <v>SKT</v>
          </cell>
          <cell r="O821" t="str">
            <v>DEC</v>
          </cell>
          <cell r="W821" t="str">
            <v>KT 160</v>
          </cell>
          <cell r="AG821">
            <v>2641</v>
          </cell>
        </row>
        <row r="822">
          <cell r="J822" t="str">
            <v>JKT</v>
          </cell>
          <cell r="O822" t="str">
            <v>NOV</v>
          </cell>
          <cell r="W822" t="str">
            <v>KT 160</v>
          </cell>
          <cell r="AG822">
            <v>811</v>
          </cell>
        </row>
        <row r="823">
          <cell r="J823" t="str">
            <v>TRS</v>
          </cell>
          <cell r="O823" t="str">
            <v>NOV</v>
          </cell>
          <cell r="W823" t="str">
            <v>KT 160</v>
          </cell>
          <cell r="AG823">
            <v>823</v>
          </cell>
        </row>
        <row r="824">
          <cell r="J824" t="str">
            <v>SKT</v>
          </cell>
          <cell r="O824" t="str">
            <v>NOV</v>
          </cell>
          <cell r="W824" t="str">
            <v>KT 160</v>
          </cell>
          <cell r="AG824">
            <v>813</v>
          </cell>
        </row>
        <row r="825">
          <cell r="J825" t="str">
            <v>SKT</v>
          </cell>
          <cell r="O825" t="str">
            <v>NOV</v>
          </cell>
          <cell r="W825" t="str">
            <v>KT 160</v>
          </cell>
          <cell r="AG825">
            <v>1201</v>
          </cell>
        </row>
        <row r="826">
          <cell r="O826" t="str">
            <v>NOV</v>
          </cell>
          <cell r="W826" t="str">
            <v>KT 161</v>
          </cell>
          <cell r="AG826">
            <v>120</v>
          </cell>
        </row>
        <row r="827">
          <cell r="J827" t="str">
            <v>CARDIGAN</v>
          </cell>
          <cell r="O827" t="str">
            <v>NOV</v>
          </cell>
          <cell r="W827" t="str">
            <v>KT 161</v>
          </cell>
          <cell r="AG827">
            <v>759</v>
          </cell>
        </row>
        <row r="828">
          <cell r="J828" t="str">
            <v>JUMPER</v>
          </cell>
          <cell r="O828" t="str">
            <v>NOV</v>
          </cell>
          <cell r="W828" t="str">
            <v>KT 161</v>
          </cell>
          <cell r="AG828">
            <v>75</v>
          </cell>
        </row>
        <row r="829">
          <cell r="O829" t="str">
            <v>NOV</v>
          </cell>
          <cell r="W829" t="str">
            <v>KT 162</v>
          </cell>
          <cell r="AG829">
            <v>1437</v>
          </cell>
        </row>
        <row r="830">
          <cell r="J830" t="str">
            <v>VEST</v>
          </cell>
          <cell r="O830" t="str">
            <v>DEC</v>
          </cell>
          <cell r="W830" t="str">
            <v>KT 162</v>
          </cell>
          <cell r="AG830">
            <v>221</v>
          </cell>
        </row>
        <row r="831">
          <cell r="J831" t="str">
            <v>JKT</v>
          </cell>
          <cell r="O831" t="str">
            <v>DEC</v>
          </cell>
          <cell r="W831" t="str">
            <v>KT 163</v>
          </cell>
          <cell r="AG831">
            <v>2000</v>
          </cell>
        </row>
        <row r="832">
          <cell r="J832" t="str">
            <v>SKT</v>
          </cell>
          <cell r="O832" t="str">
            <v>DEC</v>
          </cell>
          <cell r="W832" t="str">
            <v>KT 163</v>
          </cell>
          <cell r="AG832">
            <v>2000</v>
          </cell>
        </row>
        <row r="833">
          <cell r="J833" t="str">
            <v>TRS</v>
          </cell>
          <cell r="O833" t="str">
            <v>DEC</v>
          </cell>
          <cell r="W833" t="str">
            <v>KT 163</v>
          </cell>
          <cell r="AG833">
            <v>2000</v>
          </cell>
        </row>
        <row r="834">
          <cell r="J834" t="str">
            <v>BLS</v>
          </cell>
          <cell r="O834" t="str">
            <v>NOV</v>
          </cell>
          <cell r="W834" t="str">
            <v>KT 164</v>
          </cell>
          <cell r="AG834">
            <v>595</v>
          </cell>
        </row>
        <row r="835">
          <cell r="J835" t="str">
            <v>BLS</v>
          </cell>
          <cell r="O835" t="str">
            <v>NOV</v>
          </cell>
          <cell r="W835" t="str">
            <v>KT 164</v>
          </cell>
          <cell r="AG835">
            <v>2010</v>
          </cell>
        </row>
        <row r="836">
          <cell r="J836" t="str">
            <v>BLS</v>
          </cell>
          <cell r="O836" t="str">
            <v>NOV</v>
          </cell>
          <cell r="W836" t="str">
            <v>KT 164</v>
          </cell>
          <cell r="AG836">
            <v>701</v>
          </cell>
        </row>
        <row r="837">
          <cell r="J837" t="str">
            <v>DRS</v>
          </cell>
          <cell r="O837" t="str">
            <v>NOV</v>
          </cell>
          <cell r="W837" t="str">
            <v>KT 164</v>
          </cell>
          <cell r="AG837">
            <v>575</v>
          </cell>
        </row>
        <row r="838">
          <cell r="J838" t="str">
            <v>JKT</v>
          </cell>
          <cell r="O838" t="str">
            <v>NOV</v>
          </cell>
          <cell r="W838" t="str">
            <v>KT 164</v>
          </cell>
          <cell r="AG838">
            <v>575</v>
          </cell>
        </row>
        <row r="839">
          <cell r="J839" t="str">
            <v>TRS</v>
          </cell>
          <cell r="O839" t="str">
            <v>NOV</v>
          </cell>
          <cell r="W839" t="str">
            <v>KT 164</v>
          </cell>
          <cell r="AG839">
            <v>802</v>
          </cell>
        </row>
        <row r="840">
          <cell r="J840" t="str">
            <v>BLS</v>
          </cell>
          <cell r="O840" t="str">
            <v>NOV</v>
          </cell>
          <cell r="W840" t="str">
            <v>KT 164</v>
          </cell>
          <cell r="AG840">
            <v>995</v>
          </cell>
        </row>
        <row r="841">
          <cell r="J841" t="str">
            <v>BLS</v>
          </cell>
          <cell r="O841" t="str">
            <v>NOV</v>
          </cell>
          <cell r="W841" t="str">
            <v>KT 164</v>
          </cell>
          <cell r="AG841">
            <v>599</v>
          </cell>
        </row>
        <row r="842">
          <cell r="J842" t="str">
            <v>BLS</v>
          </cell>
          <cell r="O842" t="str">
            <v>NOV</v>
          </cell>
          <cell r="W842" t="str">
            <v>KT 164</v>
          </cell>
          <cell r="AG842">
            <v>2001</v>
          </cell>
        </row>
        <row r="843">
          <cell r="J843" t="str">
            <v>BLS</v>
          </cell>
          <cell r="O843" t="str">
            <v>DEC</v>
          </cell>
          <cell r="W843" t="str">
            <v>KT 164</v>
          </cell>
          <cell r="AG843">
            <v>1416</v>
          </cell>
        </row>
        <row r="844">
          <cell r="J844" t="str">
            <v>BLS</v>
          </cell>
          <cell r="O844" t="str">
            <v>DEC</v>
          </cell>
          <cell r="W844" t="str">
            <v>KT 164</v>
          </cell>
          <cell r="AG844">
            <v>1002</v>
          </cell>
        </row>
        <row r="845">
          <cell r="J845" t="str">
            <v>TOP</v>
          </cell>
          <cell r="O845" t="str">
            <v>DEC</v>
          </cell>
          <cell r="W845" t="str">
            <v>KT 164</v>
          </cell>
          <cell r="AG845">
            <v>399</v>
          </cell>
        </row>
        <row r="846">
          <cell r="J846" t="str">
            <v>BLS</v>
          </cell>
          <cell r="O846" t="str">
            <v>NOV</v>
          </cell>
          <cell r="W846" t="str">
            <v>KT 164</v>
          </cell>
          <cell r="AG846">
            <v>2014</v>
          </cell>
        </row>
        <row r="847">
          <cell r="J847" t="str">
            <v>SKT</v>
          </cell>
          <cell r="O847" t="str">
            <v>NOV</v>
          </cell>
          <cell r="W847" t="str">
            <v>KT 164</v>
          </cell>
          <cell r="AG847">
            <v>614</v>
          </cell>
        </row>
        <row r="848">
          <cell r="J848" t="str">
            <v>JKT</v>
          </cell>
          <cell r="O848" t="str">
            <v>NOV</v>
          </cell>
          <cell r="W848" t="str">
            <v>KT 164</v>
          </cell>
          <cell r="AG848">
            <v>2007</v>
          </cell>
        </row>
        <row r="849">
          <cell r="J849" t="str">
            <v>TRS</v>
          </cell>
          <cell r="O849" t="str">
            <v>NOV</v>
          </cell>
          <cell r="W849" t="str">
            <v>KT 164</v>
          </cell>
          <cell r="AG849">
            <v>2009</v>
          </cell>
        </row>
        <row r="850">
          <cell r="J850" t="str">
            <v>SKT</v>
          </cell>
          <cell r="O850" t="str">
            <v>NOV</v>
          </cell>
          <cell r="W850" t="str">
            <v>KT 164</v>
          </cell>
          <cell r="AG850">
            <v>752</v>
          </cell>
        </row>
        <row r="851">
          <cell r="J851" t="str">
            <v>WCO</v>
          </cell>
          <cell r="O851" t="str">
            <v>AUG</v>
          </cell>
          <cell r="W851" t="str">
            <v>KT 164</v>
          </cell>
          <cell r="AG851">
            <v>185</v>
          </cell>
        </row>
        <row r="852">
          <cell r="J852" t="str">
            <v>SKT</v>
          </cell>
          <cell r="O852" t="str">
            <v>DEC</v>
          </cell>
          <cell r="W852" t="str">
            <v>KT 165</v>
          </cell>
          <cell r="AG852">
            <v>2367</v>
          </cell>
        </row>
        <row r="853">
          <cell r="J853" t="str">
            <v>TRS</v>
          </cell>
          <cell r="O853" t="str">
            <v>DEC</v>
          </cell>
          <cell r="W853" t="str">
            <v>KT 165</v>
          </cell>
          <cell r="AG853">
            <v>2399</v>
          </cell>
        </row>
        <row r="854">
          <cell r="J854" t="str">
            <v>TRS</v>
          </cell>
          <cell r="O854" t="str">
            <v>DEC</v>
          </cell>
          <cell r="W854" t="str">
            <v>KT 165</v>
          </cell>
          <cell r="AG854">
            <v>8400</v>
          </cell>
        </row>
        <row r="855">
          <cell r="J855" t="str">
            <v>TRS</v>
          </cell>
          <cell r="O855" t="str">
            <v>DEC</v>
          </cell>
          <cell r="W855" t="str">
            <v>KT 165</v>
          </cell>
          <cell r="AG855">
            <v>3596</v>
          </cell>
        </row>
        <row r="856">
          <cell r="J856" t="str">
            <v>JKT</v>
          </cell>
          <cell r="O856" t="str">
            <v>DEC</v>
          </cell>
          <cell r="W856" t="str">
            <v>KT 166</v>
          </cell>
          <cell r="AG856">
            <v>11999</v>
          </cell>
        </row>
        <row r="857">
          <cell r="J857" t="str">
            <v>JKT</v>
          </cell>
          <cell r="O857" t="str">
            <v>DEC</v>
          </cell>
          <cell r="W857" t="str">
            <v>KT 166</v>
          </cell>
          <cell r="AG857">
            <v>1342</v>
          </cell>
        </row>
        <row r="858">
          <cell r="J858" t="str">
            <v>TRS</v>
          </cell>
          <cell r="O858" t="str">
            <v>DEC</v>
          </cell>
          <cell r="W858" t="str">
            <v>KT 166</v>
          </cell>
          <cell r="AG858">
            <v>1000</v>
          </cell>
        </row>
        <row r="859">
          <cell r="J859" t="str">
            <v>JKT</v>
          </cell>
          <cell r="O859" t="str">
            <v>DEC</v>
          </cell>
          <cell r="W859" t="str">
            <v>KT 166</v>
          </cell>
          <cell r="AG859">
            <v>2094</v>
          </cell>
        </row>
        <row r="860">
          <cell r="J860" t="str">
            <v>TRS</v>
          </cell>
          <cell r="O860" t="str">
            <v>DEC</v>
          </cell>
          <cell r="W860" t="str">
            <v>KT 166</v>
          </cell>
          <cell r="AG860">
            <v>2700</v>
          </cell>
        </row>
        <row r="861">
          <cell r="J861" t="str">
            <v>TRS</v>
          </cell>
          <cell r="O861" t="str">
            <v>DEC</v>
          </cell>
          <cell r="W861" t="str">
            <v>KT 166</v>
          </cell>
          <cell r="AG861">
            <v>2100</v>
          </cell>
        </row>
        <row r="862">
          <cell r="J862" t="str">
            <v>SKT</v>
          </cell>
          <cell r="O862" t="str">
            <v>DEC</v>
          </cell>
          <cell r="W862" t="str">
            <v>KT 167</v>
          </cell>
          <cell r="AG862">
            <v>1440</v>
          </cell>
        </row>
        <row r="863">
          <cell r="J863" t="str">
            <v>SKT</v>
          </cell>
          <cell r="O863" t="str">
            <v>DEC</v>
          </cell>
          <cell r="W863" t="str">
            <v>KT 167</v>
          </cell>
          <cell r="AG863">
            <v>1058</v>
          </cell>
        </row>
        <row r="864">
          <cell r="J864" t="str">
            <v>TRS</v>
          </cell>
          <cell r="O864" t="str">
            <v>DEC</v>
          </cell>
          <cell r="W864" t="str">
            <v>KT 167</v>
          </cell>
          <cell r="AG864">
            <v>1600</v>
          </cell>
        </row>
        <row r="865">
          <cell r="J865" t="str">
            <v>JKT</v>
          </cell>
          <cell r="O865" t="str">
            <v>DEC</v>
          </cell>
          <cell r="W865" t="str">
            <v>KT 168</v>
          </cell>
          <cell r="AG865">
            <v>3000</v>
          </cell>
        </row>
        <row r="866">
          <cell r="J866" t="str">
            <v>SKT</v>
          </cell>
          <cell r="O866" t="str">
            <v>DEC</v>
          </cell>
          <cell r="W866" t="str">
            <v>KT 168</v>
          </cell>
          <cell r="AG866">
            <v>2000</v>
          </cell>
        </row>
        <row r="867">
          <cell r="J867" t="str">
            <v>TRS</v>
          </cell>
          <cell r="O867" t="str">
            <v>DEC</v>
          </cell>
          <cell r="W867" t="str">
            <v>KT 168</v>
          </cell>
          <cell r="AG867">
            <v>2000</v>
          </cell>
        </row>
        <row r="869">
          <cell r="AG869">
            <v>1503810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cauTV"/>
      <sheetName val="LTOAN"/>
      <sheetName val="11VL586"/>
      <sheetName val="vu"/>
      <sheetName val="4cau53"/>
      <sheetName val="510"/>
      <sheetName val="875"/>
      <sheetName val="total"/>
      <sheetName val="1-2"/>
      <sheetName val="1-3"/>
      <sheetName val="1-4"/>
      <sheetName val="1-6"/>
      <sheetName val="1-7"/>
      <sheetName val="1-8"/>
      <sheetName val="1-9"/>
      <sheetName val="1-10"/>
      <sheetName val="1-11"/>
      <sheetName val="1-13"/>
      <sheetName val="1-14"/>
      <sheetName val="1-15"/>
      <sheetName val="1-16"/>
      <sheetName val="1-17"/>
      <sheetName val="1-18"/>
      <sheetName val="1-20"/>
      <sheetName val="1-21"/>
      <sheetName val="1-22"/>
      <sheetName val="1-23"/>
      <sheetName val="1-24"/>
      <sheetName val="12-27"/>
      <sheetName val="12-28"/>
      <sheetName val="12-30"/>
      <sheetName val="12-31"/>
      <sheetName val="00000000"/>
      <sheetName val="10000000"/>
      <sheetName val="20000000"/>
      <sheetName val="30000000"/>
      <sheetName val="XL4Poppy"/>
      <sheetName val="BANG KE 03"/>
      <sheetName val="different"/>
      <sheetName val="PREPARED BY THUY"/>
      <sheetName val="PROCCES"/>
      <sheetName val="IMPORT MATERIAL"/>
      <sheetName val="11'02"/>
      <sheetName val="export diary"/>
      <sheetName val="red bill 8"/>
      <sheetName val="export doc"/>
      <sheetName val="daily export"/>
      <sheetName val="Chart1"/>
      <sheetName val="JOB DESCRIPTION"/>
      <sheetName val="ESTIMATE"/>
      <sheetName val="Sheet2"/>
      <sheetName val="Sheet4"/>
      <sheetName val="Sheet3"/>
      <sheetName val="TONG HOP T5 199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m cong"/>
      <sheetName val="List"/>
      <sheetName val="Summary"/>
      <sheetName val="Office"/>
      <sheetName val="PV+BV"/>
      <sheetName val="Workshop"/>
      <sheetName val="Q.C"/>
      <sheetName val="Q.C (2)"/>
      <sheetName val="Crochet"/>
      <sheetName val="C . Seasonal"/>
      <sheetName val="Khoan - Crochet"/>
      <sheetName val="Tonghop E.+Khau"/>
      <sheetName val="Embroidery"/>
      <sheetName val="Khau"/>
      <sheetName val="Sheet.VP"/>
      <sheetName val="Sheet.BV+PV(20)"/>
      <sheetName val="Sheet.PX"/>
      <sheetName val="employee"/>
      <sheetName val="Payroll sheet"/>
      <sheetName val="tinh luong pv+baove"/>
      <sheetName val="tinh luong PX (2)"/>
      <sheetName val="tinh luong VP"/>
      <sheetName val="fr Oct.06"/>
      <sheetName val="Sheet2"/>
      <sheetName val="Luong mau "/>
      <sheetName val="Sheet1"/>
      <sheetName val="Sample fee"/>
    </sheetNames>
    <sheetDataSet>
      <sheetData sheetId="0" refreshError="1"/>
      <sheetData sheetId="1" refreshError="1">
        <row r="2">
          <cell r="C2" t="str">
            <v>A-01</v>
          </cell>
          <cell r="D2" t="str">
            <v>NguyÔn Quèc ThuËn</v>
          </cell>
          <cell r="E2" t="str">
            <v>General Director</v>
          </cell>
          <cell r="F2">
            <v>3000000</v>
          </cell>
        </row>
        <row r="3">
          <cell r="C3" t="str">
            <v>A-02</v>
          </cell>
          <cell r="D3" t="str">
            <v>Lª ThÞ Hai</v>
          </cell>
          <cell r="E3" t="str">
            <v>Deputy Director</v>
          </cell>
          <cell r="F3">
            <v>2900000</v>
          </cell>
        </row>
        <row r="4">
          <cell r="C4" t="str">
            <v>A-03</v>
          </cell>
          <cell r="D4" t="str">
            <v>NguyÔn ThÞ BÝch HuyÒn</v>
          </cell>
          <cell r="E4" t="str">
            <v>Chief Accountant</v>
          </cell>
          <cell r="F4">
            <v>2500000</v>
          </cell>
        </row>
        <row r="5">
          <cell r="C5" t="str">
            <v>A-04</v>
          </cell>
          <cell r="D5" t="str">
            <v>Cao ThÞ Hµ</v>
          </cell>
          <cell r="E5" t="str">
            <v>Payment Accountant</v>
          </cell>
          <cell r="F5">
            <v>1200000</v>
          </cell>
          <cell r="G5">
            <v>300000</v>
          </cell>
        </row>
        <row r="6">
          <cell r="C6" t="str">
            <v>A-05</v>
          </cell>
          <cell r="D6" t="str">
            <v>NguyÔn M¹nh HiÓn</v>
          </cell>
          <cell r="E6" t="str">
            <v>Accountant</v>
          </cell>
          <cell r="F6">
            <v>2175000</v>
          </cell>
        </row>
        <row r="7">
          <cell r="C7" t="str">
            <v>A-06</v>
          </cell>
          <cell r="D7" t="str">
            <v>Qu¸ch ThÞ Thu Ph­¬ng</v>
          </cell>
          <cell r="E7" t="str">
            <v>Secretary</v>
          </cell>
          <cell r="F7">
            <v>1200000</v>
          </cell>
        </row>
        <row r="8">
          <cell r="C8" t="str">
            <v>A-07</v>
          </cell>
          <cell r="D8" t="str">
            <v>L­¬ng §øc Phong</v>
          </cell>
          <cell r="E8" t="str">
            <v>I.E vice M.</v>
          </cell>
          <cell r="F8">
            <v>2000000</v>
          </cell>
        </row>
        <row r="9">
          <cell r="C9" t="str">
            <v>A-08</v>
          </cell>
          <cell r="D9" t="str">
            <v>Bïi V¨n Tuynh</v>
          </cell>
          <cell r="E9" t="str">
            <v>I.E staff</v>
          </cell>
          <cell r="F9">
            <v>1200000</v>
          </cell>
        </row>
        <row r="10">
          <cell r="C10" t="str">
            <v>A-09</v>
          </cell>
          <cell r="D10" t="str">
            <v>NguyÔn TiÕn Dòng</v>
          </cell>
          <cell r="E10" t="str">
            <v>Planning staff</v>
          </cell>
          <cell r="F10">
            <v>1000000</v>
          </cell>
          <cell r="G10">
            <v>500000</v>
          </cell>
        </row>
        <row r="11">
          <cell r="C11" t="str">
            <v>A-10</v>
          </cell>
          <cell r="D11" t="str">
            <v>Lª ThÞ Thu HiÒn</v>
          </cell>
          <cell r="E11" t="str">
            <v>I.E staff</v>
          </cell>
          <cell r="F11">
            <v>700000</v>
          </cell>
        </row>
        <row r="12">
          <cell r="C12" t="str">
            <v>A-11</v>
          </cell>
          <cell r="D12" t="str">
            <v>Ph¹m Quèc Sang</v>
          </cell>
          <cell r="E12" t="str">
            <v>I.E staff</v>
          </cell>
          <cell r="F12">
            <v>700000</v>
          </cell>
          <cell r="G12">
            <v>300000</v>
          </cell>
        </row>
        <row r="13">
          <cell r="C13" t="str">
            <v>A-12</v>
          </cell>
          <cell r="D13" t="str">
            <v>TrÇn Phó Quý</v>
          </cell>
          <cell r="E13" t="str">
            <v>Planning staff</v>
          </cell>
          <cell r="F13">
            <v>1500000</v>
          </cell>
        </row>
        <row r="14">
          <cell r="C14" t="str">
            <v>A-13</v>
          </cell>
          <cell r="D14" t="str">
            <v>NguyÔn Trµ My</v>
          </cell>
          <cell r="E14" t="str">
            <v>Planning staff</v>
          </cell>
          <cell r="F14">
            <v>1000000</v>
          </cell>
          <cell r="G14">
            <v>200000</v>
          </cell>
        </row>
        <row r="15">
          <cell r="C15" t="str">
            <v>A-14</v>
          </cell>
          <cell r="D15" t="str">
            <v>Lª C«ng Ho¹ch</v>
          </cell>
          <cell r="E15" t="str">
            <v>Planning Manager</v>
          </cell>
          <cell r="F15">
            <v>1500000</v>
          </cell>
          <cell r="G15">
            <v>500000</v>
          </cell>
        </row>
        <row r="16">
          <cell r="C16" t="str">
            <v>A-15</v>
          </cell>
          <cell r="D16" t="str">
            <v>§Æng V¨n Dòng</v>
          </cell>
          <cell r="E16" t="str">
            <v>Planning staff</v>
          </cell>
          <cell r="F16">
            <v>1000000</v>
          </cell>
        </row>
        <row r="17">
          <cell r="C17" t="str">
            <v>A-16</v>
          </cell>
          <cell r="D17" t="str">
            <v>NguyÔn TrÇn H¶i</v>
          </cell>
          <cell r="E17" t="str">
            <v>Personnel Manager</v>
          </cell>
          <cell r="F17">
            <v>1000000</v>
          </cell>
          <cell r="G17">
            <v>500000</v>
          </cell>
        </row>
        <row r="18">
          <cell r="C18" t="str">
            <v>A-17</v>
          </cell>
          <cell r="D18" t="str">
            <v>Ph¹m Hång Th¸i</v>
          </cell>
          <cell r="E18" t="str">
            <v>Personnel staff</v>
          </cell>
          <cell r="F18">
            <v>700000</v>
          </cell>
          <cell r="G18">
            <v>100000</v>
          </cell>
        </row>
        <row r="19">
          <cell r="C19" t="str">
            <v>A-18</v>
          </cell>
          <cell r="D19" t="str">
            <v>Ng« ThÞ Thñy</v>
          </cell>
          <cell r="E19" t="str">
            <v>Embroidery</v>
          </cell>
          <cell r="F19">
            <v>700000</v>
          </cell>
          <cell r="G19">
            <v>300000</v>
          </cell>
        </row>
        <row r="20">
          <cell r="C20" t="str">
            <v>A-19</v>
          </cell>
          <cell r="D20" t="str">
            <v>§ç Anh Hïng</v>
          </cell>
          <cell r="E20" t="str">
            <v>Computer Operator</v>
          </cell>
          <cell r="F20">
            <v>1200000</v>
          </cell>
        </row>
        <row r="21">
          <cell r="C21" t="str">
            <v>A-20</v>
          </cell>
          <cell r="D21" t="str">
            <v>TrÞnh Xu©n HiÓu</v>
          </cell>
          <cell r="E21" t="str">
            <v>Trade union</v>
          </cell>
          <cell r="F21">
            <v>700000</v>
          </cell>
          <cell r="G21">
            <v>300000</v>
          </cell>
        </row>
        <row r="22">
          <cell r="C22" t="str">
            <v>A-21</v>
          </cell>
          <cell r="D22" t="str">
            <v>§ång ThÞ H­êng</v>
          </cell>
          <cell r="E22" t="str">
            <v>Receptionist</v>
          </cell>
          <cell r="F22">
            <v>700000</v>
          </cell>
        </row>
        <row r="23">
          <cell r="C23" t="str">
            <v>B-01</v>
          </cell>
          <cell r="D23" t="str">
            <v>§ç Minh Hïng</v>
          </cell>
          <cell r="E23" t="str">
            <v>Driver</v>
          </cell>
          <cell r="F23">
            <v>1200000</v>
          </cell>
        </row>
        <row r="24">
          <cell r="C24" t="str">
            <v>B-02</v>
          </cell>
          <cell r="D24" t="str">
            <v>NguyÔn Minh Léc</v>
          </cell>
          <cell r="E24" t="str">
            <v>Driver</v>
          </cell>
          <cell r="F24">
            <v>1200000</v>
          </cell>
        </row>
        <row r="25">
          <cell r="C25" t="str">
            <v>B-03</v>
          </cell>
          <cell r="D25" t="str">
            <v>Hoµng V¨n Quang</v>
          </cell>
          <cell r="E25" t="str">
            <v>Driver</v>
          </cell>
          <cell r="F25">
            <v>1200000</v>
          </cell>
        </row>
        <row r="26">
          <cell r="C26" t="str">
            <v>B-04</v>
          </cell>
          <cell r="D26" t="str">
            <v>Lª Xu©n ViÖt</v>
          </cell>
          <cell r="E26" t="str">
            <v>Security Manager</v>
          </cell>
          <cell r="F26">
            <v>800000</v>
          </cell>
        </row>
        <row r="27">
          <cell r="C27" t="str">
            <v>B-05</v>
          </cell>
          <cell r="D27" t="str">
            <v>Ph¹m V¨n T¹c</v>
          </cell>
          <cell r="E27" t="str">
            <v>Security gard</v>
          </cell>
          <cell r="F27">
            <v>750000</v>
          </cell>
        </row>
        <row r="28">
          <cell r="C28" t="str">
            <v>B-06</v>
          </cell>
          <cell r="D28" t="str">
            <v>Ph¹m §×nh TÆng</v>
          </cell>
          <cell r="E28" t="str">
            <v>Security gard</v>
          </cell>
          <cell r="F28">
            <v>650000</v>
          </cell>
        </row>
        <row r="29">
          <cell r="C29" t="str">
            <v>B-07</v>
          </cell>
          <cell r="D29" t="str">
            <v>Lª V¨n N¨m</v>
          </cell>
          <cell r="E29" t="str">
            <v>Security gard</v>
          </cell>
          <cell r="F29">
            <v>750000</v>
          </cell>
        </row>
        <row r="30">
          <cell r="C30" t="str">
            <v>B-08</v>
          </cell>
          <cell r="D30" t="str">
            <v>Bïi V¨n Sù</v>
          </cell>
          <cell r="E30" t="str">
            <v>Security gard</v>
          </cell>
          <cell r="F30">
            <v>600000</v>
          </cell>
        </row>
        <row r="31">
          <cell r="C31" t="str">
            <v>B-09</v>
          </cell>
          <cell r="D31" t="str">
            <v>Cao V¨n Sao</v>
          </cell>
          <cell r="E31" t="str">
            <v>Security gard</v>
          </cell>
          <cell r="F31">
            <v>600000</v>
          </cell>
        </row>
        <row r="32">
          <cell r="C32" t="str">
            <v>B-10</v>
          </cell>
          <cell r="D32" t="str">
            <v>Ph¹m V¨n Thµnh</v>
          </cell>
          <cell r="E32" t="str">
            <v>Security gard</v>
          </cell>
          <cell r="F32">
            <v>600000</v>
          </cell>
        </row>
        <row r="33">
          <cell r="C33" t="str">
            <v>B-11</v>
          </cell>
          <cell r="D33" t="str">
            <v>NguyÔn V¨n Hãa</v>
          </cell>
          <cell r="E33" t="str">
            <v>Security gard</v>
          </cell>
          <cell r="F33">
            <v>500000</v>
          </cell>
        </row>
        <row r="34">
          <cell r="C34" t="str">
            <v>B-12</v>
          </cell>
          <cell r="D34" t="str">
            <v>Hoµng Mü Léc</v>
          </cell>
          <cell r="E34" t="str">
            <v>Security gard</v>
          </cell>
          <cell r="F34">
            <v>500000</v>
          </cell>
        </row>
        <row r="35">
          <cell r="C35" t="str">
            <v>B-13</v>
          </cell>
          <cell r="D35" t="str">
            <v>§inh Xu©n Chiªn</v>
          </cell>
          <cell r="E35" t="str">
            <v>Security gard</v>
          </cell>
          <cell r="F35">
            <v>500000</v>
          </cell>
        </row>
        <row r="36">
          <cell r="C36" t="str">
            <v>B-14</v>
          </cell>
          <cell r="D36" t="str">
            <v>Bïi V¨n Tuyªn</v>
          </cell>
          <cell r="E36" t="str">
            <v>Security gard</v>
          </cell>
          <cell r="F36">
            <v>500000</v>
          </cell>
        </row>
        <row r="37">
          <cell r="C37" t="str">
            <v>B-15</v>
          </cell>
          <cell r="D37" t="str">
            <v>§ç Trung Kiªn</v>
          </cell>
          <cell r="E37" t="str">
            <v>Inspector</v>
          </cell>
          <cell r="F37">
            <v>750000</v>
          </cell>
        </row>
        <row r="38">
          <cell r="C38" t="str">
            <v>B-16</v>
          </cell>
          <cell r="D38" t="str">
            <v>TrÇn V¨n §oan</v>
          </cell>
          <cell r="E38" t="str">
            <v>Inspector</v>
          </cell>
          <cell r="F38">
            <v>750000</v>
          </cell>
        </row>
        <row r="39">
          <cell r="C39" t="str">
            <v>B-17</v>
          </cell>
          <cell r="D39" t="str">
            <v>TrÇn ThÞ T×nh</v>
          </cell>
          <cell r="E39" t="str">
            <v>Serve</v>
          </cell>
          <cell r="F39">
            <v>500000</v>
          </cell>
        </row>
        <row r="40">
          <cell r="C40" t="str">
            <v>B-18</v>
          </cell>
          <cell r="D40" t="str">
            <v>Ng« ThÞ Xiªm</v>
          </cell>
          <cell r="E40" t="str">
            <v>Serve</v>
          </cell>
          <cell r="F40">
            <v>600000</v>
          </cell>
        </row>
        <row r="41">
          <cell r="C41" t="str">
            <v>B-19</v>
          </cell>
          <cell r="D41" t="str">
            <v>NguyÔn ThÞ Ph­¬ng</v>
          </cell>
          <cell r="E41" t="str">
            <v>Expert' Villa server</v>
          </cell>
          <cell r="F41">
            <v>900000</v>
          </cell>
          <cell r="G41">
            <v>300000</v>
          </cell>
        </row>
        <row r="42">
          <cell r="C42" t="str">
            <v>B-20</v>
          </cell>
          <cell r="D42" t="str">
            <v>V¨n Xuyªn</v>
          </cell>
          <cell r="E42" t="str">
            <v>Security gard in Expert' Villa</v>
          </cell>
          <cell r="F42">
            <v>500000</v>
          </cell>
        </row>
        <row r="43">
          <cell r="C43" t="str">
            <v>B-21</v>
          </cell>
          <cell r="D43" t="str">
            <v>Høa V¨n Thanh</v>
          </cell>
          <cell r="E43" t="str">
            <v>BÕp ¨n c«ng nh©n</v>
          </cell>
          <cell r="F43">
            <v>600000</v>
          </cell>
        </row>
        <row r="44">
          <cell r="C44" t="str">
            <v>B-22</v>
          </cell>
          <cell r="D44" t="str">
            <v>NguyÔn ThÞ Liªn</v>
          </cell>
          <cell r="E44" t="str">
            <v>BÕp ¨n c«ng nh©n</v>
          </cell>
          <cell r="F44">
            <v>500000</v>
          </cell>
        </row>
        <row r="45">
          <cell r="C45" t="str">
            <v>B-23</v>
          </cell>
          <cell r="D45" t="str">
            <v>NguyÔn V¨n C­êng</v>
          </cell>
          <cell r="E45" t="str">
            <v>BÕp ¨n c«ng nh©n</v>
          </cell>
          <cell r="F45">
            <v>500000</v>
          </cell>
        </row>
        <row r="46">
          <cell r="C46" t="str">
            <v>B-24</v>
          </cell>
          <cell r="D46" t="str">
            <v>NguyÔn ThÞ Hµ</v>
          </cell>
          <cell r="E46" t="str">
            <v>BÕp ¨n c«ng nh©n</v>
          </cell>
          <cell r="F46">
            <v>500000</v>
          </cell>
        </row>
        <row r="47">
          <cell r="C47" t="str">
            <v>B-25</v>
          </cell>
          <cell r="D47" t="str">
            <v>NguyÔn V¨n Thµnh</v>
          </cell>
          <cell r="E47" t="str">
            <v>BÕp ¨n c«ng nh©n</v>
          </cell>
          <cell r="F47">
            <v>500000</v>
          </cell>
        </row>
        <row r="48">
          <cell r="C48" t="str">
            <v>B-26</v>
          </cell>
          <cell r="D48" t="str">
            <v>Bïi ThÞ Thanh</v>
          </cell>
          <cell r="E48" t="str">
            <v>BÕp ¨n c«ng nh©n</v>
          </cell>
          <cell r="F48">
            <v>500000</v>
          </cell>
        </row>
        <row r="49">
          <cell r="C49" t="str">
            <v>B-27</v>
          </cell>
          <cell r="D49" t="str">
            <v>Bïi Ngäc Anh</v>
          </cell>
          <cell r="E49" t="str">
            <v>BÕp ¨n c«ng nh©n</v>
          </cell>
          <cell r="F49">
            <v>500000</v>
          </cell>
        </row>
        <row r="50">
          <cell r="C50" t="str">
            <v>B-28</v>
          </cell>
          <cell r="D50" t="str">
            <v>Lª ThÞ H­¬ng</v>
          </cell>
          <cell r="E50" t="str">
            <v>BÕp ¨n c«ng nh©n</v>
          </cell>
          <cell r="F50">
            <v>600000</v>
          </cell>
        </row>
        <row r="51">
          <cell r="C51" t="str">
            <v>B-29</v>
          </cell>
          <cell r="D51" t="str">
            <v>NguyÔn ThÞ NguyÖt</v>
          </cell>
          <cell r="E51" t="str">
            <v>BÕp ¨n c«ng nh©n</v>
          </cell>
          <cell r="F51">
            <v>600000</v>
          </cell>
        </row>
        <row r="52">
          <cell r="C52" t="str">
            <v>B-30</v>
          </cell>
          <cell r="D52" t="str">
            <v>§oµn V¨n QuyÒn</v>
          </cell>
          <cell r="E52" t="str">
            <v>BÕp ¨n c«ng nh©n</v>
          </cell>
          <cell r="F52">
            <v>500000</v>
          </cell>
        </row>
        <row r="53">
          <cell r="C53" t="str">
            <v>B-31</v>
          </cell>
          <cell r="D53" t="str">
            <v>Do·n V¨n ChØnh</v>
          </cell>
          <cell r="E53" t="str">
            <v>BÕp ¨n c«ng nh©n</v>
          </cell>
          <cell r="F53">
            <v>500000</v>
          </cell>
        </row>
        <row r="54">
          <cell r="C54" t="str">
            <v>B-32</v>
          </cell>
          <cell r="D54" t="str">
            <v>NguyÔn V¨n QuyÕt</v>
          </cell>
          <cell r="E54" t="str">
            <v>BÕp ¨n c«ng nh©n</v>
          </cell>
          <cell r="F54">
            <v>500000</v>
          </cell>
        </row>
        <row r="55">
          <cell r="C55" t="str">
            <v>B-33</v>
          </cell>
          <cell r="D55" t="str">
            <v>NguyÔn V¨n Minh</v>
          </cell>
          <cell r="E55" t="str">
            <v>BÕp ¨n c«ng nh©n</v>
          </cell>
          <cell r="F55">
            <v>500000</v>
          </cell>
        </row>
        <row r="56">
          <cell r="C56" t="str">
            <v>B-34</v>
          </cell>
          <cell r="D56" t="str">
            <v>NguyÔn V¨n C­êng</v>
          </cell>
          <cell r="E56" t="str">
            <v>BÕp ¨n c«ng nh©n</v>
          </cell>
          <cell r="F56">
            <v>500000</v>
          </cell>
        </row>
        <row r="57">
          <cell r="C57" t="str">
            <v>B-35</v>
          </cell>
          <cell r="D57" t="str">
            <v>NguyÔn V¨n Xu©n</v>
          </cell>
          <cell r="E57" t="str">
            <v>BÕp ¨n c«ng nh©n</v>
          </cell>
          <cell r="F57">
            <v>500000</v>
          </cell>
        </row>
        <row r="58">
          <cell r="C58" t="str">
            <v>B-36</v>
          </cell>
          <cell r="D58" t="str">
            <v>§ç ThÞ Loan</v>
          </cell>
          <cell r="E58" t="str">
            <v>BÕp ¨n c«ng nh©n</v>
          </cell>
          <cell r="F58">
            <v>500000</v>
          </cell>
        </row>
        <row r="59">
          <cell r="C59" t="str">
            <v>B-37</v>
          </cell>
          <cell r="D59" t="str">
            <v>TrÇn ThÞ Quyªn</v>
          </cell>
          <cell r="E59" t="str">
            <v>BÕp ¨n c«ng nh©n</v>
          </cell>
          <cell r="F59">
            <v>500000</v>
          </cell>
        </row>
        <row r="60">
          <cell r="C60" t="str">
            <v>B-38</v>
          </cell>
          <cell r="D60" t="str">
            <v>§µo V¨n Lé</v>
          </cell>
          <cell r="E60" t="str">
            <v>BÕp ¨n c«ng nh©n</v>
          </cell>
          <cell r="F60">
            <v>500000</v>
          </cell>
        </row>
        <row r="61">
          <cell r="C61" t="str">
            <v>C-01</v>
          </cell>
          <cell r="D61" t="str">
            <v>NguyÔn Duy Linh</v>
          </cell>
          <cell r="E61" t="str">
            <v>Manager of Tech. Dept</v>
          </cell>
          <cell r="F61">
            <v>2100000</v>
          </cell>
          <cell r="G61">
            <v>400000</v>
          </cell>
        </row>
        <row r="62">
          <cell r="C62" t="str">
            <v>C-02</v>
          </cell>
          <cell r="D62" t="str">
            <v>TrÇn Thanh Tó</v>
          </cell>
          <cell r="E62" t="str">
            <v>Vice manager of Tech. Dept</v>
          </cell>
          <cell r="F62">
            <v>2100000</v>
          </cell>
          <cell r="G62">
            <v>800000</v>
          </cell>
        </row>
        <row r="63">
          <cell r="C63" t="str">
            <v>C-03</v>
          </cell>
          <cell r="D63" t="str">
            <v>Ph¹m ThÞ Thu H­¬ng</v>
          </cell>
          <cell r="E63" t="str">
            <v>Sample manager</v>
          </cell>
          <cell r="F63">
            <v>1400000</v>
          </cell>
        </row>
        <row r="64">
          <cell r="C64" t="str">
            <v>C-04</v>
          </cell>
          <cell r="D64" t="str">
            <v>Ng« Xu©n HiÖp</v>
          </cell>
          <cell r="E64" t="str">
            <v>Technician / Norm</v>
          </cell>
          <cell r="F64">
            <v>1000000</v>
          </cell>
        </row>
        <row r="65">
          <cell r="C65" t="str">
            <v>C-05</v>
          </cell>
          <cell r="D65" t="str">
            <v>NguyÔn ThÞ ViÖt H­¬ng</v>
          </cell>
          <cell r="E65" t="str">
            <v>Technician / CAD</v>
          </cell>
          <cell r="F65">
            <v>1000000</v>
          </cell>
        </row>
        <row r="66">
          <cell r="C66" t="str">
            <v>C-06</v>
          </cell>
          <cell r="D66" t="str">
            <v>§inh V¨n Liªn</v>
          </cell>
          <cell r="E66" t="str">
            <v>Technician / CAD</v>
          </cell>
          <cell r="F66">
            <v>2000000</v>
          </cell>
        </row>
        <row r="67">
          <cell r="C67" t="str">
            <v>C-07</v>
          </cell>
          <cell r="D67" t="str">
            <v>TrÇn ThÞ L­¬ng</v>
          </cell>
          <cell r="E67" t="str">
            <v>Sample Worker</v>
          </cell>
          <cell r="F67">
            <v>600000</v>
          </cell>
        </row>
        <row r="68">
          <cell r="C68" t="str">
            <v>C-08</v>
          </cell>
          <cell r="D68" t="str">
            <v>NguyÔn §øc Ch­¬ng</v>
          </cell>
          <cell r="E68" t="str">
            <v>Sample Worker</v>
          </cell>
          <cell r="F68">
            <v>800000</v>
          </cell>
          <cell r="G68">
            <v>400000</v>
          </cell>
        </row>
        <row r="69">
          <cell r="C69" t="str">
            <v>C-09</v>
          </cell>
          <cell r="D69" t="str">
            <v>TrÇn Ngäc Anh</v>
          </cell>
          <cell r="E69" t="str">
            <v>Sample Worker</v>
          </cell>
          <cell r="F69">
            <v>800000</v>
          </cell>
          <cell r="G69">
            <v>400000</v>
          </cell>
        </row>
        <row r="70">
          <cell r="C70" t="str">
            <v>C-10</v>
          </cell>
          <cell r="D70" t="str">
            <v xml:space="preserve">NguyÔn V¨n Träng </v>
          </cell>
          <cell r="E70" t="str">
            <v>Sample Worker</v>
          </cell>
          <cell r="F70">
            <v>700000</v>
          </cell>
          <cell r="G70">
            <v>100000</v>
          </cell>
        </row>
        <row r="71">
          <cell r="C71" t="str">
            <v>C-11</v>
          </cell>
          <cell r="D71" t="str">
            <v>Tr­¬ng V¨n Kú</v>
          </cell>
          <cell r="E71" t="str">
            <v>Sample Worker</v>
          </cell>
          <cell r="F71">
            <v>700000</v>
          </cell>
          <cell r="G71">
            <v>100000</v>
          </cell>
        </row>
        <row r="72">
          <cell r="C72" t="str">
            <v>C-12</v>
          </cell>
          <cell r="D72" t="str">
            <v>L­u ThÞ Lîi</v>
          </cell>
          <cell r="E72" t="str">
            <v>Sample Worker</v>
          </cell>
          <cell r="F72">
            <v>600000</v>
          </cell>
          <cell r="G72">
            <v>100000</v>
          </cell>
        </row>
        <row r="73">
          <cell r="C73" t="str">
            <v>C-13</v>
          </cell>
          <cell r="D73" t="str">
            <v>Ph¹m §øc B×nh</v>
          </cell>
          <cell r="E73" t="str">
            <v>Technical</v>
          </cell>
          <cell r="F73">
            <v>1500000</v>
          </cell>
        </row>
        <row r="74">
          <cell r="C74" t="str">
            <v>C-14</v>
          </cell>
          <cell r="D74" t="str">
            <v>NguyÔn Quèc H­¬ng</v>
          </cell>
          <cell r="E74" t="str">
            <v>Technical</v>
          </cell>
          <cell r="F74">
            <v>500000</v>
          </cell>
        </row>
        <row r="75">
          <cell r="C75" t="str">
            <v>C-15</v>
          </cell>
          <cell r="D75" t="str">
            <v>§µo Ngäc Minh</v>
          </cell>
          <cell r="E75" t="str">
            <v>Production M. assistant</v>
          </cell>
          <cell r="F75">
            <v>900000</v>
          </cell>
        </row>
        <row r="76">
          <cell r="C76" t="str">
            <v>C-16</v>
          </cell>
          <cell r="D76" t="str">
            <v>Vò ThÞ Thanh Phóc</v>
          </cell>
          <cell r="E76" t="str">
            <v>Tech &amp; QC M. assistant</v>
          </cell>
          <cell r="F76">
            <v>900000</v>
          </cell>
        </row>
        <row r="77">
          <cell r="C77" t="str">
            <v>C-17</v>
          </cell>
          <cell r="D77" t="str">
            <v>Ph¹m ThÞ Thñy</v>
          </cell>
          <cell r="E77" t="str">
            <v>Statistician</v>
          </cell>
          <cell r="F77">
            <v>600000</v>
          </cell>
        </row>
        <row r="78">
          <cell r="C78" t="str">
            <v>C-18</v>
          </cell>
          <cell r="D78" t="str">
            <v>NguyÔn Hång Hµo</v>
          </cell>
          <cell r="E78" t="str">
            <v>Mechanic</v>
          </cell>
          <cell r="F78">
            <v>1000000</v>
          </cell>
          <cell r="G78">
            <v>250000</v>
          </cell>
        </row>
        <row r="79">
          <cell r="C79" t="str">
            <v>C-19</v>
          </cell>
          <cell r="D79" t="str">
            <v>Vò V¨n Hîp</v>
          </cell>
          <cell r="E79" t="str">
            <v>Mechanic</v>
          </cell>
          <cell r="F79">
            <v>800000</v>
          </cell>
          <cell r="G79">
            <v>200000</v>
          </cell>
        </row>
        <row r="80">
          <cell r="C80" t="str">
            <v>C-20</v>
          </cell>
          <cell r="D80" t="str">
            <v>NguyÔn §øc Th¨ng</v>
          </cell>
          <cell r="E80" t="str">
            <v>Electrician</v>
          </cell>
          <cell r="F80">
            <v>700000</v>
          </cell>
          <cell r="G80">
            <v>175000</v>
          </cell>
        </row>
        <row r="81">
          <cell r="C81" t="str">
            <v>C-21</v>
          </cell>
          <cell r="D81" t="str">
            <v>Bïi Minh H¹nh</v>
          </cell>
          <cell r="E81" t="str">
            <v>Boiler</v>
          </cell>
          <cell r="F81">
            <v>700000</v>
          </cell>
          <cell r="G81">
            <v>175000</v>
          </cell>
        </row>
        <row r="82">
          <cell r="C82" t="str">
            <v>C-22</v>
          </cell>
          <cell r="D82" t="str">
            <v>NguyÔn V¨n Tó</v>
          </cell>
          <cell r="E82" t="str">
            <v>Electrician</v>
          </cell>
          <cell r="F82">
            <v>650000</v>
          </cell>
          <cell r="G82">
            <v>162500</v>
          </cell>
        </row>
        <row r="83">
          <cell r="C83" t="str">
            <v>C-23</v>
          </cell>
          <cell r="D83" t="str">
            <v>NguyÔn V¨n §¹i</v>
          </cell>
          <cell r="E83" t="str">
            <v>Mechanic</v>
          </cell>
          <cell r="F83">
            <v>650000</v>
          </cell>
          <cell r="G83">
            <v>162500</v>
          </cell>
        </row>
        <row r="84">
          <cell r="C84" t="str">
            <v>C-24</v>
          </cell>
          <cell r="D84" t="str">
            <v>§ç Duy Kh«i</v>
          </cell>
          <cell r="E84" t="str">
            <v>Electrician</v>
          </cell>
          <cell r="F84">
            <v>500000</v>
          </cell>
          <cell r="G84">
            <v>125000</v>
          </cell>
        </row>
        <row r="85">
          <cell r="C85" t="str">
            <v>C-25</v>
          </cell>
          <cell r="D85" t="str">
            <v>Hoµng V¨n HiÕn</v>
          </cell>
          <cell r="E85" t="str">
            <v>Electrician</v>
          </cell>
          <cell r="F85">
            <v>500000</v>
          </cell>
          <cell r="G85">
            <v>125000</v>
          </cell>
        </row>
        <row r="86">
          <cell r="C86" t="str">
            <v>C-26</v>
          </cell>
          <cell r="D86" t="str">
            <v>Vò V¨n H¹nh</v>
          </cell>
          <cell r="E86" t="str">
            <v>Mechanic</v>
          </cell>
          <cell r="F86">
            <v>500000</v>
          </cell>
          <cell r="G86">
            <v>125000</v>
          </cell>
        </row>
        <row r="87">
          <cell r="C87" t="str">
            <v>C-27</v>
          </cell>
          <cell r="D87" t="str">
            <v>TrÇn Quèc ViÖt</v>
          </cell>
          <cell r="E87" t="str">
            <v>Mechanic</v>
          </cell>
          <cell r="F87">
            <v>500000</v>
          </cell>
          <cell r="G87">
            <v>125000</v>
          </cell>
        </row>
        <row r="88">
          <cell r="C88" t="str">
            <v>C-28</v>
          </cell>
          <cell r="D88" t="str">
            <v>Vò Quèc H­ng</v>
          </cell>
          <cell r="E88" t="str">
            <v>Cutting vice manager</v>
          </cell>
          <cell r="F88">
            <v>1500000</v>
          </cell>
        </row>
        <row r="89">
          <cell r="C89" t="str">
            <v>C-29</v>
          </cell>
          <cell r="D89" t="str">
            <v>L­u B×nh</v>
          </cell>
          <cell r="E89" t="str">
            <v>Cutting mach. Operator</v>
          </cell>
          <cell r="F89">
            <v>800000</v>
          </cell>
          <cell r="G89">
            <v>400000</v>
          </cell>
        </row>
        <row r="90">
          <cell r="C90" t="str">
            <v>C-30</v>
          </cell>
          <cell r="D90" t="str">
            <v>Chu M¹nh ThuÇn</v>
          </cell>
          <cell r="E90" t="str">
            <v>Cutting mach. Operator</v>
          </cell>
          <cell r="F90">
            <v>1400000</v>
          </cell>
        </row>
        <row r="91">
          <cell r="C91" t="str">
            <v>C-31</v>
          </cell>
          <cell r="D91" t="str">
            <v>Tèng Xu©n Minh</v>
          </cell>
          <cell r="E91" t="str">
            <v>B¶o tr×</v>
          </cell>
          <cell r="F91">
            <v>1400000</v>
          </cell>
        </row>
        <row r="92">
          <cell r="C92" t="str">
            <v>C-32</v>
          </cell>
          <cell r="D92" t="str">
            <v>TrÇn §×nh C«ng</v>
          </cell>
          <cell r="E92" t="str">
            <v>B¶o tr×</v>
          </cell>
          <cell r="F92">
            <v>1200000</v>
          </cell>
          <cell r="G92">
            <v>200000</v>
          </cell>
        </row>
        <row r="93">
          <cell r="C93" t="str">
            <v>C-33</v>
          </cell>
          <cell r="D93" t="str">
            <v>Lª Quang Vinh</v>
          </cell>
          <cell r="E93" t="str">
            <v>Phô tæ b¶o tr×</v>
          </cell>
          <cell r="F93">
            <v>600000</v>
          </cell>
        </row>
        <row r="94">
          <cell r="C94" t="str">
            <v>C-34</v>
          </cell>
          <cell r="D94" t="str">
            <v>NguyÔn M¹nh Hïng</v>
          </cell>
          <cell r="E94" t="str">
            <v>Phô tæ b¶o tr×</v>
          </cell>
          <cell r="F94">
            <v>600000</v>
          </cell>
        </row>
        <row r="95">
          <cell r="C95" t="str">
            <v>C-35</v>
          </cell>
          <cell r="D95" t="str">
            <v>NguyÔn Thuý Nga</v>
          </cell>
          <cell r="E95" t="str">
            <v>Warehouse</v>
          </cell>
          <cell r="F95">
            <v>700000</v>
          </cell>
        </row>
        <row r="96">
          <cell r="C96" t="str">
            <v>C-36</v>
          </cell>
          <cell r="D96" t="str">
            <v>L©m Quèc Nhiªn</v>
          </cell>
          <cell r="E96" t="str">
            <v>Warehouse</v>
          </cell>
          <cell r="F96">
            <v>700000</v>
          </cell>
        </row>
        <row r="97">
          <cell r="C97" t="str">
            <v>C-37</v>
          </cell>
          <cell r="D97" t="str">
            <v>NguyÔn ThÞ Thu Ph­¬ng</v>
          </cell>
          <cell r="E97" t="str">
            <v>Warehouse</v>
          </cell>
          <cell r="F97">
            <v>600000</v>
          </cell>
        </row>
        <row r="98">
          <cell r="C98" t="str">
            <v>C-38</v>
          </cell>
          <cell r="D98" t="str">
            <v>Bïi ThÞ H­¬ng</v>
          </cell>
          <cell r="E98" t="str">
            <v>Warehouse</v>
          </cell>
          <cell r="F98">
            <v>500000</v>
          </cell>
        </row>
        <row r="99">
          <cell r="C99" t="str">
            <v>C-39</v>
          </cell>
          <cell r="D99" t="str">
            <v>NguyÔn ThÞ HiÓn</v>
          </cell>
          <cell r="E99" t="str">
            <v>Checking fabric</v>
          </cell>
          <cell r="F99">
            <v>500000</v>
          </cell>
        </row>
        <row r="100">
          <cell r="C100" t="str">
            <v>C-40</v>
          </cell>
          <cell r="D100" t="str">
            <v>Ph¹m Anh Qu©n</v>
          </cell>
          <cell r="E100" t="str">
            <v>Warehouse</v>
          </cell>
          <cell r="F100">
            <v>500000</v>
          </cell>
        </row>
        <row r="101">
          <cell r="C101" t="str">
            <v>C-41</v>
          </cell>
          <cell r="D101" t="str">
            <v>Ph¹m ThÞ Mai</v>
          </cell>
          <cell r="E101" t="str">
            <v>Checking fabric</v>
          </cell>
          <cell r="F101">
            <v>700000</v>
          </cell>
        </row>
        <row r="102">
          <cell r="C102" t="str">
            <v>C-42</v>
          </cell>
          <cell r="D102" t="str">
            <v>D­¬ng ThÞ H­¬ng</v>
          </cell>
          <cell r="E102" t="str">
            <v>Warehouse</v>
          </cell>
          <cell r="F102">
            <v>500000</v>
          </cell>
        </row>
        <row r="103">
          <cell r="C103" t="str">
            <v>C-43</v>
          </cell>
          <cell r="D103" t="str">
            <v>Ph¹m Thu Th¶o</v>
          </cell>
          <cell r="E103" t="str">
            <v>Warehouse</v>
          </cell>
          <cell r="F103">
            <v>600000</v>
          </cell>
        </row>
        <row r="104">
          <cell r="C104" t="str">
            <v>C-44</v>
          </cell>
          <cell r="D104" t="str">
            <v>§inh V¨n Th¾ng</v>
          </cell>
          <cell r="E104" t="str">
            <v>Warehouse</v>
          </cell>
          <cell r="F104">
            <v>600000</v>
          </cell>
        </row>
        <row r="105">
          <cell r="C105" t="str">
            <v>C-45</v>
          </cell>
          <cell r="D105" t="str">
            <v>L­u ThÞ To¶n</v>
          </cell>
          <cell r="E105" t="str">
            <v>Warehouse</v>
          </cell>
          <cell r="F105">
            <v>500000</v>
          </cell>
        </row>
        <row r="106">
          <cell r="C106" t="str">
            <v>D-01</v>
          </cell>
          <cell r="D106" t="str">
            <v>L¹i Thanh B×nh</v>
          </cell>
          <cell r="E106" t="str">
            <v>Q/C Manager</v>
          </cell>
          <cell r="F106">
            <v>1500000</v>
          </cell>
          <cell r="G106">
            <v>100000</v>
          </cell>
        </row>
        <row r="107">
          <cell r="C107" t="str">
            <v>D-02</v>
          </cell>
          <cell r="D107" t="str">
            <v>NguyÔn H­¬ng LuyÕn</v>
          </cell>
          <cell r="E107" t="str">
            <v>Q/C Vice Manager</v>
          </cell>
          <cell r="F107">
            <v>900000</v>
          </cell>
        </row>
        <row r="108">
          <cell r="C108" t="str">
            <v>D-03</v>
          </cell>
          <cell r="D108" t="str">
            <v>§oµn V¨n §ång</v>
          </cell>
          <cell r="E108" t="str">
            <v>Q/C staff</v>
          </cell>
          <cell r="F108">
            <v>800000</v>
          </cell>
        </row>
        <row r="109">
          <cell r="C109" t="str">
            <v>D-04</v>
          </cell>
          <cell r="D109" t="str">
            <v>NguyÔn ThÞ Ph­¬ng A</v>
          </cell>
          <cell r="E109" t="str">
            <v>Q/C staff</v>
          </cell>
          <cell r="F109">
            <v>700000</v>
          </cell>
        </row>
        <row r="110">
          <cell r="C110" t="str">
            <v>D-05</v>
          </cell>
          <cell r="D110" t="str">
            <v xml:space="preserve">D­¬ng ThÞ LuËn </v>
          </cell>
          <cell r="E110" t="str">
            <v>Q/C staff</v>
          </cell>
          <cell r="F110">
            <v>700000</v>
          </cell>
        </row>
        <row r="111">
          <cell r="C111" t="str">
            <v>D-06</v>
          </cell>
          <cell r="D111" t="str">
            <v xml:space="preserve">NguyÔn ThÞ Hµ </v>
          </cell>
          <cell r="E111" t="str">
            <v>Q/C staff</v>
          </cell>
          <cell r="F111">
            <v>800000</v>
          </cell>
        </row>
        <row r="112">
          <cell r="C112" t="str">
            <v>D-07</v>
          </cell>
          <cell r="D112" t="str">
            <v>NguyÔn ThÞ H­¬ng</v>
          </cell>
          <cell r="E112" t="str">
            <v>Q/C staff</v>
          </cell>
          <cell r="F112">
            <v>700000</v>
          </cell>
        </row>
        <row r="113">
          <cell r="C113" t="str">
            <v>D-08</v>
          </cell>
          <cell r="D113" t="str">
            <v>§ång ThÞ S¸u</v>
          </cell>
          <cell r="E113" t="str">
            <v>Q/C staff</v>
          </cell>
          <cell r="F113">
            <v>800000</v>
          </cell>
        </row>
        <row r="114">
          <cell r="C114" t="str">
            <v>D-09</v>
          </cell>
          <cell r="D114" t="str">
            <v>NguyÔn ThÞ HuyÒn</v>
          </cell>
          <cell r="E114" t="str">
            <v>Q/C staff</v>
          </cell>
          <cell r="F114">
            <v>700000</v>
          </cell>
        </row>
        <row r="115">
          <cell r="C115" t="str">
            <v>D-10</v>
          </cell>
          <cell r="D115" t="str">
            <v>NguyÔn ThÞ Anh</v>
          </cell>
          <cell r="E115" t="str">
            <v>Q/C staff</v>
          </cell>
          <cell r="F115">
            <v>700000</v>
          </cell>
        </row>
        <row r="116">
          <cell r="C116" t="str">
            <v>D-11</v>
          </cell>
          <cell r="D116" t="str">
            <v>NguyÔn ThÞ Hoµi</v>
          </cell>
          <cell r="E116" t="str">
            <v>Q/C staff</v>
          </cell>
          <cell r="F116">
            <v>700000</v>
          </cell>
        </row>
        <row r="117">
          <cell r="C117" t="str">
            <v>D-12</v>
          </cell>
          <cell r="D117" t="str">
            <v>Lª ThÞ Anh</v>
          </cell>
          <cell r="E117" t="str">
            <v>Q/C staff</v>
          </cell>
          <cell r="F117">
            <v>700000</v>
          </cell>
        </row>
        <row r="118">
          <cell r="C118" t="str">
            <v>D-13</v>
          </cell>
          <cell r="D118" t="str">
            <v xml:space="preserve">TrÇn ThÞ YÕn </v>
          </cell>
          <cell r="E118" t="str">
            <v>Q/C staff</v>
          </cell>
          <cell r="F118">
            <v>700000</v>
          </cell>
        </row>
        <row r="119">
          <cell r="C119" t="str">
            <v>D-14</v>
          </cell>
          <cell r="D119" t="str">
            <v>§ång ThÞ XuyÕn</v>
          </cell>
          <cell r="E119" t="str">
            <v>Q/C staff</v>
          </cell>
          <cell r="F119">
            <v>700000</v>
          </cell>
        </row>
        <row r="120">
          <cell r="C120" t="str">
            <v>D-15</v>
          </cell>
          <cell r="D120" t="str">
            <v>Hµ Ngäc Oanh</v>
          </cell>
          <cell r="E120" t="str">
            <v>Q/C staff</v>
          </cell>
          <cell r="F120">
            <v>700000</v>
          </cell>
        </row>
        <row r="121">
          <cell r="C121" t="str">
            <v>D-16</v>
          </cell>
          <cell r="D121" t="str">
            <v>Vò §×nh Khuyªn</v>
          </cell>
          <cell r="E121" t="str">
            <v>Q/C staff</v>
          </cell>
          <cell r="F121">
            <v>700000</v>
          </cell>
        </row>
        <row r="122">
          <cell r="C122" t="str">
            <v>D-17</v>
          </cell>
          <cell r="D122" t="str">
            <v>NguyÔn ThÞ Ph­¬ng B</v>
          </cell>
          <cell r="E122" t="str">
            <v>Q/C staff</v>
          </cell>
          <cell r="F122">
            <v>600000</v>
          </cell>
        </row>
        <row r="123">
          <cell r="C123" t="str">
            <v>D-18</v>
          </cell>
          <cell r="D123" t="str">
            <v>NguyÔn Xu©n S¬n</v>
          </cell>
          <cell r="E123" t="str">
            <v>Q/C staff</v>
          </cell>
          <cell r="F123">
            <v>700000</v>
          </cell>
        </row>
        <row r="124">
          <cell r="C124" t="str">
            <v>D-19</v>
          </cell>
          <cell r="D124" t="str">
            <v>NguyÔn Ngäc ¸nh</v>
          </cell>
          <cell r="E124" t="str">
            <v>Q/C staff</v>
          </cell>
          <cell r="F124">
            <v>800000</v>
          </cell>
        </row>
        <row r="125">
          <cell r="C125" t="str">
            <v>D-20</v>
          </cell>
          <cell r="D125" t="str">
            <v>NguyÔn ThÞ H¹nh</v>
          </cell>
          <cell r="E125" t="str">
            <v>Q/C staff</v>
          </cell>
          <cell r="F125">
            <v>700000</v>
          </cell>
        </row>
        <row r="126">
          <cell r="C126" t="str">
            <v>D-21</v>
          </cell>
          <cell r="D126" t="str">
            <v>Vò ThÞ Ngäc</v>
          </cell>
          <cell r="E126" t="str">
            <v>Q/C staff</v>
          </cell>
          <cell r="F126">
            <v>700000</v>
          </cell>
        </row>
        <row r="127">
          <cell r="C127" t="str">
            <v>D-22</v>
          </cell>
          <cell r="D127" t="str">
            <v>Lª ThÞ T©m</v>
          </cell>
          <cell r="E127" t="str">
            <v>Q/C staff</v>
          </cell>
          <cell r="F127">
            <v>600000</v>
          </cell>
        </row>
        <row r="128">
          <cell r="C128" t="str">
            <v>D-23</v>
          </cell>
          <cell r="D128" t="str">
            <v>NguyÔn ThÞ B×nh</v>
          </cell>
          <cell r="E128" t="str">
            <v>Q/C staff</v>
          </cell>
          <cell r="F128">
            <v>600000</v>
          </cell>
        </row>
        <row r="129">
          <cell r="C129" t="str">
            <v>D-24</v>
          </cell>
          <cell r="D129" t="str">
            <v>Tr­¬ng NguyÔn ThÞ Thïy V©n</v>
          </cell>
          <cell r="E129" t="str">
            <v>Q/C staff</v>
          </cell>
          <cell r="F129">
            <v>700000</v>
          </cell>
        </row>
        <row r="130">
          <cell r="C130" t="str">
            <v>D-25</v>
          </cell>
          <cell r="D130" t="str">
            <v>Vò ThÞ Ph­¬ng</v>
          </cell>
          <cell r="E130" t="str">
            <v>Q/C staff</v>
          </cell>
          <cell r="F130">
            <v>700000</v>
          </cell>
        </row>
        <row r="131">
          <cell r="C131" t="str">
            <v>D-26</v>
          </cell>
          <cell r="D131" t="str">
            <v>Lª ThÞ Hiªn</v>
          </cell>
          <cell r="E131" t="str">
            <v>Q/C staff</v>
          </cell>
          <cell r="F131">
            <v>550000</v>
          </cell>
        </row>
        <row r="132">
          <cell r="C132" t="str">
            <v>D-27</v>
          </cell>
          <cell r="D132" t="str">
            <v xml:space="preserve">Hoµng ThÞ Ph­îng </v>
          </cell>
          <cell r="E132" t="str">
            <v>Q/C staff</v>
          </cell>
          <cell r="F132">
            <v>600000</v>
          </cell>
        </row>
        <row r="133">
          <cell r="C133" t="str">
            <v>D-28</v>
          </cell>
          <cell r="D133" t="str">
            <v>NguyÔn ThÞ Nga</v>
          </cell>
          <cell r="E133" t="str">
            <v>Q/C staff</v>
          </cell>
          <cell r="F133">
            <v>600000</v>
          </cell>
        </row>
        <row r="134">
          <cell r="C134" t="str">
            <v>D-29</v>
          </cell>
          <cell r="D134" t="str">
            <v>Ph¹m ThÞ H»ng</v>
          </cell>
          <cell r="E134" t="str">
            <v>Q/C staff</v>
          </cell>
          <cell r="F134">
            <v>600000</v>
          </cell>
        </row>
        <row r="135">
          <cell r="C135" t="str">
            <v>D-30</v>
          </cell>
          <cell r="D135" t="str">
            <v>NguyÔn ThÞ Ph­îng</v>
          </cell>
          <cell r="E135" t="str">
            <v>Q/C staff</v>
          </cell>
          <cell r="F135">
            <v>600000</v>
          </cell>
        </row>
        <row r="136">
          <cell r="C136" t="str">
            <v>D-31</v>
          </cell>
          <cell r="D136" t="str">
            <v>§ç ThÞ HiÒn</v>
          </cell>
          <cell r="E136" t="str">
            <v>Q/C staff</v>
          </cell>
          <cell r="F136">
            <v>550000</v>
          </cell>
        </row>
        <row r="137">
          <cell r="C137" t="str">
            <v>D-32</v>
          </cell>
          <cell r="D137" t="str">
            <v>Ph¹m ThÞ Hßa</v>
          </cell>
          <cell r="E137" t="str">
            <v>Q/C staff</v>
          </cell>
          <cell r="F137">
            <v>550000</v>
          </cell>
        </row>
        <row r="138">
          <cell r="C138" t="str">
            <v>D-33</v>
          </cell>
          <cell r="D138" t="str">
            <v>NguyÔn V¨n Dòng</v>
          </cell>
          <cell r="E138" t="str">
            <v>Q/C staff</v>
          </cell>
          <cell r="F138">
            <v>550000</v>
          </cell>
        </row>
        <row r="139">
          <cell r="C139" t="str">
            <v>D-34</v>
          </cell>
          <cell r="D139" t="str">
            <v>NguyÔn ThÞ Dung</v>
          </cell>
          <cell r="E139" t="str">
            <v>Q/C trainee</v>
          </cell>
          <cell r="F139">
            <v>500000</v>
          </cell>
        </row>
        <row r="140">
          <cell r="C140" t="str">
            <v>D-35</v>
          </cell>
          <cell r="D140" t="str">
            <v>§ång ThÞ Sinh</v>
          </cell>
          <cell r="E140" t="str">
            <v>Q/C trainee</v>
          </cell>
          <cell r="F140">
            <v>500000</v>
          </cell>
        </row>
        <row r="141">
          <cell r="C141" t="str">
            <v>D-36</v>
          </cell>
          <cell r="D141" t="str">
            <v>Vò ThÞ Thu©n</v>
          </cell>
          <cell r="E141" t="str">
            <v>Q/C trainee</v>
          </cell>
          <cell r="F141">
            <v>500000</v>
          </cell>
        </row>
        <row r="142">
          <cell r="C142" t="str">
            <v>D-37</v>
          </cell>
          <cell r="D142" t="str">
            <v>TrÇn ThÞ Th¶o</v>
          </cell>
          <cell r="E142" t="str">
            <v>Q/C trainee</v>
          </cell>
          <cell r="F142">
            <v>500000</v>
          </cell>
        </row>
        <row r="143">
          <cell r="C143" t="str">
            <v>D-38</v>
          </cell>
          <cell r="D143" t="str">
            <v>NguyÔn ThÞ H»ng</v>
          </cell>
          <cell r="E143" t="str">
            <v>Q/C trainee</v>
          </cell>
          <cell r="F143">
            <v>500000</v>
          </cell>
        </row>
        <row r="144">
          <cell r="C144" t="str">
            <v>D-39</v>
          </cell>
          <cell r="D144" t="str">
            <v>TrÞnh ThÞ TuyÕt</v>
          </cell>
          <cell r="E144" t="str">
            <v>Q/C trainee</v>
          </cell>
          <cell r="F144">
            <v>500000</v>
          </cell>
        </row>
        <row r="145">
          <cell r="C145" t="str">
            <v>D-40</v>
          </cell>
          <cell r="D145" t="str">
            <v>Vò ThÞ HiÒn</v>
          </cell>
          <cell r="E145" t="str">
            <v>Q/C trainee</v>
          </cell>
          <cell r="F145">
            <v>500000</v>
          </cell>
        </row>
        <row r="146">
          <cell r="C146" t="str">
            <v>D-41</v>
          </cell>
          <cell r="D146" t="str">
            <v>§ång Minh S¬n</v>
          </cell>
          <cell r="E146" t="str">
            <v>Q/C trainee</v>
          </cell>
          <cell r="F146">
            <v>500000</v>
          </cell>
        </row>
        <row r="147">
          <cell r="C147" t="str">
            <v>D-42</v>
          </cell>
          <cell r="D147" t="str">
            <v>NguyÔn ThÞ Th¹o</v>
          </cell>
          <cell r="E147" t="str">
            <v>Q/C trainee</v>
          </cell>
          <cell r="F147">
            <v>500000</v>
          </cell>
        </row>
        <row r="148">
          <cell r="C148" t="str">
            <v>D-43</v>
          </cell>
          <cell r="D148" t="str">
            <v>Vò ThÞ Hång</v>
          </cell>
          <cell r="E148" t="str">
            <v>Q/C trainee</v>
          </cell>
          <cell r="F148">
            <v>500000</v>
          </cell>
        </row>
        <row r="149">
          <cell r="C149" t="str">
            <v>D-44</v>
          </cell>
          <cell r="D149" t="str">
            <v>§ång ThÞ H­¬ng</v>
          </cell>
          <cell r="E149" t="str">
            <v>Q/C trainee</v>
          </cell>
          <cell r="F149">
            <v>500000</v>
          </cell>
        </row>
        <row r="150">
          <cell r="C150" t="str">
            <v>D-45</v>
          </cell>
          <cell r="D150" t="str">
            <v>NguyÔn ThÞ Phong</v>
          </cell>
          <cell r="E150" t="str">
            <v>Q/C trainee</v>
          </cell>
          <cell r="F150">
            <v>500000</v>
          </cell>
        </row>
        <row r="151">
          <cell r="C151" t="str">
            <v>D-46</v>
          </cell>
          <cell r="D151" t="str">
            <v>§oµn ThÞ Ng©n</v>
          </cell>
          <cell r="E151" t="str">
            <v>Q/C trainee</v>
          </cell>
          <cell r="F151">
            <v>500000</v>
          </cell>
        </row>
        <row r="152">
          <cell r="C152" t="str">
            <v>D-47</v>
          </cell>
          <cell r="D152" t="str">
            <v>NguyÔn ThÞ Hång</v>
          </cell>
          <cell r="E152" t="str">
            <v>Q/C trainee</v>
          </cell>
          <cell r="F152">
            <v>500000</v>
          </cell>
        </row>
        <row r="153">
          <cell r="C153" t="str">
            <v>D-48</v>
          </cell>
          <cell r="D153" t="str">
            <v>Ng« V¨n Phong</v>
          </cell>
          <cell r="E153" t="str">
            <v>Q/C trainee</v>
          </cell>
          <cell r="F153">
            <v>500000</v>
          </cell>
        </row>
        <row r="154">
          <cell r="C154" t="str">
            <v>D-49</v>
          </cell>
          <cell r="D154" t="str">
            <v>L¹i V¨n T©m</v>
          </cell>
          <cell r="E154" t="str">
            <v>Q/C trainee</v>
          </cell>
          <cell r="F154">
            <v>500000</v>
          </cell>
        </row>
        <row r="155">
          <cell r="C155" t="str">
            <v>F-01</v>
          </cell>
          <cell r="D155" t="str">
            <v xml:space="preserve">D­¬ng ThÞ Duyªn </v>
          </cell>
          <cell r="E155" t="str">
            <v>Embroidery worker - KCS</v>
          </cell>
          <cell r="F155">
            <v>500000</v>
          </cell>
        </row>
        <row r="156">
          <cell r="C156" t="str">
            <v>F-02</v>
          </cell>
          <cell r="D156" t="str">
            <v>NguyÔn ThÞ TiÒn</v>
          </cell>
          <cell r="E156" t="str">
            <v>Embroidery worker - KCS</v>
          </cell>
          <cell r="F156">
            <v>500000</v>
          </cell>
        </row>
        <row r="157">
          <cell r="C157" t="str">
            <v>F-03</v>
          </cell>
          <cell r="D157" t="str">
            <v>Ng« ThÞ Thanh HuÖ</v>
          </cell>
          <cell r="E157" t="str">
            <v>Embroidery worker</v>
          </cell>
          <cell r="F157">
            <v>500000</v>
          </cell>
        </row>
        <row r="158">
          <cell r="C158" t="str">
            <v>F-04</v>
          </cell>
          <cell r="D158" t="str">
            <v>NguyÔn ThÞ HiÒn</v>
          </cell>
          <cell r="E158" t="str">
            <v>Embroidery worker</v>
          </cell>
          <cell r="F158">
            <v>500000</v>
          </cell>
        </row>
        <row r="159">
          <cell r="C159" t="str">
            <v>F-05</v>
          </cell>
          <cell r="D159" t="str">
            <v>Vò Ngäc Anh</v>
          </cell>
          <cell r="E159" t="str">
            <v>Embroidery worker</v>
          </cell>
          <cell r="F159">
            <v>500000</v>
          </cell>
        </row>
        <row r="160">
          <cell r="C160" t="str">
            <v>F-06</v>
          </cell>
          <cell r="D160" t="str">
            <v>Chu ThÞ Nga</v>
          </cell>
          <cell r="E160" t="str">
            <v>Embroidery worker</v>
          </cell>
          <cell r="F160">
            <v>500000</v>
          </cell>
        </row>
        <row r="161">
          <cell r="C161" t="str">
            <v>F-07</v>
          </cell>
          <cell r="D161" t="str">
            <v>§inh ThÞ Trang</v>
          </cell>
          <cell r="E161" t="str">
            <v>Embroidery worker</v>
          </cell>
          <cell r="F161">
            <v>400000</v>
          </cell>
        </row>
        <row r="162">
          <cell r="C162" t="str">
            <v>F-08</v>
          </cell>
          <cell r="D162" t="str">
            <v>NguyÔn ThÞ H­êng</v>
          </cell>
          <cell r="E162" t="str">
            <v>Embroidery worker</v>
          </cell>
          <cell r="F162">
            <v>400000</v>
          </cell>
        </row>
        <row r="163">
          <cell r="C163" t="str">
            <v>G-01</v>
          </cell>
          <cell r="D163" t="str">
            <v>TrÇn ThÞ Mai</v>
          </cell>
          <cell r="E163" t="str">
            <v>Crochet technician</v>
          </cell>
          <cell r="F163">
            <v>700000</v>
          </cell>
        </row>
        <row r="164">
          <cell r="C164" t="str">
            <v>G-02</v>
          </cell>
          <cell r="D164" t="str">
            <v>TrÇn Minh NguyÖt</v>
          </cell>
          <cell r="E164" t="str">
            <v>Crochet technician</v>
          </cell>
          <cell r="F164">
            <v>700000</v>
          </cell>
        </row>
        <row r="165">
          <cell r="C165" t="str">
            <v>G-03</v>
          </cell>
          <cell r="D165" t="str">
            <v>Bïi ThÞ Dung</v>
          </cell>
          <cell r="E165" t="str">
            <v>Crochet technician</v>
          </cell>
          <cell r="F165">
            <v>650000</v>
          </cell>
        </row>
        <row r="166">
          <cell r="C166" t="str">
            <v>G-04</v>
          </cell>
          <cell r="D166" t="str">
            <v>§ç ThÞ V©n</v>
          </cell>
          <cell r="E166" t="str">
            <v>Crochet technician</v>
          </cell>
          <cell r="F166">
            <v>650000</v>
          </cell>
        </row>
        <row r="167">
          <cell r="C167" t="str">
            <v>G-05</v>
          </cell>
          <cell r="D167" t="str">
            <v xml:space="preserve">Chu ThÞ Mïi </v>
          </cell>
          <cell r="E167" t="str">
            <v>Crochet technician</v>
          </cell>
          <cell r="F167">
            <v>650000</v>
          </cell>
        </row>
        <row r="168">
          <cell r="C168" t="str">
            <v>G-06</v>
          </cell>
          <cell r="D168" t="str">
            <v>Vò ThÞ Thanh</v>
          </cell>
          <cell r="E168" t="str">
            <v>Crochet technician</v>
          </cell>
          <cell r="F168">
            <v>550000</v>
          </cell>
        </row>
        <row r="169">
          <cell r="C169" t="str">
            <v>G-07</v>
          </cell>
          <cell r="D169" t="str">
            <v>NguyÔn ThÞ NhuÇn</v>
          </cell>
          <cell r="E169" t="str">
            <v>Crochet technician</v>
          </cell>
          <cell r="F169">
            <v>550000</v>
          </cell>
        </row>
        <row r="170">
          <cell r="C170" t="str">
            <v>G-08</v>
          </cell>
          <cell r="D170" t="str">
            <v>NguyÔn ThÞ H¹nh</v>
          </cell>
          <cell r="E170" t="str">
            <v>Crochet worker</v>
          </cell>
          <cell r="F170">
            <v>500000</v>
          </cell>
        </row>
        <row r="171">
          <cell r="C171" t="str">
            <v>E-01</v>
          </cell>
          <cell r="D171" t="str">
            <v>NguyÔn Kim Hoa</v>
          </cell>
          <cell r="E171" t="str">
            <v>Line Supervisor 1</v>
          </cell>
          <cell r="F171">
            <v>487000</v>
          </cell>
        </row>
        <row r="172">
          <cell r="C172" t="str">
            <v>E-02</v>
          </cell>
          <cell r="D172" t="str">
            <v>§µo ThÞ S¬n L©m</v>
          </cell>
          <cell r="E172" t="str">
            <v>Line Supervisor 2</v>
          </cell>
          <cell r="F172">
            <v>487000</v>
          </cell>
        </row>
        <row r="173">
          <cell r="C173" t="str">
            <v>E-03</v>
          </cell>
          <cell r="D173" t="str">
            <v>Ng« H¶i Thô Th¸i Ph­¬ng</v>
          </cell>
          <cell r="E173" t="str">
            <v>Line Supervisor 3</v>
          </cell>
          <cell r="F173">
            <v>487000</v>
          </cell>
        </row>
        <row r="174">
          <cell r="C174" t="str">
            <v>E-04</v>
          </cell>
          <cell r="D174" t="str">
            <v>Hoµng ThÞ Lý</v>
          </cell>
          <cell r="E174" t="str">
            <v>Line Supervisor 4</v>
          </cell>
          <cell r="F174">
            <v>487000</v>
          </cell>
        </row>
        <row r="175">
          <cell r="C175" t="str">
            <v>E-05</v>
          </cell>
          <cell r="D175" t="str">
            <v>Bïi §×nh Nhu</v>
          </cell>
          <cell r="E175" t="str">
            <v>Line Supervisor 5</v>
          </cell>
          <cell r="F175">
            <v>487000</v>
          </cell>
        </row>
        <row r="176">
          <cell r="C176" t="str">
            <v>E-06</v>
          </cell>
          <cell r="D176" t="str">
            <v>§ç ThÞ Ninh</v>
          </cell>
          <cell r="E176" t="str">
            <v>Line Supervisor 6</v>
          </cell>
          <cell r="F176">
            <v>487000</v>
          </cell>
        </row>
        <row r="177">
          <cell r="C177" t="str">
            <v>E-07</v>
          </cell>
          <cell r="D177" t="str">
            <v>NguyÔn ThÞ Lan A</v>
          </cell>
          <cell r="E177" t="str">
            <v>Line Supervisor 7</v>
          </cell>
          <cell r="F177">
            <v>487000</v>
          </cell>
        </row>
        <row r="178">
          <cell r="C178" t="str">
            <v>E-08</v>
          </cell>
          <cell r="D178" t="str">
            <v>NguyÔn V¨n H¹ng</v>
          </cell>
          <cell r="E178" t="str">
            <v>Line Supervisor 8</v>
          </cell>
          <cell r="F178">
            <v>487000</v>
          </cell>
        </row>
        <row r="179">
          <cell r="C179" t="str">
            <v>E-09</v>
          </cell>
          <cell r="D179" t="str">
            <v>NguyÔn ThÞ Lan B</v>
          </cell>
          <cell r="E179" t="str">
            <v>Line Supervisor 9</v>
          </cell>
          <cell r="F179">
            <v>487000</v>
          </cell>
        </row>
        <row r="180">
          <cell r="C180" t="str">
            <v>E-10</v>
          </cell>
          <cell r="D180" t="str">
            <v>Høa ThÞ HuÕ</v>
          </cell>
          <cell r="E180" t="str">
            <v>Line Supervisor 10</v>
          </cell>
          <cell r="F180">
            <v>487000</v>
          </cell>
        </row>
        <row r="181">
          <cell r="C181" t="str">
            <v>E-11</v>
          </cell>
          <cell r="D181" t="str">
            <v>NguyÔn ThÞ M¸t</v>
          </cell>
          <cell r="E181" t="str">
            <v>Line Supervisor 11</v>
          </cell>
          <cell r="F181">
            <v>487000</v>
          </cell>
        </row>
        <row r="182">
          <cell r="C182" t="str">
            <v>E-12</v>
          </cell>
          <cell r="D182" t="str">
            <v>Ph¹m Thu Hoµi</v>
          </cell>
          <cell r="E182" t="str">
            <v>Line Supervisor 12</v>
          </cell>
          <cell r="F182">
            <v>487000</v>
          </cell>
        </row>
        <row r="183">
          <cell r="C183" t="str">
            <v>E-13</v>
          </cell>
          <cell r="D183" t="str">
            <v>TrÇn ThÞ Hoa</v>
          </cell>
          <cell r="E183" t="str">
            <v>Line 14 chief</v>
          </cell>
          <cell r="F183">
            <v>700000</v>
          </cell>
        </row>
        <row r="184">
          <cell r="C184" t="str">
            <v>E-14</v>
          </cell>
          <cell r="D184" t="str">
            <v>Ph¹m Hång H¹nh</v>
          </cell>
          <cell r="E184" t="str">
            <v>Line 14 chief</v>
          </cell>
          <cell r="F184">
            <v>700000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895-PT55"/>
      <sheetName val="B1550-PT56"/>
      <sheetName val="P361-PT58"/>
      <sheetName val="P597-P63"/>
      <sheetName val="S455-PT64"/>
      <sheetName val="J803-PT65"/>
      <sheetName val="B1635-PT68"/>
      <sheetName val="TR1466-PT69"/>
      <sheetName val="DR1463-PT70"/>
      <sheetName val="SK1465-71"/>
      <sheetName val="S443-PT57"/>
      <sheetName val="B1618-PT76"/>
      <sheetName val="B1639-PT66"/>
      <sheetName val="B1613-PT73"/>
      <sheetName val="B1549-PT75"/>
      <sheetName val="S461-PT72"/>
      <sheetName val="DR1464-PT77"/>
      <sheetName val="B8863-PT632"/>
      <sheetName val="D622-PT74"/>
      <sheetName val="D496-PT60"/>
      <sheetName val="D496Hoa"/>
      <sheetName val="Sheet3"/>
      <sheetName val="quy trinh cong nghe"/>
      <sheetName val="List"/>
      <sheetName val="J895_PT55"/>
    </sheetNames>
    <sheetDataSet>
      <sheetData sheetId="0" refreshError="1">
        <row r="2">
          <cell r="C2">
            <v>5264</v>
          </cell>
          <cell r="D2" t="str">
            <v>j895</v>
          </cell>
          <cell r="F2" t="str">
            <v>pt55</v>
          </cell>
        </row>
        <row r="3">
          <cell r="A3" t="str">
            <v>Sè TT</v>
          </cell>
          <cell r="B3" t="str">
            <v>M· sè</v>
          </cell>
          <cell r="C3" t="str">
            <v>C¸c b­íc c«ng viÖc</v>
          </cell>
          <cell r="D3" t="str">
            <v>Thêi gian</v>
          </cell>
          <cell r="E3" t="str">
            <v>§¬n gi¸ tiÒn l­¬ng cN chuyÒn</v>
          </cell>
          <cell r="F3" t="str">
            <v>T¨ng 20% cho docket &lt;500 pcs</v>
          </cell>
        </row>
        <row r="4">
          <cell r="C4" t="str">
            <v>Phô</v>
          </cell>
        </row>
        <row r="5">
          <cell r="A5">
            <v>1</v>
          </cell>
          <cell r="B5" t="str">
            <v>J895-1</v>
          </cell>
          <cell r="C5" t="str">
            <v>KÎ ®Ëu th©n tr­íc</v>
          </cell>
          <cell r="D5">
            <v>70</v>
          </cell>
          <cell r="E5">
            <v>61.932203389830512</v>
          </cell>
          <cell r="F5">
            <v>0</v>
          </cell>
        </row>
        <row r="6">
          <cell r="A6">
            <v>2</v>
          </cell>
          <cell r="B6" t="str">
            <v>J895-2</v>
          </cell>
          <cell r="C6" t="str">
            <v>KÎ ®Ëu nÑp ve</v>
          </cell>
          <cell r="D6">
            <v>50</v>
          </cell>
          <cell r="E6">
            <v>44.237288135593225</v>
          </cell>
          <cell r="F6">
            <v>0</v>
          </cell>
        </row>
        <row r="7">
          <cell r="A7">
            <v>3</v>
          </cell>
          <cell r="B7" t="str">
            <v>J895-3</v>
          </cell>
          <cell r="C7" t="str">
            <v>KÎ ®Ëu th©n sau</v>
          </cell>
          <cell r="D7">
            <v>45</v>
          </cell>
          <cell r="E7">
            <v>39.813559322033903</v>
          </cell>
          <cell r="F7">
            <v>0</v>
          </cell>
        </row>
        <row r="8">
          <cell r="A8">
            <v>4</v>
          </cell>
          <cell r="B8" t="str">
            <v>J895-4</v>
          </cell>
          <cell r="C8" t="str">
            <v>KÎ ®Ëu cæ trªn, lÊy dÊu</v>
          </cell>
          <cell r="D8">
            <v>55</v>
          </cell>
          <cell r="E8">
            <v>48.661016949152547</v>
          </cell>
          <cell r="F8">
            <v>0</v>
          </cell>
        </row>
        <row r="9">
          <cell r="A9">
            <v>5</v>
          </cell>
          <cell r="B9" t="str">
            <v>J895-5</v>
          </cell>
          <cell r="C9" t="str">
            <v>KÎ ®Ëu lÊy dÊu cæ d­íi</v>
          </cell>
          <cell r="D9">
            <v>50</v>
          </cell>
          <cell r="E9">
            <v>44.237288135593225</v>
          </cell>
          <cell r="F9">
            <v>0</v>
          </cell>
        </row>
        <row r="10">
          <cell r="A10">
            <v>6</v>
          </cell>
          <cell r="B10" t="str">
            <v>J895-6</v>
          </cell>
          <cell r="C10" t="str">
            <v>§o KT th©n tr­íc c¹nh s­ên</v>
          </cell>
          <cell r="D10">
            <v>5</v>
          </cell>
          <cell r="E10">
            <v>4.4237288135593218</v>
          </cell>
          <cell r="F10">
            <v>0</v>
          </cell>
        </row>
        <row r="11">
          <cell r="A11">
            <v>7</v>
          </cell>
          <cell r="B11" t="str">
            <v>J895-7</v>
          </cell>
          <cell r="C11" t="str">
            <v>§o KT th©n sau c¹nh s­ên</v>
          </cell>
          <cell r="D11">
            <v>5</v>
          </cell>
          <cell r="E11">
            <v>4.4237288135593218</v>
          </cell>
          <cell r="F11">
            <v>0</v>
          </cell>
        </row>
        <row r="12">
          <cell r="A12">
            <v>8</v>
          </cell>
          <cell r="B12" t="str">
            <v>J895-8</v>
          </cell>
          <cell r="C12" t="str">
            <v>§o KT tay</v>
          </cell>
          <cell r="D12">
            <v>5</v>
          </cell>
          <cell r="E12">
            <v>4.4237288135593218</v>
          </cell>
          <cell r="F12">
            <v>0</v>
          </cell>
        </row>
        <row r="13">
          <cell r="A13">
            <v>9</v>
          </cell>
          <cell r="B13" t="str">
            <v>J895-9</v>
          </cell>
          <cell r="C13" t="str">
            <v>Söa lén cæ</v>
          </cell>
          <cell r="D13">
            <v>45</v>
          </cell>
          <cell r="E13">
            <v>39.813559322033903</v>
          </cell>
          <cell r="F13">
            <v>0</v>
          </cell>
        </row>
        <row r="14">
          <cell r="A14">
            <v>10</v>
          </cell>
          <cell r="B14" t="str">
            <v>J895-10</v>
          </cell>
          <cell r="C14" t="str">
            <v>Söa lén nÑp</v>
          </cell>
          <cell r="D14">
            <v>50</v>
          </cell>
          <cell r="E14">
            <v>44.237288135593225</v>
          </cell>
          <cell r="F14">
            <v>0</v>
          </cell>
        </row>
        <row r="15">
          <cell r="A15">
            <v>11</v>
          </cell>
          <cell r="B15" t="str">
            <v>J895-11</v>
          </cell>
          <cell r="C15" t="str">
            <v>Phèi hµng</v>
          </cell>
          <cell r="D15">
            <v>20</v>
          </cell>
          <cell r="E15">
            <v>17.694915254237287</v>
          </cell>
          <cell r="F15">
            <v>0</v>
          </cell>
        </row>
        <row r="16">
          <cell r="A16">
            <v>12</v>
          </cell>
          <cell r="B16" t="str">
            <v>J895-12</v>
          </cell>
          <cell r="C16" t="str">
            <v>§æi b¸n thµnh phÈm</v>
          </cell>
          <cell r="D16">
            <v>30</v>
          </cell>
          <cell r="E16">
            <v>26.542372881355934</v>
          </cell>
          <cell r="F16">
            <v>0</v>
          </cell>
        </row>
        <row r="17">
          <cell r="C17" t="str">
            <v>V¾t sæ</v>
          </cell>
        </row>
        <row r="18">
          <cell r="A18">
            <v>13</v>
          </cell>
          <cell r="B18" t="str">
            <v>J895-13</v>
          </cell>
          <cell r="C18" t="str">
            <v>Th©n tr­íc c¹nh</v>
          </cell>
          <cell r="D18">
            <v>80</v>
          </cell>
          <cell r="E18">
            <v>70.779661016949149</v>
          </cell>
          <cell r="F18">
            <v>0</v>
          </cell>
        </row>
        <row r="19">
          <cell r="A19">
            <v>14</v>
          </cell>
          <cell r="B19" t="str">
            <v>J895-14</v>
          </cell>
          <cell r="C19" t="str">
            <v>S­ên tay</v>
          </cell>
          <cell r="D19">
            <v>30</v>
          </cell>
          <cell r="E19">
            <v>26.542372881355934</v>
          </cell>
          <cell r="F19">
            <v>0</v>
          </cell>
        </row>
        <row r="20">
          <cell r="A20">
            <v>15</v>
          </cell>
          <cell r="B20" t="str">
            <v>J895-15</v>
          </cell>
          <cell r="C20" t="str">
            <v>S­ên ¸o + ®Æt m¸c + c¾t m¸c</v>
          </cell>
          <cell r="D20">
            <v>90</v>
          </cell>
          <cell r="E20">
            <v>79.627118644067806</v>
          </cell>
          <cell r="F20">
            <v>0</v>
          </cell>
        </row>
        <row r="21">
          <cell r="A21">
            <v>16</v>
          </cell>
          <cell r="B21" t="str">
            <v>J895-16</v>
          </cell>
          <cell r="C21" t="str">
            <v>NÑp ve</v>
          </cell>
          <cell r="D21">
            <v>40</v>
          </cell>
          <cell r="E21">
            <v>35.389830508474574</v>
          </cell>
          <cell r="F21">
            <v>0</v>
          </cell>
        </row>
        <row r="22">
          <cell r="A22">
            <v>17</v>
          </cell>
          <cell r="B22" t="str">
            <v>J895-17</v>
          </cell>
          <cell r="C22" t="str">
            <v>GÊu ¸o th©n tr­íc + ®o</v>
          </cell>
          <cell r="D22">
            <v>50</v>
          </cell>
          <cell r="E22">
            <v>44.237288135593225</v>
          </cell>
          <cell r="F22">
            <v>0</v>
          </cell>
        </row>
        <row r="23">
          <cell r="A23">
            <v>18</v>
          </cell>
          <cell r="B23" t="str">
            <v>J895-18</v>
          </cell>
          <cell r="C23" t="str">
            <v>Cöa tay</v>
          </cell>
          <cell r="D23">
            <v>30</v>
          </cell>
          <cell r="E23">
            <v>26.542372881355934</v>
          </cell>
          <cell r="F23">
            <v>0</v>
          </cell>
        </row>
        <row r="24">
          <cell r="A24">
            <v>19</v>
          </cell>
          <cell r="B24" t="str">
            <v>J895-19</v>
          </cell>
          <cell r="C24" t="str">
            <v>Vßng n¸ch</v>
          </cell>
          <cell r="D24">
            <v>60</v>
          </cell>
          <cell r="E24">
            <v>53.084745762711869</v>
          </cell>
          <cell r="F24">
            <v>0</v>
          </cell>
        </row>
        <row r="25">
          <cell r="A25">
            <v>20</v>
          </cell>
          <cell r="B25" t="str">
            <v>J895-20</v>
          </cell>
          <cell r="C25" t="str">
            <v>§Öm vai</v>
          </cell>
          <cell r="D25">
            <v>30</v>
          </cell>
          <cell r="E25">
            <v>26.542372881355934</v>
          </cell>
          <cell r="F25">
            <v>0</v>
          </cell>
        </row>
        <row r="26">
          <cell r="C26" t="str">
            <v>Lµ h¬i</v>
          </cell>
        </row>
        <row r="27">
          <cell r="A27">
            <v>21</v>
          </cell>
          <cell r="B27" t="str">
            <v>J895-21</v>
          </cell>
          <cell r="C27" t="str">
            <v>Lµ rÏ sèng th©n sau</v>
          </cell>
          <cell r="D27">
            <v>20</v>
          </cell>
          <cell r="E27">
            <v>17.694915254237287</v>
          </cell>
          <cell r="F27">
            <v>0</v>
          </cell>
        </row>
        <row r="28">
          <cell r="A28">
            <v>22</v>
          </cell>
          <cell r="B28" t="str">
            <v>J895-22</v>
          </cell>
          <cell r="C28" t="str">
            <v>Lµ cæ + ®o + sèng cæ d­íi</v>
          </cell>
          <cell r="D28">
            <v>30</v>
          </cell>
          <cell r="E28">
            <v>26.542372881355934</v>
          </cell>
          <cell r="F28">
            <v>0</v>
          </cell>
        </row>
        <row r="29">
          <cell r="A29">
            <v>23</v>
          </cell>
          <cell r="B29" t="str">
            <v>J895-23</v>
          </cell>
          <cell r="C29" t="str">
            <v>Lµ rÏ c¸c ®­êng tra cæ (chÝnh lãt) + ®o</v>
          </cell>
          <cell r="D29">
            <v>120</v>
          </cell>
          <cell r="E29">
            <v>106.16949152542374</v>
          </cell>
          <cell r="F29">
            <v>0</v>
          </cell>
        </row>
        <row r="30">
          <cell r="A30">
            <v>24</v>
          </cell>
          <cell r="B30" t="str">
            <v>J895-24</v>
          </cell>
          <cell r="C30" t="str">
            <v>Lµ nÑp + ®o</v>
          </cell>
          <cell r="D30">
            <v>100</v>
          </cell>
          <cell r="E30">
            <v>88.47457627118645</v>
          </cell>
          <cell r="F30">
            <v>0</v>
          </cell>
        </row>
        <row r="31">
          <cell r="A31">
            <v>25</v>
          </cell>
          <cell r="B31" t="str">
            <v>J895-25</v>
          </cell>
          <cell r="C31" t="str">
            <v>Lµ b¶n to gÊu</v>
          </cell>
          <cell r="D31">
            <v>60</v>
          </cell>
          <cell r="E31">
            <v>53.084745762711869</v>
          </cell>
          <cell r="F31">
            <v>0</v>
          </cell>
        </row>
        <row r="32">
          <cell r="A32">
            <v>26</v>
          </cell>
          <cell r="B32" t="str">
            <v>J895-26</v>
          </cell>
          <cell r="C32" t="str">
            <v>Lµ ly lãt + g¹t lãt s­ên + vai lãt</v>
          </cell>
          <cell r="D32">
            <v>50</v>
          </cell>
          <cell r="E32">
            <v>44.237288135593225</v>
          </cell>
          <cell r="F32">
            <v>0</v>
          </cell>
        </row>
        <row r="33">
          <cell r="A33">
            <v>27</v>
          </cell>
          <cell r="B33" t="str">
            <v>J895-27</v>
          </cell>
          <cell r="C33" t="str">
            <v>Lµ g¹t vßng n¸ch</v>
          </cell>
          <cell r="D33">
            <v>40</v>
          </cell>
          <cell r="E33">
            <v>35.389830508474574</v>
          </cell>
          <cell r="F33">
            <v>0</v>
          </cell>
        </row>
        <row r="34">
          <cell r="A34">
            <v>28</v>
          </cell>
          <cell r="B34" t="str">
            <v>J895-28</v>
          </cell>
          <cell r="C34" t="str">
            <v>Lµ gÊp m¸c</v>
          </cell>
          <cell r="D34">
            <v>15</v>
          </cell>
          <cell r="E34">
            <v>13.271186440677967</v>
          </cell>
          <cell r="F34">
            <v>0</v>
          </cell>
        </row>
        <row r="35">
          <cell r="A35">
            <v>29</v>
          </cell>
          <cell r="B35" t="str">
            <v>J895-29</v>
          </cell>
          <cell r="C35" t="str">
            <v>Lµ g¹t c¸c ®­êng th©n tr­íc + th©n sau+ s­ên + ly</v>
          </cell>
          <cell r="D35">
            <v>60</v>
          </cell>
          <cell r="E35">
            <v>53.084745762711869</v>
          </cell>
          <cell r="F35">
            <v>0</v>
          </cell>
        </row>
        <row r="36">
          <cell r="A36">
            <v>30</v>
          </cell>
          <cell r="B36" t="str">
            <v>J895-30</v>
          </cell>
          <cell r="C36" t="str">
            <v>Lµ g¹t vai chÝnh</v>
          </cell>
          <cell r="D36">
            <v>15</v>
          </cell>
          <cell r="E36">
            <v>13.271186440677967</v>
          </cell>
          <cell r="F36">
            <v>0</v>
          </cell>
        </row>
        <row r="37">
          <cell r="C37" t="str">
            <v>May</v>
          </cell>
        </row>
        <row r="38">
          <cell r="A38">
            <v>31</v>
          </cell>
          <cell r="B38" t="str">
            <v>J895-31</v>
          </cell>
          <cell r="C38" t="str">
            <v>May nèi l¸ cæ d­íi</v>
          </cell>
          <cell r="D38">
            <v>20</v>
          </cell>
          <cell r="E38">
            <v>17.694915254237287</v>
          </cell>
          <cell r="F38">
            <v>0</v>
          </cell>
        </row>
        <row r="39">
          <cell r="A39">
            <v>32</v>
          </cell>
          <cell r="B39" t="str">
            <v>J895-32</v>
          </cell>
          <cell r="C39" t="str">
            <v>May lén cæ - ®Æt chØ</v>
          </cell>
          <cell r="D39">
            <v>80</v>
          </cell>
          <cell r="E39">
            <v>70.779661016949149</v>
          </cell>
          <cell r="F39">
            <v>0</v>
          </cell>
        </row>
        <row r="40">
          <cell r="A40">
            <v>33</v>
          </cell>
          <cell r="B40" t="str">
            <v>J895-33</v>
          </cell>
          <cell r="C40" t="str">
            <v>MÝ sèng cæ</v>
          </cell>
          <cell r="D40">
            <v>30</v>
          </cell>
          <cell r="E40">
            <v>26.542372881355934</v>
          </cell>
          <cell r="F40">
            <v>0</v>
          </cell>
        </row>
        <row r="41">
          <cell r="A41">
            <v>34</v>
          </cell>
          <cell r="B41" t="str">
            <v>J895-34</v>
          </cell>
          <cell r="C41" t="str">
            <v>M¸y ly th©n tr­íc + ®o kÝch th­íc</v>
          </cell>
          <cell r="D41">
            <v>50</v>
          </cell>
          <cell r="E41">
            <v>44.237288135593225</v>
          </cell>
          <cell r="F41">
            <v>0</v>
          </cell>
        </row>
        <row r="42">
          <cell r="A42">
            <v>35</v>
          </cell>
          <cell r="B42" t="str">
            <v>J895-35</v>
          </cell>
          <cell r="C42" t="str">
            <v>M¸y lén nÑp - ®Æt chØ - ®Æt mÉu</v>
          </cell>
          <cell r="D42">
            <v>180</v>
          </cell>
          <cell r="E42">
            <v>159.25423728813561</v>
          </cell>
          <cell r="F42">
            <v>0</v>
          </cell>
        </row>
        <row r="43">
          <cell r="A43">
            <v>36</v>
          </cell>
          <cell r="B43" t="str">
            <v>J895-36</v>
          </cell>
          <cell r="C43" t="str">
            <v>MÝ nÑp</v>
          </cell>
          <cell r="D43">
            <v>80</v>
          </cell>
          <cell r="E43">
            <v>70.779661016949149</v>
          </cell>
          <cell r="F43">
            <v>0</v>
          </cell>
        </row>
        <row r="44">
          <cell r="A44">
            <v>37</v>
          </cell>
          <cell r="B44" t="str">
            <v>J895-37</v>
          </cell>
          <cell r="C44" t="str">
            <v>ChÊp sèng th©n sau</v>
          </cell>
          <cell r="D44">
            <v>50</v>
          </cell>
          <cell r="E44">
            <v>44.237288135593225</v>
          </cell>
          <cell r="F44">
            <v>0</v>
          </cell>
        </row>
        <row r="45">
          <cell r="A45">
            <v>38</v>
          </cell>
          <cell r="B45" t="str">
            <v>J895-38</v>
          </cell>
          <cell r="C45" t="str">
            <v>G¾n d©y giãng vai con - cæ - c¾t d©y</v>
          </cell>
          <cell r="D45">
            <v>80</v>
          </cell>
          <cell r="E45">
            <v>70.779661016949149</v>
          </cell>
          <cell r="F45">
            <v>0</v>
          </cell>
        </row>
        <row r="46">
          <cell r="A46">
            <v>39</v>
          </cell>
          <cell r="B46" t="str">
            <v>J895-39</v>
          </cell>
          <cell r="C46" t="str">
            <v>Ch¾p th©n sau c¹nh</v>
          </cell>
          <cell r="D46">
            <v>90</v>
          </cell>
          <cell r="E46">
            <v>79.627118644067806</v>
          </cell>
          <cell r="F46">
            <v>0</v>
          </cell>
        </row>
        <row r="47">
          <cell r="A47">
            <v>40</v>
          </cell>
          <cell r="B47" t="str">
            <v>J895-40</v>
          </cell>
          <cell r="C47" t="str">
            <v>Ch¾p vai con</v>
          </cell>
          <cell r="D47">
            <v>40</v>
          </cell>
          <cell r="E47">
            <v>35.389830508474574</v>
          </cell>
          <cell r="F47">
            <v>0</v>
          </cell>
        </row>
        <row r="48">
          <cell r="A48">
            <v>41</v>
          </cell>
          <cell r="B48" t="str">
            <v>J895-41</v>
          </cell>
          <cell r="C48" t="str">
            <v>M¸y ly lãt- ®Æt mÉu</v>
          </cell>
          <cell r="D48">
            <v>30</v>
          </cell>
          <cell r="E48">
            <v>26.542372881355934</v>
          </cell>
          <cell r="F48">
            <v>0</v>
          </cell>
        </row>
        <row r="49">
          <cell r="A49">
            <v>42</v>
          </cell>
          <cell r="B49" t="str">
            <v>J895-42</v>
          </cell>
          <cell r="C49" t="str">
            <v>May nèi- m¸y d©y treo cæ</v>
          </cell>
          <cell r="D49">
            <v>20</v>
          </cell>
          <cell r="E49">
            <v>17.694915254237287</v>
          </cell>
          <cell r="F49">
            <v>0</v>
          </cell>
        </row>
        <row r="50">
          <cell r="A50">
            <v>43</v>
          </cell>
          <cell r="B50" t="str">
            <v>J895-43</v>
          </cell>
          <cell r="C50" t="str">
            <v>§o g¾n d©y treo cæ + c¾t d©y</v>
          </cell>
          <cell r="D50">
            <v>40</v>
          </cell>
          <cell r="E50">
            <v>35.389830508474574</v>
          </cell>
          <cell r="F50">
            <v>0</v>
          </cell>
        </row>
        <row r="51">
          <cell r="A51">
            <v>44</v>
          </cell>
          <cell r="B51" t="str">
            <v>J895-44</v>
          </cell>
          <cell r="C51" t="str">
            <v>§o m¸y m¸c chÝnh + nh·n cì + c¾t nh·n</v>
          </cell>
          <cell r="D51">
            <v>60</v>
          </cell>
          <cell r="E51">
            <v>53.084745762711869</v>
          </cell>
          <cell r="F51">
            <v>0</v>
          </cell>
        </row>
        <row r="52">
          <cell r="A52">
            <v>45</v>
          </cell>
          <cell r="B52" t="str">
            <v>J895-45</v>
          </cell>
          <cell r="C52" t="str">
            <v>§o + tra cæ chÝnh + bÊm</v>
          </cell>
          <cell r="D52">
            <v>240</v>
          </cell>
          <cell r="E52">
            <v>212.33898305084747</v>
          </cell>
          <cell r="F52">
            <v>0</v>
          </cell>
        </row>
        <row r="53">
          <cell r="A53">
            <v>46</v>
          </cell>
          <cell r="B53" t="str">
            <v>J895-46</v>
          </cell>
          <cell r="C53" t="str">
            <v>Tra ®Çu nÑp ve + tra häng cæ lãt sau</v>
          </cell>
          <cell r="D53">
            <v>120</v>
          </cell>
          <cell r="E53">
            <v>106.16949152542374</v>
          </cell>
          <cell r="F53">
            <v>0</v>
          </cell>
        </row>
        <row r="54">
          <cell r="A54">
            <v>47</v>
          </cell>
          <cell r="B54" t="str">
            <v>J895-47</v>
          </cell>
          <cell r="C54" t="str">
            <v>Ghim häng cæ chÝnh + lãt</v>
          </cell>
          <cell r="D54">
            <v>90</v>
          </cell>
          <cell r="E54">
            <v>79.627118644067806</v>
          </cell>
          <cell r="F54">
            <v>0</v>
          </cell>
        </row>
        <row r="55">
          <cell r="A55">
            <v>48</v>
          </cell>
          <cell r="B55" t="str">
            <v>J895-48</v>
          </cell>
          <cell r="C55" t="str">
            <v>§óp vai lãt</v>
          </cell>
          <cell r="D55">
            <v>90</v>
          </cell>
          <cell r="E55">
            <v>79.627118644067806</v>
          </cell>
          <cell r="F55">
            <v>0</v>
          </cell>
        </row>
        <row r="56">
          <cell r="A56">
            <v>49</v>
          </cell>
          <cell r="B56" t="str">
            <v>J895-49</v>
          </cell>
          <cell r="C56" t="str">
            <v>Ghim gÊu th©n tr­íc + ®óp (gÊu lãt - s­ên lãt) + lén ¸o</v>
          </cell>
          <cell r="D56">
            <v>300</v>
          </cell>
          <cell r="E56">
            <v>265.42372881355931</v>
          </cell>
          <cell r="F56">
            <v>0</v>
          </cell>
        </row>
        <row r="57">
          <cell r="A57">
            <v>50</v>
          </cell>
          <cell r="B57" t="str">
            <v>J895-50</v>
          </cell>
          <cell r="C57" t="str">
            <v>M¸y d©y dãng m¸c - c¾t d©y</v>
          </cell>
          <cell r="D57">
            <v>120</v>
          </cell>
          <cell r="E57">
            <v>106.16949152542374</v>
          </cell>
          <cell r="F57">
            <v>0</v>
          </cell>
        </row>
        <row r="58">
          <cell r="A58">
            <v>51</v>
          </cell>
          <cell r="B58" t="str">
            <v>J895-51</v>
          </cell>
          <cell r="C58" t="str">
            <v>Ghim vßng mãc lãt th©n sau</v>
          </cell>
          <cell r="D58">
            <v>30</v>
          </cell>
          <cell r="E58">
            <v>26.542372881355934</v>
          </cell>
          <cell r="F58">
            <v>0</v>
          </cell>
        </row>
        <row r="59">
          <cell r="A59">
            <v>52</v>
          </cell>
          <cell r="B59" t="str">
            <v>J895-52</v>
          </cell>
          <cell r="C59" t="str">
            <v>Ghim rót chØ tay - tra tay - ®o kÝch th­íc</v>
          </cell>
          <cell r="D59">
            <v>420</v>
          </cell>
          <cell r="E59">
            <v>371.59322033898309</v>
          </cell>
          <cell r="F59">
            <v>0</v>
          </cell>
        </row>
        <row r="60">
          <cell r="A60">
            <v>53</v>
          </cell>
          <cell r="B60" t="str">
            <v>J895-53</v>
          </cell>
          <cell r="C60" t="str">
            <v>M¸y chÆn ®Çu nÑp ve</v>
          </cell>
          <cell r="D60">
            <v>30</v>
          </cell>
          <cell r="E60">
            <v>26.542372881355934</v>
          </cell>
          <cell r="F60">
            <v>0</v>
          </cell>
        </row>
        <row r="61">
          <cell r="A61">
            <v>54</v>
          </cell>
          <cell r="B61" t="str">
            <v>J895-54</v>
          </cell>
          <cell r="C61" t="str">
            <v>§Æt mÉu khoanh ®Öm vai</v>
          </cell>
          <cell r="D61">
            <v>50</v>
          </cell>
          <cell r="E61">
            <v>44.237288135593225</v>
          </cell>
          <cell r="F61">
            <v>0</v>
          </cell>
        </row>
        <row r="62">
          <cell r="A62">
            <v>55</v>
          </cell>
          <cell r="B62" t="str">
            <v>J895-55</v>
          </cell>
          <cell r="C62" t="str">
            <v>Ghim v¾t sæ ®Öm vai</v>
          </cell>
          <cell r="D62">
            <v>20</v>
          </cell>
          <cell r="E62">
            <v>17.694915254237287</v>
          </cell>
          <cell r="F62">
            <v>0</v>
          </cell>
        </row>
        <row r="63">
          <cell r="A63">
            <v>56</v>
          </cell>
          <cell r="B63" t="str">
            <v>J895-561</v>
          </cell>
          <cell r="C63" t="str">
            <v>NhÆt chØ sãt + vÖ sinh CN</v>
          </cell>
          <cell r="D63">
            <v>90</v>
          </cell>
          <cell r="E63">
            <v>79.627118644067806</v>
          </cell>
          <cell r="F63">
            <v>0</v>
          </cell>
        </row>
        <row r="64">
          <cell r="A64">
            <v>57</v>
          </cell>
          <cell r="B64" t="str">
            <v>J895-57</v>
          </cell>
          <cell r="C64" t="str">
            <v>Tæ phã kü thuËt</v>
          </cell>
          <cell r="D64">
            <v>236</v>
          </cell>
          <cell r="E64">
            <v>208.8</v>
          </cell>
          <cell r="F64">
            <v>0</v>
          </cell>
        </row>
        <row r="65">
          <cell r="A65">
            <v>58</v>
          </cell>
          <cell r="B65" t="str">
            <v>J895-58</v>
          </cell>
          <cell r="C65" t="str">
            <v>Bæ sung</v>
          </cell>
          <cell r="D65">
            <v>180</v>
          </cell>
          <cell r="E65">
            <v>159.25423728813561</v>
          </cell>
          <cell r="F65">
            <v>0</v>
          </cell>
        </row>
        <row r="66">
          <cell r="A66">
            <v>59</v>
          </cell>
          <cell r="B66" t="str">
            <v>J895-57</v>
          </cell>
          <cell r="C66" t="str">
            <v>KCS chuyÒn</v>
          </cell>
          <cell r="D66">
            <v>189</v>
          </cell>
          <cell r="E66">
            <v>167.21694915254238</v>
          </cell>
          <cell r="F66">
            <v>0</v>
          </cell>
        </row>
        <row r="67">
          <cell r="C67" t="str">
            <v>Chuyªn dïng</v>
          </cell>
        </row>
        <row r="68">
          <cell r="A68">
            <v>60</v>
          </cell>
          <cell r="B68" t="str">
            <v>J895-60</v>
          </cell>
          <cell r="C68" t="str">
            <v>Cöa tay + gÊu ( 2 th©n tr­íc)</v>
          </cell>
          <cell r="D68">
            <v>90</v>
          </cell>
          <cell r="E68">
            <v>79.627118644067806</v>
          </cell>
          <cell r="F68">
            <v>0</v>
          </cell>
        </row>
        <row r="69">
          <cell r="A69">
            <v>61</v>
          </cell>
          <cell r="B69" t="str">
            <v>J895-61</v>
          </cell>
          <cell r="C69" t="str">
            <v>§Ýnh ®Öm vai</v>
          </cell>
          <cell r="D69">
            <v>50</v>
          </cell>
          <cell r="E69">
            <v>44.237288135593225</v>
          </cell>
          <cell r="F69">
            <v>0</v>
          </cell>
        </row>
        <row r="70">
          <cell r="A70">
            <v>62</v>
          </cell>
          <cell r="B70" t="str">
            <v>J895-62</v>
          </cell>
          <cell r="C70" t="str">
            <v>LÊy dÊu ( thïa khuy cóc)</v>
          </cell>
          <cell r="D70">
            <v>30</v>
          </cell>
          <cell r="E70">
            <v>26.542372881355934</v>
          </cell>
          <cell r="F70">
            <v>0</v>
          </cell>
        </row>
        <row r="71">
          <cell r="A71">
            <v>63</v>
          </cell>
          <cell r="B71" t="str">
            <v>J895-63</v>
          </cell>
          <cell r="C71" t="str">
            <v>Thïa khuy ®Çu trßn</v>
          </cell>
          <cell r="D71">
            <v>50</v>
          </cell>
          <cell r="E71">
            <v>44.237288135593225</v>
          </cell>
          <cell r="F7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Sheet6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b1"/>
      <sheetName val="km248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amPha"/>
      <sheetName val="MongCai"/>
      <sheetName val="30000000"/>
      <sheetName val="40000000"/>
      <sheetName val="50000000"/>
      <sheetName val="60000000"/>
      <sheetName val="70000000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Thau"/>
      <sheetName val="CT-BT"/>
      <sheetName val="Xa"/>
      <sheetName val="XL4Test5"/>
      <sheetName val="Tonghop"/>
      <sheetName val="Sheet7"/>
      <sheetName val="Congty"/>
      <sheetName val="VPPN"/>
      <sheetName val="XN74"/>
      <sheetName val="XN54"/>
      <sheetName val="XN33"/>
      <sheetName val="NK96"/>
      <sheetName val="TH"/>
      <sheetName val="Sheet10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Bang can doi "/>
      <sheetName val="Tinh hinh cat lang"/>
      <sheetName val="Tinh hinh SX phu"/>
      <sheetName val="Tinh hinh do xop"/>
      <sheetName val="phan tich DG"/>
      <sheetName val="gia vat lieu"/>
      <sheetName val="gia xe may"/>
      <sheetName val="gia nhan cong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V di trong  dong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XXXXXX_xda24_X"/>
      <sheetName val="Nhap lieu"/>
      <sheetName val="PGT"/>
      <sheetName val="Tien dien"/>
      <sheetName val="Thue GTGT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 du toan "/>
      <sheetName val="Du toan "/>
      <sheetName val="C.Tinh"/>
      <sheetName val="TK_cap"/>
      <sheetName val="QDcua TGD (2)_x0000__x0000__x0000__x0000__x0000__x0000__x0000__x0000__x0000__x0000__x0000__x0000_䚼˰_x0000__x0004__x0000__x0000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HHVt 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HD1"/>
      <sheetName val="HD4"/>
      <sheetName val="HD3"/>
      <sheetName val="HD5"/>
      <sheetName val="HD7"/>
      <sheetName val="HD6"/>
      <sheetName val="HD2"/>
      <sheetName val="Co~g hop 1,5x1,5"/>
      <sheetName val="T.K H.T.T5"/>
      <sheetName val="T.K T7"/>
      <sheetName val="TK T6"/>
      <sheetName val="T.K T5"/>
      <sheetName val="Bang thong ke hang ton"/>
      <sheetName val="thong ke "/>
      <sheetName val="T.KT04"/>
      <sheetName val=" KQTH quy hoach 135"/>
      <sheetName val="#REF"/>
      <sheetName val="CT 03"/>
      <sheetName val="NEW-PANEL"/>
      <sheetName val="Co quan TCT"/>
      <sheetName val="BOT"/>
      <sheetName val="BOT (PA chon)"/>
      <sheetName val="Yaly &amp; Ri Ninh"/>
      <sheetName val="THQI"/>
      <sheetName val="T6"/>
      <sheetName val="THQII"/>
      <sheetName val="Trung"/>
      <sheetName val="TH 03"/>
      <sheetName val="Bao cao KQTH quy hoach 135"/>
      <sheetName val="DATA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"/>
      <sheetName val="Km282-Km_x0003__x0000_3"/>
      <sheetName val="tô rôiDY"/>
      <sheetName val="ATCANING"/>
      <sheetName val="KNH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KHVô XL"/>
      <sheetName val="TL"/>
      <sheetName val="GK"/>
      <sheetName val="CB"/>
      <sheetName val="VP"/>
      <sheetName val="Sheed5"/>
      <sheetName val="Km274-Km274"/>
      <sheetName val="Km27'-Km278"/>
      <sheetName val="lapdap TB 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Km282-Km_x0003_"/>
      <sheetName val="THQIII"/>
      <sheetName val="THT nam 04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IBASE2"/>
      <sheetName val="TK1#3"/>
      <sheetName val="Chart3"/>
      <sheetName val="Chart2"/>
      <sheetName val="BaTrieu-L.con"/>
      <sheetName val="EDT - Ro"/>
      <sheetName val="XXXXXX?X"/>
      <sheetName val="[IBASE2.XLS?TNHNoi"/>
      <sheetName val="Name"/>
      <sheetName val="Cong hop 2,0ࡸ2,0"/>
      <sheetName val="T8-9)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UOI LAP"/>
      <sheetName val="GIA.VL-NC-MTC"/>
      <sheetName val="HE SO"/>
      <sheetName val="DU TOAN KP"/>
      <sheetName val="PTDG"/>
      <sheetName val="TONG HOP 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A8" t="str">
            <v>S1</v>
          </cell>
          <cell r="B8" t="str">
            <v>BK.5112</v>
          </cell>
          <cell r="C8" t="str">
            <v>Caùt coàn san laáp</v>
          </cell>
          <cell r="D8" t="str">
            <v>m3</v>
          </cell>
          <cell r="G8">
            <v>35042.87542830137</v>
          </cell>
        </row>
        <row r="9">
          <cell r="C9" t="str">
            <v>A/-Vaät lieäu</v>
          </cell>
          <cell r="G9">
            <v>29834.545454545456</v>
          </cell>
        </row>
        <row r="10">
          <cell r="C10" t="str">
            <v>Caùt ñen</v>
          </cell>
          <cell r="D10" t="str">
            <v>m3</v>
          </cell>
          <cell r="E10">
            <v>1.22</v>
          </cell>
          <cell r="F10">
            <v>24454.545454545456</v>
          </cell>
          <cell r="G10">
            <v>29834.545454545456</v>
          </cell>
        </row>
        <row r="11">
          <cell r="C11" t="str">
            <v>B/-Nhaân coâng</v>
          </cell>
          <cell r="G11">
            <v>194.565</v>
          </cell>
        </row>
        <row r="12">
          <cell r="C12" t="str">
            <v>Nhaân coâng baäc 3,5/7</v>
          </cell>
          <cell r="D12" t="str">
            <v>coâng</v>
          </cell>
          <cell r="E12">
            <v>1.4999999999999999E-2</v>
          </cell>
          <cell r="F12">
            <v>12971</v>
          </cell>
          <cell r="G12">
            <v>194.565</v>
          </cell>
        </row>
        <row r="13">
          <cell r="C13" t="str">
            <v>C/-Maùy thi coâng</v>
          </cell>
          <cell r="G13">
            <v>328.08861000000002</v>
          </cell>
        </row>
        <row r="14">
          <cell r="C14" t="str">
            <v>Maùy uûi,coâng suaát 108cv</v>
          </cell>
          <cell r="D14" t="str">
            <v>ca</v>
          </cell>
          <cell r="E14">
            <v>2.0000000000000001E-4</v>
          </cell>
          <cell r="F14">
            <v>669348</v>
          </cell>
          <cell r="G14">
            <v>133.86960000000002</v>
          </cell>
        </row>
        <row r="15">
          <cell r="C15" t="str">
            <v>Ñaàm baùnh hôi töï haønh,troïng löôïng 25,0t</v>
          </cell>
          <cell r="D15" t="str">
            <v>ca</v>
          </cell>
          <cell r="E15">
            <v>1E-4</v>
          </cell>
          <cell r="F15">
            <v>505651</v>
          </cell>
          <cell r="G15">
            <v>50.565100000000001</v>
          </cell>
        </row>
        <row r="16">
          <cell r="C16" t="str">
            <v>OÂtoâ töôùi nöôùc,dung tích 5,0m3</v>
          </cell>
          <cell r="D16" t="str">
            <v>ca</v>
          </cell>
          <cell r="E16">
            <v>4.0000000000000002E-4</v>
          </cell>
          <cell r="F16">
            <v>343052</v>
          </cell>
          <cell r="G16">
            <v>137.2208</v>
          </cell>
        </row>
        <row r="17">
          <cell r="C17" t="str">
            <v>Maùy khaùc</v>
          </cell>
          <cell r="D17" t="str">
            <v>%</v>
          </cell>
          <cell r="E17">
            <v>2</v>
          </cell>
          <cell r="G17">
            <v>6.4331100000000001</v>
          </cell>
        </row>
        <row r="18">
          <cell r="A18" t="str">
            <v>S2</v>
          </cell>
          <cell r="B18" t="str">
            <v>BK.2101</v>
          </cell>
          <cell r="C18" t="str">
            <v>Ban uûi maët baèng</v>
          </cell>
          <cell r="D18" t="str">
            <v>100m3</v>
          </cell>
          <cell r="G18">
            <v>206350.05490050002</v>
          </cell>
        </row>
        <row r="19">
          <cell r="C19" t="str">
            <v>A/-Vaät lieäu</v>
          </cell>
        </row>
        <row r="20">
          <cell r="C20" t="str">
            <v>B/-Nhaân coâng</v>
          </cell>
        </row>
        <row r="21">
          <cell r="C21" t="str">
            <v>C/-Maùy thi coâng</v>
          </cell>
          <cell r="G21">
            <v>186278.54200000002</v>
          </cell>
        </row>
        <row r="22">
          <cell r="C22" t="str">
            <v>Maùy uûi,coâng suaát 108cv</v>
          </cell>
          <cell r="D22" t="str">
            <v>ca</v>
          </cell>
          <cell r="E22">
            <v>0.20200000000000001</v>
          </cell>
          <cell r="F22">
            <v>669348</v>
          </cell>
          <cell r="G22">
            <v>135208.296</v>
          </cell>
        </row>
        <row r="23">
          <cell r="C23" t="str">
            <v>Ñaàm baùnh theùp töï haønh. 8,5t</v>
          </cell>
          <cell r="D23" t="str">
            <v>ca</v>
          </cell>
          <cell r="E23">
            <v>0.20200000000000001</v>
          </cell>
          <cell r="F23">
            <v>252823</v>
          </cell>
          <cell r="G23">
            <v>51070.246000000006</v>
          </cell>
        </row>
        <row r="24">
          <cell r="A24" t="str">
            <v>S3</v>
          </cell>
          <cell r="B24" t="str">
            <v>BA.1202</v>
          </cell>
          <cell r="C24" t="str">
            <v>Khoái löôïng ñaát ñaøo</v>
          </cell>
          <cell r="D24" t="str">
            <v>m3</v>
          </cell>
          <cell r="G24">
            <v>13544.73552285</v>
          </cell>
        </row>
        <row r="25">
          <cell r="B25" t="str">
            <v>BA.1292</v>
          </cell>
          <cell r="C25" t="str">
            <v>A/-Vaät lieäu</v>
          </cell>
        </row>
        <row r="26">
          <cell r="C26" t="str">
            <v>B/-Nhaân coâng</v>
          </cell>
          <cell r="G26">
            <v>7888.5480000000007</v>
          </cell>
        </row>
        <row r="27">
          <cell r="C27" t="str">
            <v>Nhaân coâng baäc 2,7/7</v>
          </cell>
          <cell r="D27" t="str">
            <v>coâng</v>
          </cell>
          <cell r="E27">
            <v>0.65200000000000002</v>
          </cell>
          <cell r="F27">
            <v>12099</v>
          </cell>
          <cell r="G27">
            <v>7888.5480000000007</v>
          </cell>
        </row>
        <row r="28">
          <cell r="C28" t="str">
            <v>C/-Maùy thi coâng</v>
          </cell>
        </row>
        <row r="29">
          <cell r="A29" t="str">
            <v>T1</v>
          </cell>
          <cell r="B29" t="str">
            <v>BA.1442</v>
          </cell>
          <cell r="C29" t="str">
            <v>Ñaøo moùng coät R&gt;1m,S&gt;1m,ñaát caáp II</v>
          </cell>
          <cell r="D29" t="str">
            <v>m3</v>
          </cell>
          <cell r="G29">
            <v>21605.099607000004</v>
          </cell>
        </row>
        <row r="30">
          <cell r="C30" t="str">
            <v>A/-Vaät lieäu</v>
          </cell>
        </row>
        <row r="31">
          <cell r="C31" t="str">
            <v>B/-Nhaân coâng</v>
          </cell>
          <cell r="G31">
            <v>12582.960000000001</v>
          </cell>
        </row>
        <row r="32">
          <cell r="C32" t="str">
            <v>Nhaân coâng baäc 2,7/7</v>
          </cell>
          <cell r="D32" t="str">
            <v>coâng</v>
          </cell>
          <cell r="E32">
            <v>1.04</v>
          </cell>
          <cell r="F32">
            <v>12099</v>
          </cell>
          <cell r="G32">
            <v>12582.960000000001</v>
          </cell>
        </row>
        <row r="33">
          <cell r="C33" t="str">
            <v>C/-Maùy thi coâng</v>
          </cell>
        </row>
        <row r="34">
          <cell r="A34" t="str">
            <v>T1a</v>
          </cell>
          <cell r="B34" t="str">
            <v>BA.1432</v>
          </cell>
          <cell r="C34" t="str">
            <v>Ñaøo moùng coät R&gt;1m,S&lt;=1m,ñaát caáp II</v>
          </cell>
          <cell r="D34" t="str">
            <v>m3</v>
          </cell>
          <cell r="G34">
            <v>15996.083362874999</v>
          </cell>
        </row>
        <row r="35">
          <cell r="C35" t="str">
            <v>A/-Vaät lieäu</v>
          </cell>
        </row>
        <row r="36">
          <cell r="C36" t="str">
            <v>B/-Nhaân coâng</v>
          </cell>
          <cell r="G36">
            <v>9316.23</v>
          </cell>
        </row>
        <row r="37">
          <cell r="C37" t="str">
            <v>Nhaân coâng baäc 2,7/7</v>
          </cell>
          <cell r="D37" t="str">
            <v>coâng</v>
          </cell>
          <cell r="E37">
            <v>0.77</v>
          </cell>
          <cell r="F37">
            <v>12099</v>
          </cell>
          <cell r="G37">
            <v>9316.23</v>
          </cell>
        </row>
        <row r="38">
          <cell r="C38" t="str">
            <v>C/-Maùy thi coâng</v>
          </cell>
        </row>
        <row r="39">
          <cell r="A39" t="str">
            <v>T2</v>
          </cell>
          <cell r="B39" t="str">
            <v>BA.1322</v>
          </cell>
          <cell r="C39" t="str">
            <v>Ñaøo moùng R&lt;=3m,S&gt;1m,ñaát caáp II</v>
          </cell>
          <cell r="D39" t="str">
            <v>m3</v>
          </cell>
          <cell r="G39">
            <v>18281.238128999998</v>
          </cell>
        </row>
        <row r="40">
          <cell r="C40" t="str">
            <v>A/-Vaät lieäu</v>
          </cell>
        </row>
        <row r="41">
          <cell r="C41" t="str">
            <v>B/-Nhaân coâng</v>
          </cell>
          <cell r="G41">
            <v>10647.12</v>
          </cell>
        </row>
        <row r="42">
          <cell r="C42" t="str">
            <v>Nhaân coâng baäc 2,7/7</v>
          </cell>
          <cell r="D42" t="str">
            <v>coâng</v>
          </cell>
          <cell r="E42">
            <v>0.88</v>
          </cell>
          <cell r="F42">
            <v>12099</v>
          </cell>
          <cell r="G42">
            <v>10647.12</v>
          </cell>
        </row>
        <row r="43">
          <cell r="C43" t="str">
            <v>C/-Maùy thi coâng</v>
          </cell>
        </row>
        <row r="44">
          <cell r="A44" t="str">
            <v>T2a</v>
          </cell>
          <cell r="B44" t="str">
            <v>BA.1312</v>
          </cell>
          <cell r="C44" t="str">
            <v>Ñaøo moùng R&lt;=3m,S&lt;=1m,ñaát caáp II</v>
          </cell>
          <cell r="D44" t="str">
            <v>m3</v>
          </cell>
          <cell r="G44">
            <v>17034.790074749999</v>
          </cell>
        </row>
        <row r="45">
          <cell r="C45" t="str">
            <v>A/-Vaät lieäu</v>
          </cell>
        </row>
        <row r="46">
          <cell r="C46" t="str">
            <v>B/-Nhaân coâng</v>
          </cell>
          <cell r="G46">
            <v>9921.18</v>
          </cell>
        </row>
        <row r="47">
          <cell r="C47" t="str">
            <v>Nhaân coâng baäc 2,7/7</v>
          </cell>
          <cell r="D47" t="str">
            <v>coâng</v>
          </cell>
          <cell r="E47">
            <v>0.82</v>
          </cell>
          <cell r="F47">
            <v>12099</v>
          </cell>
          <cell r="G47">
            <v>9921.18</v>
          </cell>
        </row>
        <row r="48">
          <cell r="C48" t="str">
            <v>C/-Maùy thi coâng</v>
          </cell>
        </row>
        <row r="49">
          <cell r="A49" t="str">
            <v>T2b</v>
          </cell>
          <cell r="B49" t="str">
            <v>BA.1422</v>
          </cell>
          <cell r="C49" t="str">
            <v>Ñaøo moùng R&lt;=1m,S&gt;1m,ñaát caáp II</v>
          </cell>
          <cell r="D49" t="str">
            <v>m3</v>
          </cell>
          <cell r="G49">
            <v>32823.132095250003</v>
          </cell>
        </row>
        <row r="50">
          <cell r="C50" t="str">
            <v>A/-Vaät lieäu</v>
          </cell>
        </row>
        <row r="51">
          <cell r="C51" t="str">
            <v>B/-Nhaân coâng</v>
          </cell>
          <cell r="G51">
            <v>19116.420000000002</v>
          </cell>
        </row>
        <row r="52">
          <cell r="C52" t="str">
            <v>Nhaân coâng baäc 2,7/7</v>
          </cell>
          <cell r="D52" t="str">
            <v>coâng</v>
          </cell>
          <cell r="E52">
            <v>1.58</v>
          </cell>
          <cell r="F52">
            <v>12099</v>
          </cell>
          <cell r="G52">
            <v>19116.420000000002</v>
          </cell>
        </row>
        <row r="53">
          <cell r="C53" t="str">
            <v>C/-Maùy thi coâng</v>
          </cell>
        </row>
        <row r="54">
          <cell r="A54" t="str">
            <v>T2d</v>
          </cell>
          <cell r="B54" t="str">
            <v>BA.1412</v>
          </cell>
          <cell r="C54" t="str">
            <v>Ñaøo moùng R&lt;=1m,S&lt;=1m,ñaát caáp II</v>
          </cell>
          <cell r="D54" t="str">
            <v>m3</v>
          </cell>
          <cell r="G54">
            <v>24721.219742624999</v>
          </cell>
        </row>
        <row r="55">
          <cell r="C55" t="str">
            <v>A/-Vaät lieäu</v>
          </cell>
        </row>
        <row r="56">
          <cell r="C56" t="str">
            <v>B/-Nhaân coâng</v>
          </cell>
          <cell r="G56">
            <v>14397.81</v>
          </cell>
        </row>
        <row r="57">
          <cell r="C57" t="str">
            <v>Nhaân coâng baäc 2,7/7</v>
          </cell>
          <cell r="D57" t="str">
            <v>coâng</v>
          </cell>
          <cell r="E57">
            <v>1.19</v>
          </cell>
          <cell r="F57">
            <v>12099</v>
          </cell>
          <cell r="G57">
            <v>14397.81</v>
          </cell>
        </row>
        <row r="58">
          <cell r="C58" t="str">
            <v>C/-Maùy thi coâng</v>
          </cell>
        </row>
        <row r="59">
          <cell r="A59" t="str">
            <v>T2c</v>
          </cell>
          <cell r="B59" t="str">
            <v>BA.1622</v>
          </cell>
          <cell r="C59" t="str">
            <v>Ñaøo neàn ñöôøng laøm môùi ñaát caáp II</v>
          </cell>
          <cell r="D59" t="str">
            <v>m3</v>
          </cell>
          <cell r="G59">
            <v>11882.804783849999</v>
          </cell>
        </row>
        <row r="60">
          <cell r="C60" t="str">
            <v>A/-Vaät lieäu</v>
          </cell>
        </row>
        <row r="61">
          <cell r="C61" t="str">
            <v>B/-Nhaân coâng</v>
          </cell>
          <cell r="G61">
            <v>6920.6279999999997</v>
          </cell>
        </row>
        <row r="62">
          <cell r="C62" t="str">
            <v>Nhaân coâng baäc 2,7/7</v>
          </cell>
          <cell r="D62" t="str">
            <v>coâng</v>
          </cell>
          <cell r="E62">
            <v>0.57199999999999995</v>
          </cell>
          <cell r="F62">
            <v>12099</v>
          </cell>
          <cell r="G62">
            <v>6920.6279999999997</v>
          </cell>
        </row>
        <row r="63">
          <cell r="C63" t="str">
            <v>C/-Maùy thi coâng</v>
          </cell>
        </row>
        <row r="64">
          <cell r="A64" t="str">
            <v>T3</v>
          </cell>
          <cell r="B64" t="str">
            <v>BB.1112</v>
          </cell>
          <cell r="C64" t="str">
            <v>Ñaép neàn moùng ñaát caáp II</v>
          </cell>
          <cell r="D64" t="str">
            <v>m3</v>
          </cell>
          <cell r="G64">
            <v>37017.59645325</v>
          </cell>
        </row>
        <row r="65">
          <cell r="C65" t="str">
            <v>A/-Vaät lieäu</v>
          </cell>
          <cell r="G65">
            <v>16800</v>
          </cell>
        </row>
        <row r="66">
          <cell r="C66" t="str">
            <v>Ñaát choïn loïc</v>
          </cell>
          <cell r="D66" t="str">
            <v>m3</v>
          </cell>
          <cell r="E66">
            <v>1.4</v>
          </cell>
          <cell r="F66">
            <v>12000</v>
          </cell>
          <cell r="G66">
            <v>16800</v>
          </cell>
        </row>
        <row r="67">
          <cell r="C67" t="str">
            <v>B/-Nhaân coâng</v>
          </cell>
          <cell r="G67">
            <v>10178.66</v>
          </cell>
        </row>
        <row r="68">
          <cell r="C68" t="str">
            <v>Nhaân coâng baäc 3,0/7</v>
          </cell>
          <cell r="D68" t="str">
            <v>coâng</v>
          </cell>
          <cell r="E68">
            <v>0.82</v>
          </cell>
          <cell r="F68">
            <v>12413</v>
          </cell>
          <cell r="G68">
            <v>10178.66</v>
          </cell>
        </row>
        <row r="69">
          <cell r="C69" t="str">
            <v>C/-Maùy thi coâng</v>
          </cell>
        </row>
        <row r="70">
          <cell r="A70" t="str">
            <v>T4</v>
          </cell>
          <cell r="B70" t="str">
            <v>CA.1215</v>
          </cell>
          <cell r="C70" t="str">
            <v>Ñoùng cöø traøm F80 - 100,l=4,8m,ñaát caáp II</v>
          </cell>
          <cell r="D70" t="str">
            <v>100m</v>
          </cell>
          <cell r="G70">
            <v>535824.34169512487</v>
          </cell>
        </row>
        <row r="71">
          <cell r="C71" t="str">
            <v>A/-Vaät lieäu</v>
          </cell>
          <cell r="G71">
            <v>391356.98523809511</v>
          </cell>
        </row>
        <row r="72">
          <cell r="C72" t="str">
            <v>Cöø traøm daøi 4,8m, F8 - 10cm</v>
          </cell>
          <cell r="D72" t="str">
            <v>m</v>
          </cell>
          <cell r="E72">
            <v>105</v>
          </cell>
          <cell r="F72">
            <v>3290.0432900432893</v>
          </cell>
          <cell r="G72">
            <v>345454.54545454535</v>
          </cell>
        </row>
        <row r="73">
          <cell r="C73" t="str">
            <v>Caây choáng</v>
          </cell>
          <cell r="D73" t="str">
            <v>caây</v>
          </cell>
          <cell r="E73">
            <v>1.73</v>
          </cell>
          <cell r="F73">
            <v>6619.0476190476184</v>
          </cell>
          <cell r="G73">
            <v>11450.95238095238</v>
          </cell>
        </row>
        <row r="74">
          <cell r="C74" t="str">
            <v>Goã vaùn khuoân</v>
          </cell>
          <cell r="D74" t="str">
            <v>m3</v>
          </cell>
          <cell r="E74">
            <v>1.2E-2</v>
          </cell>
          <cell r="F74">
            <v>1688311.6883116879</v>
          </cell>
          <cell r="G74">
            <v>20259.740259740254</v>
          </cell>
        </row>
        <row r="75">
          <cell r="C75" t="str">
            <v xml:space="preserve">Keõm buoäc </v>
          </cell>
          <cell r="D75" t="str">
            <v>kg</v>
          </cell>
          <cell r="E75">
            <v>0.49</v>
          </cell>
          <cell r="F75">
            <v>5700</v>
          </cell>
          <cell r="G75">
            <v>2793</v>
          </cell>
        </row>
        <row r="76">
          <cell r="C76" t="str">
            <v>Vaät lieäu khaùc</v>
          </cell>
          <cell r="D76" t="str">
            <v>ñoàng</v>
          </cell>
          <cell r="E76">
            <v>0.03</v>
          </cell>
          <cell r="F76">
            <v>0</v>
          </cell>
          <cell r="G76">
            <v>11398.747142857139</v>
          </cell>
        </row>
        <row r="77">
          <cell r="C77" t="str">
            <v>B/-Nhaân coâng</v>
          </cell>
          <cell r="G77">
            <v>46955.020000000004</v>
          </cell>
        </row>
        <row r="78">
          <cell r="C78" t="str">
            <v>Nhaân coâng baäc 3,5/7</v>
          </cell>
          <cell r="D78" t="str">
            <v>coâng</v>
          </cell>
          <cell r="E78">
            <v>3.62</v>
          </cell>
          <cell r="F78">
            <v>12971</v>
          </cell>
          <cell r="G78">
            <v>46955.020000000004</v>
          </cell>
        </row>
        <row r="79">
          <cell r="C79" t="str">
            <v>C/-Maùy thi coâng</v>
          </cell>
        </row>
        <row r="80">
          <cell r="A80" t="str">
            <v>T5</v>
          </cell>
          <cell r="B80" t="str">
            <v>BB.1411</v>
          </cell>
          <cell r="C80" t="str">
            <v>Ñoå caùt toân neàn</v>
          </cell>
          <cell r="D80" t="str">
            <v>m3</v>
          </cell>
          <cell r="G80">
            <v>46335.193786636373</v>
          </cell>
        </row>
        <row r="81">
          <cell r="C81" t="str">
            <v>A/-Vaät lieäu</v>
          </cell>
          <cell r="G81">
            <v>29834.545454545456</v>
          </cell>
        </row>
        <row r="82">
          <cell r="C82" t="str">
            <v>Caùt ñen</v>
          </cell>
          <cell r="D82" t="str">
            <v>m3</v>
          </cell>
          <cell r="E82">
            <v>1.22</v>
          </cell>
          <cell r="F82">
            <v>24454.545454545456</v>
          </cell>
          <cell r="G82">
            <v>29834.545454545456</v>
          </cell>
        </row>
        <row r="83">
          <cell r="C83" t="str">
            <v>B/-Nhaân coâng</v>
          </cell>
          <cell r="G83">
            <v>6775.4400000000005</v>
          </cell>
        </row>
        <row r="84">
          <cell r="C84" t="str">
            <v>Nhaân coâng baäc 2,7/7</v>
          </cell>
          <cell r="D84" t="str">
            <v>coâng</v>
          </cell>
          <cell r="E84">
            <v>0.56000000000000005</v>
          </cell>
          <cell r="F84">
            <v>12099</v>
          </cell>
          <cell r="G84">
            <v>6775.4400000000005</v>
          </cell>
        </row>
        <row r="85">
          <cell r="C85" t="str">
            <v>C/-Maùy thi coâng</v>
          </cell>
        </row>
        <row r="86">
          <cell r="A86" t="str">
            <v>T5a</v>
          </cell>
          <cell r="B86" t="str">
            <v>EC.7112</v>
          </cell>
          <cell r="C86" t="str">
            <v>Laøm maët ñöôøng ñaù daêm keïp caùt d=12cm</v>
          </cell>
          <cell r="D86" t="str">
            <v>100m2</v>
          </cell>
          <cell r="G86">
            <v>3269220.8734022719</v>
          </cell>
        </row>
        <row r="87">
          <cell r="C87" t="str">
            <v>A/-Vaät lieäu</v>
          </cell>
          <cell r="G87">
            <v>2415905.7575757573</v>
          </cell>
        </row>
        <row r="88">
          <cell r="C88" t="str">
            <v>Ñaù 4x6</v>
          </cell>
          <cell r="D88" t="str">
            <v>m3</v>
          </cell>
          <cell r="E88">
            <v>15.83</v>
          </cell>
          <cell r="F88">
            <v>133333.33333333331</v>
          </cell>
          <cell r="G88">
            <v>2110666.6666666665</v>
          </cell>
        </row>
        <row r="89">
          <cell r="C89" t="str">
            <v>Ñaù 0.5x1.0</v>
          </cell>
          <cell r="D89" t="str">
            <v>m3</v>
          </cell>
          <cell r="E89">
            <v>1.96</v>
          </cell>
          <cell r="F89">
            <v>80000</v>
          </cell>
          <cell r="G89">
            <v>156800</v>
          </cell>
        </row>
        <row r="90">
          <cell r="C90" t="str">
            <v>Caùt ñen</v>
          </cell>
          <cell r="D90" t="str">
            <v>m3</v>
          </cell>
          <cell r="E90">
            <v>6.07</v>
          </cell>
          <cell r="F90">
            <v>24454.545454545456</v>
          </cell>
          <cell r="G90">
            <v>148439.09090909091</v>
          </cell>
        </row>
        <row r="91">
          <cell r="C91" t="str">
            <v>B/-Nhaân coâng</v>
          </cell>
          <cell r="G91">
            <v>198608</v>
          </cell>
        </row>
        <row r="92">
          <cell r="C92" t="str">
            <v>Nhaân coâng baäc 3,0/7</v>
          </cell>
          <cell r="D92" t="str">
            <v>coâng</v>
          </cell>
          <cell r="E92">
            <v>16</v>
          </cell>
          <cell r="F92">
            <v>12413</v>
          </cell>
          <cell r="G92">
            <v>198608</v>
          </cell>
        </row>
        <row r="93">
          <cell r="C93" t="str">
            <v>C/-Maùy thi coâng</v>
          </cell>
          <cell r="G93">
            <v>106682.8</v>
          </cell>
        </row>
        <row r="94">
          <cell r="C94" t="str">
            <v>Ñaàm baùnh hôi,ñaàu keùo BX,troïng löôïng 9,0t</v>
          </cell>
          <cell r="D94" t="str">
            <v>ca</v>
          </cell>
          <cell r="E94">
            <v>0.4</v>
          </cell>
          <cell r="F94">
            <v>266707</v>
          </cell>
          <cell r="G94">
            <v>106682.8</v>
          </cell>
        </row>
        <row r="95">
          <cell r="C95" t="str">
            <v>Maùy khaùc</v>
          </cell>
          <cell r="D95" t="str">
            <v>%</v>
          </cell>
          <cell r="E95">
            <v>0</v>
          </cell>
        </row>
        <row r="96">
          <cell r="A96" t="str">
            <v>T6</v>
          </cell>
          <cell r="B96" t="str">
            <v>HA.1111</v>
          </cell>
          <cell r="C96" t="str">
            <v>BT ñaù 4x6 M.100, loùt moùng</v>
          </cell>
          <cell r="D96" t="str">
            <v>m3</v>
          </cell>
          <cell r="G96">
            <v>437590.61617304489</v>
          </cell>
        </row>
        <row r="97">
          <cell r="C97" t="str">
            <v>A/-Vaät lieäu</v>
          </cell>
          <cell r="G97">
            <v>334513.99737878784</v>
          </cell>
        </row>
        <row r="98">
          <cell r="C98" t="str">
            <v>Xi maêng PC.30</v>
          </cell>
          <cell r="D98" t="str">
            <v>kg</v>
          </cell>
          <cell r="E98">
            <v>212.17499999999998</v>
          </cell>
          <cell r="F98">
            <v>866.66666666666663</v>
          </cell>
          <cell r="G98">
            <v>183884.99999999997</v>
          </cell>
        </row>
        <row r="99">
          <cell r="C99" t="str">
            <v>Caùt vaøng</v>
          </cell>
          <cell r="D99" t="str">
            <v>m3</v>
          </cell>
          <cell r="E99">
            <v>0.51454999999999995</v>
          </cell>
          <cell r="F99">
            <v>53355.151515151512</v>
          </cell>
          <cell r="G99">
            <v>27453.893212121209</v>
          </cell>
        </row>
        <row r="100">
          <cell r="C100" t="str">
            <v>Ñaù 4x6</v>
          </cell>
          <cell r="D100" t="str">
            <v>m3</v>
          </cell>
          <cell r="E100">
            <v>0.92044999999999999</v>
          </cell>
          <cell r="F100">
            <v>133333.33333333331</v>
          </cell>
          <cell r="G100">
            <v>122726.66666666664</v>
          </cell>
        </row>
        <row r="101">
          <cell r="C101" t="str">
            <v>Nöôùc</v>
          </cell>
          <cell r="D101" t="str">
            <v>lít</v>
          </cell>
          <cell r="E101">
            <v>179.37499999999997</v>
          </cell>
          <cell r="F101">
            <v>2.5</v>
          </cell>
          <cell r="G101">
            <v>448.43749999999994</v>
          </cell>
        </row>
        <row r="102">
          <cell r="C102" t="str">
            <v>B/-Nhaân coâng</v>
          </cell>
          <cell r="G102">
            <v>20481.449999999997</v>
          </cell>
        </row>
        <row r="103">
          <cell r="C103" t="str">
            <v>Nhaân coâng baäc 3,0/7</v>
          </cell>
          <cell r="D103" t="str">
            <v>coâng</v>
          </cell>
          <cell r="E103">
            <v>1.65</v>
          </cell>
          <cell r="F103">
            <v>12413</v>
          </cell>
          <cell r="G103">
            <v>20481.449999999997</v>
          </cell>
        </row>
        <row r="104">
          <cell r="C104" t="str">
            <v>C/-Maùy thi coâng</v>
          </cell>
          <cell r="G104">
            <v>12040.565000000001</v>
          </cell>
        </row>
        <row r="105">
          <cell r="C105" t="str">
            <v>Maùy troän bt,dung tích 250lít</v>
          </cell>
          <cell r="D105" t="str">
            <v>ca</v>
          </cell>
          <cell r="E105">
            <v>9.5000000000000001E-2</v>
          </cell>
          <cell r="F105">
            <v>96272</v>
          </cell>
          <cell r="G105">
            <v>9145.84</v>
          </cell>
        </row>
        <row r="106">
          <cell r="C106" t="str">
            <v>Maùy ñaàm baøn,coâng suaát 1,0kw</v>
          </cell>
          <cell r="D106" t="str">
            <v>ca</v>
          </cell>
          <cell r="E106">
            <v>8.8999999999999996E-2</v>
          </cell>
          <cell r="F106">
            <v>32525</v>
          </cell>
          <cell r="G106">
            <v>2894.7249999999999</v>
          </cell>
        </row>
        <row r="107">
          <cell r="A107" t="str">
            <v>T7</v>
          </cell>
          <cell r="B107" t="str">
            <v>HA.1121</v>
          </cell>
          <cell r="C107" t="str">
            <v>BT ñaù 4x6 M.100, loùt neàn</v>
          </cell>
          <cell r="D107" t="str">
            <v>m3</v>
          </cell>
          <cell r="G107">
            <v>439989.54458793154</v>
          </cell>
        </row>
        <row r="108">
          <cell r="C108" t="str">
            <v>A/-Vaät lieäu</v>
          </cell>
          <cell r="G108">
            <v>337859.13735257572</v>
          </cell>
        </row>
        <row r="109">
          <cell r="C109" t="str">
            <v>Xi maêng PC.30</v>
          </cell>
          <cell r="D109" t="str">
            <v>kg</v>
          </cell>
          <cell r="E109">
            <v>212.17499999999998</v>
          </cell>
          <cell r="F109">
            <v>866.66666666666663</v>
          </cell>
          <cell r="G109">
            <v>183884.99999999997</v>
          </cell>
        </row>
        <row r="110">
          <cell r="C110" t="str">
            <v>Caùt vaøng</v>
          </cell>
          <cell r="D110" t="str">
            <v>m3</v>
          </cell>
          <cell r="E110">
            <v>0.51454999999999995</v>
          </cell>
          <cell r="F110">
            <v>53355.151515151512</v>
          </cell>
          <cell r="G110">
            <v>27453.893212121209</v>
          </cell>
        </row>
        <row r="111">
          <cell r="C111" t="str">
            <v>Ñaù 4x6</v>
          </cell>
          <cell r="D111" t="str">
            <v>m3</v>
          </cell>
          <cell r="E111">
            <v>0.92044999999999999</v>
          </cell>
          <cell r="F111">
            <v>133333.33333333331</v>
          </cell>
          <cell r="G111">
            <v>122726.66666666664</v>
          </cell>
        </row>
        <row r="112">
          <cell r="C112" t="str">
            <v>Nöôùc</v>
          </cell>
          <cell r="D112" t="str">
            <v>lít</v>
          </cell>
          <cell r="E112">
            <v>179.37499999999997</v>
          </cell>
          <cell r="F112">
            <v>2.5</v>
          </cell>
          <cell r="G112">
            <v>448.43749999999994</v>
          </cell>
        </row>
        <row r="113">
          <cell r="C113" t="str">
            <v>Vaät lieäu khaùc</v>
          </cell>
          <cell r="D113" t="str">
            <v>ñoàng</v>
          </cell>
          <cell r="E113">
            <v>0.01</v>
          </cell>
          <cell r="F113">
            <v>0</v>
          </cell>
          <cell r="G113">
            <v>3345.1399737878783</v>
          </cell>
        </row>
        <row r="114">
          <cell r="C114" t="str">
            <v>B/-Nhaân coâng</v>
          </cell>
          <cell r="G114">
            <v>19612.54</v>
          </cell>
        </row>
        <row r="115">
          <cell r="C115" t="str">
            <v>Nhaân coâng baäc 3,0/7</v>
          </cell>
          <cell r="D115" t="str">
            <v>coâng</v>
          </cell>
          <cell r="E115">
            <v>1.58</v>
          </cell>
          <cell r="F115">
            <v>12413</v>
          </cell>
          <cell r="G115">
            <v>19612.54</v>
          </cell>
        </row>
        <row r="116">
          <cell r="C116" t="str">
            <v>C/-Maùy thi coâng</v>
          </cell>
          <cell r="G116">
            <v>12040.565000000001</v>
          </cell>
        </row>
        <row r="117">
          <cell r="C117" t="str">
            <v>Maùy troän bt,dung tích 250lít</v>
          </cell>
          <cell r="D117" t="str">
            <v>ca</v>
          </cell>
          <cell r="E117">
            <v>9.5000000000000001E-2</v>
          </cell>
          <cell r="F117">
            <v>96272</v>
          </cell>
          <cell r="G117">
            <v>9145.84</v>
          </cell>
        </row>
        <row r="118">
          <cell r="C118" t="str">
            <v>Maùy ñaàm baøn,coâng suaát 1,0kw</v>
          </cell>
          <cell r="D118" t="str">
            <v>ca</v>
          </cell>
          <cell r="E118">
            <v>8.8999999999999996E-2</v>
          </cell>
          <cell r="F118">
            <v>32525</v>
          </cell>
          <cell r="G118">
            <v>2894.7249999999999</v>
          </cell>
        </row>
        <row r="119">
          <cell r="A119" t="str">
            <v>T8</v>
          </cell>
          <cell r="B119" t="str">
            <v>HA.1310</v>
          </cell>
          <cell r="C119" t="str">
            <v>BT neàn ñaù 1x2 M.150</v>
          </cell>
          <cell r="D119" t="str">
            <v>m3</v>
          </cell>
          <cell r="G119">
            <v>538486.75018153689</v>
          </cell>
        </row>
        <row r="120">
          <cell r="C120" t="str">
            <v>A/-Vaät lieäu</v>
          </cell>
          <cell r="G120">
            <v>433271.45860746206</v>
          </cell>
        </row>
        <row r="121">
          <cell r="C121" t="str">
            <v>Xi maêng PC.30</v>
          </cell>
          <cell r="D121" t="str">
            <v>kg</v>
          </cell>
          <cell r="E121">
            <v>303.39999999999998</v>
          </cell>
          <cell r="F121">
            <v>866.66666666666663</v>
          </cell>
          <cell r="G121">
            <v>262946.66666666663</v>
          </cell>
        </row>
        <row r="122">
          <cell r="C122" t="str">
            <v>Caùt vaøng</v>
          </cell>
          <cell r="D122" t="str">
            <v>m3</v>
          </cell>
          <cell r="E122">
            <v>0.48687499999999995</v>
          </cell>
          <cell r="F122">
            <v>53355.151515151512</v>
          </cell>
          <cell r="G122">
            <v>25977.289393939391</v>
          </cell>
        </row>
        <row r="123">
          <cell r="C123" t="str">
            <v>Ñaù 1x2</v>
          </cell>
          <cell r="D123" t="str">
            <v>m3</v>
          </cell>
          <cell r="E123">
            <v>0.90302499999999997</v>
          </cell>
          <cell r="F123">
            <v>154545</v>
          </cell>
          <cell r="G123">
            <v>139557.99862500001</v>
          </cell>
        </row>
        <row r="124">
          <cell r="C124" t="str">
            <v>Nöôùc</v>
          </cell>
          <cell r="D124" t="str">
            <v>lít</v>
          </cell>
          <cell r="E124">
            <v>199.87499999999997</v>
          </cell>
          <cell r="F124">
            <v>2.5</v>
          </cell>
          <cell r="G124">
            <v>499.68749999999994</v>
          </cell>
        </row>
        <row r="125">
          <cell r="C125" t="str">
            <v>Vaät lieäu khaùc</v>
          </cell>
          <cell r="D125" t="str">
            <v>ñoàng</v>
          </cell>
          <cell r="E125">
            <v>0.01</v>
          </cell>
          <cell r="F125">
            <v>0</v>
          </cell>
          <cell r="G125">
            <v>4289.8164218560605</v>
          </cell>
        </row>
        <row r="126">
          <cell r="C126" t="str">
            <v>B/-Nhaân coâng</v>
          </cell>
          <cell r="G126">
            <v>19612.54</v>
          </cell>
        </row>
        <row r="127">
          <cell r="C127" t="str">
            <v>Nhaân coâng baäc 3,0/7</v>
          </cell>
          <cell r="D127" t="str">
            <v>coâng</v>
          </cell>
          <cell r="E127">
            <v>1.58</v>
          </cell>
          <cell r="F127">
            <v>12413</v>
          </cell>
          <cell r="G127">
            <v>19612.54</v>
          </cell>
        </row>
        <row r="128">
          <cell r="C128" t="str">
            <v>C/-Maùy thi coâng</v>
          </cell>
          <cell r="G128">
            <v>774.08500000000004</v>
          </cell>
        </row>
        <row r="129">
          <cell r="C129" t="str">
            <v>Maùy troän bt,dung tích 250lít</v>
          </cell>
          <cell r="D129" t="str">
            <v>ca</v>
          </cell>
          <cell r="E129">
            <v>5.0000000000000001E-3</v>
          </cell>
          <cell r="F129">
            <v>96272</v>
          </cell>
          <cell r="G129">
            <v>481.36</v>
          </cell>
        </row>
        <row r="130">
          <cell r="C130" t="str">
            <v>Maùy ñaàm baøn,coâng suaát 1,0kw</v>
          </cell>
          <cell r="D130" t="str">
            <v>ca</v>
          </cell>
          <cell r="E130">
            <v>8.9999999999999993E-3</v>
          </cell>
          <cell r="F130">
            <v>32525</v>
          </cell>
          <cell r="G130">
            <v>292.72499999999997</v>
          </cell>
        </row>
        <row r="131">
          <cell r="A131" t="str">
            <v>T8a</v>
          </cell>
          <cell r="B131" t="str">
            <v>HA.1310</v>
          </cell>
          <cell r="C131" t="str">
            <v>BT neàn ñaù 1x2 M.200</v>
          </cell>
          <cell r="D131" t="str">
            <v>m3</v>
          </cell>
          <cell r="G131">
            <v>602348.86710634048</v>
          </cell>
        </row>
        <row r="132">
          <cell r="C132" t="str">
            <v>A/-Vaät lieäu</v>
          </cell>
          <cell r="G132">
            <v>487809.75325689395</v>
          </cell>
        </row>
        <row r="133">
          <cell r="C133" t="str">
            <v>Xi maêng PC.30</v>
          </cell>
          <cell r="D133" t="str">
            <v>kg</v>
          </cell>
          <cell r="E133">
            <v>370.02499999999998</v>
          </cell>
          <cell r="F133">
            <v>866.66666666666663</v>
          </cell>
          <cell r="G133">
            <v>320688.33333333331</v>
          </cell>
        </row>
        <row r="134">
          <cell r="C134" t="str">
            <v>Caùt vaøng</v>
          </cell>
          <cell r="D134" t="str">
            <v>m3</v>
          </cell>
          <cell r="E134">
            <v>0.46124999999999999</v>
          </cell>
          <cell r="F134">
            <v>53355.151515151512</v>
          </cell>
          <cell r="G134">
            <v>24610.063636363633</v>
          </cell>
        </row>
        <row r="135">
          <cell r="C135" t="str">
            <v>Ñaù 1x2</v>
          </cell>
          <cell r="D135" t="str">
            <v>m3</v>
          </cell>
          <cell r="E135">
            <v>0.88764999999999994</v>
          </cell>
          <cell r="F135">
            <v>154545</v>
          </cell>
          <cell r="G135">
            <v>137181.86924999999</v>
          </cell>
        </row>
        <row r="136">
          <cell r="C136" t="str">
            <v>Nöôùc</v>
          </cell>
          <cell r="D136" t="str">
            <v>lít</v>
          </cell>
          <cell r="E136">
            <v>199.87499999999997</v>
          </cell>
          <cell r="F136">
            <v>2.5</v>
          </cell>
          <cell r="G136">
            <v>499.68749999999994</v>
          </cell>
        </row>
        <row r="137">
          <cell r="C137" t="str">
            <v>Vaät lieäu khaùc</v>
          </cell>
          <cell r="D137" t="str">
            <v>ñoàng</v>
          </cell>
          <cell r="E137">
            <v>0.01</v>
          </cell>
          <cell r="F137">
            <v>0</v>
          </cell>
          <cell r="G137">
            <v>4829.79953719697</v>
          </cell>
        </row>
        <row r="138">
          <cell r="C138" t="str">
            <v>B/-Nhaân coâng</v>
          </cell>
          <cell r="G138">
            <v>19612.54</v>
          </cell>
        </row>
        <row r="139">
          <cell r="C139" t="str">
            <v>Nhaân coâng baäc 3,0/7</v>
          </cell>
          <cell r="D139" t="str">
            <v>coâng</v>
          </cell>
          <cell r="E139">
            <v>1.58</v>
          </cell>
          <cell r="F139">
            <v>12413</v>
          </cell>
          <cell r="G139">
            <v>19612.54</v>
          </cell>
        </row>
        <row r="140">
          <cell r="C140" t="str">
            <v>C/-Maùy thi coâng</v>
          </cell>
          <cell r="G140">
            <v>1159.173</v>
          </cell>
        </row>
        <row r="141">
          <cell r="C141" t="str">
            <v>Maùy troän bt,dung tích 250lít</v>
          </cell>
          <cell r="D141" t="str">
            <v>ca</v>
          </cell>
          <cell r="E141">
            <v>8.9999999999999993E-3</v>
          </cell>
          <cell r="F141">
            <v>96272</v>
          </cell>
          <cell r="G141">
            <v>866.44799999999998</v>
          </cell>
        </row>
        <row r="142">
          <cell r="C142" t="str">
            <v>Maùy ñaàm baøn,coâng suaát 1,0kw</v>
          </cell>
          <cell r="D142" t="str">
            <v>ca</v>
          </cell>
          <cell r="E142">
            <v>8.9999999999999993E-3</v>
          </cell>
          <cell r="F142">
            <v>32525</v>
          </cell>
          <cell r="G142">
            <v>292.72499999999997</v>
          </cell>
        </row>
        <row r="143">
          <cell r="A143" t="str">
            <v>T9</v>
          </cell>
          <cell r="B143" t="str">
            <v>HA.1213</v>
          </cell>
          <cell r="C143" t="str">
            <v>BT moùng coät ñaù 1x2 M.200</v>
          </cell>
          <cell r="D143" t="str">
            <v>m3</v>
          </cell>
          <cell r="G143">
            <v>615681.52566409053</v>
          </cell>
        </row>
        <row r="144">
          <cell r="C144" t="str">
            <v>A/-Vaät lieäu</v>
          </cell>
          <cell r="G144">
            <v>487809.75325689395</v>
          </cell>
        </row>
        <row r="145">
          <cell r="C145" t="str">
            <v>Xi maêng PC.30</v>
          </cell>
          <cell r="D145" t="str">
            <v>kg</v>
          </cell>
          <cell r="E145">
            <v>370.02499999999998</v>
          </cell>
          <cell r="F145">
            <v>866.66666666666663</v>
          </cell>
          <cell r="G145">
            <v>320688.33333333331</v>
          </cell>
        </row>
        <row r="146">
          <cell r="C146" t="str">
            <v>Caùt vaøng</v>
          </cell>
          <cell r="D146" t="str">
            <v>m3</v>
          </cell>
          <cell r="E146">
            <v>0.46124999999999999</v>
          </cell>
          <cell r="F146">
            <v>53355.151515151512</v>
          </cell>
          <cell r="G146">
            <v>24610.063636363633</v>
          </cell>
        </row>
        <row r="147">
          <cell r="C147" t="str">
            <v>Ñaù 1x2</v>
          </cell>
          <cell r="D147" t="str">
            <v>m3</v>
          </cell>
          <cell r="E147">
            <v>0.88764999999999994</v>
          </cell>
          <cell r="F147">
            <v>154545</v>
          </cell>
          <cell r="G147">
            <v>137181.86924999999</v>
          </cell>
        </row>
        <row r="148">
          <cell r="C148" t="str">
            <v>Nöôùc</v>
          </cell>
          <cell r="D148" t="str">
            <v>lít</v>
          </cell>
          <cell r="E148">
            <v>199.87499999999997</v>
          </cell>
          <cell r="F148">
            <v>2.5</v>
          </cell>
          <cell r="G148">
            <v>499.68749999999994</v>
          </cell>
        </row>
        <row r="149">
          <cell r="C149" t="str">
            <v>Vaät lieäu khaùc</v>
          </cell>
          <cell r="D149" t="str">
            <v>ñoàng</v>
          </cell>
          <cell r="E149">
            <v>0.01</v>
          </cell>
          <cell r="F149">
            <v>0</v>
          </cell>
          <cell r="G149">
            <v>4829.79953719697</v>
          </cell>
        </row>
        <row r="150">
          <cell r="C150" t="str">
            <v>B/-Nhaân coâng</v>
          </cell>
          <cell r="G150">
            <v>20357.32</v>
          </cell>
        </row>
        <row r="151">
          <cell r="C151" t="str">
            <v>Nhaân coâng baäc 3,0/7</v>
          </cell>
          <cell r="D151" t="str">
            <v>coâng</v>
          </cell>
          <cell r="E151">
            <v>1.64</v>
          </cell>
          <cell r="F151">
            <v>12413</v>
          </cell>
          <cell r="G151">
            <v>20357.32</v>
          </cell>
        </row>
        <row r="152">
          <cell r="C152" t="str">
            <v>C/-Maùy thi coâng</v>
          </cell>
          <cell r="G152">
            <v>12040.565000000001</v>
          </cell>
        </row>
        <row r="153">
          <cell r="C153" t="str">
            <v>Maùy troän bt,dung tích 250lít</v>
          </cell>
          <cell r="D153" t="str">
            <v>ca</v>
          </cell>
          <cell r="E153">
            <v>9.5000000000000001E-2</v>
          </cell>
          <cell r="F153">
            <v>96272</v>
          </cell>
          <cell r="G153">
            <v>9145.84</v>
          </cell>
        </row>
        <row r="154">
          <cell r="C154" t="str">
            <v>Maùy ñaàm baøn,coâng suaát 1,0kw</v>
          </cell>
          <cell r="D154" t="str">
            <v>ca</v>
          </cell>
          <cell r="E154">
            <v>8.8999999999999996E-2</v>
          </cell>
          <cell r="F154">
            <v>32525</v>
          </cell>
          <cell r="G154">
            <v>2894.7249999999999</v>
          </cell>
        </row>
        <row r="155">
          <cell r="A155" t="str">
            <v>T10</v>
          </cell>
          <cell r="B155" t="str">
            <v>HA.2313</v>
          </cell>
          <cell r="C155" t="str">
            <v>Bt coät ñaù 1x2 M.200,td&lt;=0,1m2,cao&lt;=4m</v>
          </cell>
          <cell r="D155" t="str">
            <v>m3</v>
          </cell>
          <cell r="G155">
            <v>725407.32347413595</v>
          </cell>
        </row>
        <row r="156">
          <cell r="C156" t="str">
            <v>A/-Vaät lieäu</v>
          </cell>
          <cell r="G156">
            <v>522368.43793221866</v>
          </cell>
        </row>
        <row r="157">
          <cell r="C157" t="str">
            <v>Xi maêng PC.30</v>
          </cell>
          <cell r="D157" t="str">
            <v>kg</v>
          </cell>
          <cell r="E157">
            <v>370.02499999999998</v>
          </cell>
          <cell r="F157">
            <v>866.66666666666663</v>
          </cell>
          <cell r="G157">
            <v>320688.33333333331</v>
          </cell>
        </row>
        <row r="158">
          <cell r="C158" t="str">
            <v>Caùt vaøng</v>
          </cell>
          <cell r="D158" t="str">
            <v>m3</v>
          </cell>
          <cell r="E158">
            <v>0.46124999999999999</v>
          </cell>
          <cell r="F158">
            <v>53355.151515151512</v>
          </cell>
          <cell r="G158">
            <v>24610.063636363633</v>
          </cell>
        </row>
        <row r="159">
          <cell r="C159" t="str">
            <v>Ñaù 1x2</v>
          </cell>
          <cell r="D159" t="str">
            <v>m3</v>
          </cell>
          <cell r="E159">
            <v>0.88764999999999994</v>
          </cell>
          <cell r="F159">
            <v>154545</v>
          </cell>
          <cell r="G159">
            <v>137181.86924999999</v>
          </cell>
        </row>
        <row r="160">
          <cell r="C160" t="str">
            <v>Nöôùc</v>
          </cell>
          <cell r="D160" t="str">
            <v>lít</v>
          </cell>
          <cell r="E160">
            <v>199.87499999999997</v>
          </cell>
          <cell r="F160">
            <v>2.5</v>
          </cell>
          <cell r="G160">
            <v>499.68749999999994</v>
          </cell>
        </row>
        <row r="161">
          <cell r="C161" t="str">
            <v>Goã vaùn khuoân</v>
          </cell>
          <cell r="D161" t="str">
            <v>m3</v>
          </cell>
          <cell r="E161">
            <v>0.02</v>
          </cell>
          <cell r="F161">
            <v>1688311.6883116879</v>
          </cell>
          <cell r="G161">
            <v>33766.23376623376</v>
          </cell>
        </row>
        <row r="162">
          <cell r="C162" t="str">
            <v>Ñinh caùc loaïi</v>
          </cell>
          <cell r="D162" t="str">
            <v>kg</v>
          </cell>
          <cell r="E162">
            <v>4.8000000000000001E-2</v>
          </cell>
          <cell r="F162">
            <v>5714.2857142857138</v>
          </cell>
          <cell r="G162">
            <v>274.28571428571428</v>
          </cell>
        </row>
        <row r="163">
          <cell r="C163" t="str">
            <v>Ñinh ñæa</v>
          </cell>
          <cell r="D163" t="str">
            <v>caùi</v>
          </cell>
          <cell r="E163">
            <v>0.35199999999999998</v>
          </cell>
          <cell r="F163">
            <v>500</v>
          </cell>
          <cell r="G163">
            <v>176</v>
          </cell>
        </row>
        <row r="164">
          <cell r="C164" t="str">
            <v>Vaät lieäu khaùc</v>
          </cell>
          <cell r="D164" t="str">
            <v>ñoàng</v>
          </cell>
          <cell r="E164">
            <v>0.01</v>
          </cell>
          <cell r="F164">
            <v>0</v>
          </cell>
          <cell r="G164">
            <v>5171.964732002165</v>
          </cell>
        </row>
        <row r="165">
          <cell r="C165" t="str">
            <v>B/-Nhaân coâng</v>
          </cell>
          <cell r="G165">
            <v>58369.5</v>
          </cell>
        </row>
        <row r="166">
          <cell r="C166" t="str">
            <v>Nhaân coâng baäc 3,5/7</v>
          </cell>
          <cell r="D166" t="str">
            <v>coâng</v>
          </cell>
          <cell r="E166">
            <v>4.5</v>
          </cell>
          <cell r="F166">
            <v>12971</v>
          </cell>
          <cell r="G166">
            <v>58369.5</v>
          </cell>
        </row>
        <row r="167">
          <cell r="C167" t="str">
            <v>C/-Maùy thi coâng</v>
          </cell>
          <cell r="G167">
            <v>15887.92</v>
          </cell>
        </row>
        <row r="168">
          <cell r="C168" t="str">
            <v>Maùy troän bt,dung tích 250lít</v>
          </cell>
          <cell r="D168" t="str">
            <v>ca</v>
          </cell>
          <cell r="E168">
            <v>9.5000000000000001E-2</v>
          </cell>
          <cell r="F168">
            <v>96272</v>
          </cell>
          <cell r="G168">
            <v>9145.84</v>
          </cell>
        </row>
        <row r="169">
          <cell r="C169" t="str">
            <v>Maùy ñaàm duøi,coâng suaát 1,5kw</v>
          </cell>
          <cell r="D169" t="str">
            <v>ca</v>
          </cell>
          <cell r="E169">
            <v>0.18</v>
          </cell>
          <cell r="F169">
            <v>37456</v>
          </cell>
          <cell r="G169">
            <v>6742.08</v>
          </cell>
        </row>
        <row r="170">
          <cell r="A170" t="str">
            <v>T11</v>
          </cell>
          <cell r="B170" t="str">
            <v>HA.2323</v>
          </cell>
          <cell r="C170" t="str">
            <v>BT coät ñaù 1x2 M.200,td&lt;=0,1m2,cao&gt;4m</v>
          </cell>
          <cell r="D170" t="str">
            <v>m3</v>
          </cell>
          <cell r="G170">
            <v>727916.15345863614</v>
          </cell>
        </row>
        <row r="171">
          <cell r="C171" t="str">
            <v>A/-Vaät lieäu</v>
          </cell>
          <cell r="G171">
            <v>522368.43793221866</v>
          </cell>
        </row>
        <row r="172">
          <cell r="C172" t="str">
            <v>Xi maêng PC.30</v>
          </cell>
          <cell r="D172" t="str">
            <v>kg</v>
          </cell>
          <cell r="E172">
            <v>370.02499999999998</v>
          </cell>
          <cell r="F172">
            <v>866.66666666666663</v>
          </cell>
          <cell r="G172">
            <v>320688.33333333331</v>
          </cell>
        </row>
        <row r="173">
          <cell r="C173" t="str">
            <v>Caùt vaøng</v>
          </cell>
          <cell r="D173" t="str">
            <v>m3</v>
          </cell>
          <cell r="E173">
            <v>0.46124999999999999</v>
          </cell>
          <cell r="F173">
            <v>53355.151515151512</v>
          </cell>
          <cell r="G173">
            <v>24610.063636363633</v>
          </cell>
        </row>
        <row r="174">
          <cell r="C174" t="str">
            <v>Ñaù 1x2</v>
          </cell>
          <cell r="D174" t="str">
            <v>m3</v>
          </cell>
          <cell r="E174">
            <v>0.88764999999999994</v>
          </cell>
          <cell r="F174">
            <v>154545</v>
          </cell>
          <cell r="G174">
            <v>137181.86924999999</v>
          </cell>
        </row>
        <row r="175">
          <cell r="C175" t="str">
            <v>Nöôùc</v>
          </cell>
          <cell r="D175" t="str">
            <v>lít</v>
          </cell>
          <cell r="E175">
            <v>199.87499999999997</v>
          </cell>
          <cell r="F175">
            <v>2.5</v>
          </cell>
          <cell r="G175">
            <v>499.68749999999994</v>
          </cell>
        </row>
        <row r="176">
          <cell r="C176" t="str">
            <v>Goã vaùn khuoân</v>
          </cell>
          <cell r="D176" t="str">
            <v>m3</v>
          </cell>
          <cell r="E176">
            <v>0.02</v>
          </cell>
          <cell r="F176">
            <v>1688311.6883116879</v>
          </cell>
          <cell r="G176">
            <v>33766.23376623376</v>
          </cell>
        </row>
        <row r="177">
          <cell r="C177" t="str">
            <v>Ñinh caùc loaïi</v>
          </cell>
          <cell r="D177" t="str">
            <v>kg</v>
          </cell>
          <cell r="E177">
            <v>4.8000000000000001E-2</v>
          </cell>
          <cell r="F177">
            <v>5714.2857142857138</v>
          </cell>
          <cell r="G177">
            <v>274.28571428571428</v>
          </cell>
        </row>
        <row r="178">
          <cell r="C178" t="str">
            <v>Ñinh ñæa</v>
          </cell>
          <cell r="D178" t="str">
            <v>caùi</v>
          </cell>
          <cell r="E178">
            <v>0.35199999999999998</v>
          </cell>
          <cell r="F178">
            <v>500</v>
          </cell>
          <cell r="G178">
            <v>176</v>
          </cell>
        </row>
        <row r="179">
          <cell r="C179" t="str">
            <v>Vaät lieäu khaùc</v>
          </cell>
          <cell r="D179" t="str">
            <v>ñoàng</v>
          </cell>
          <cell r="E179">
            <v>0.01</v>
          </cell>
          <cell r="F179">
            <v>0</v>
          </cell>
          <cell r="G179">
            <v>5171.964732002165</v>
          </cell>
        </row>
        <row r="180">
          <cell r="C180" t="str">
            <v>B/-Nhaân coâng</v>
          </cell>
          <cell r="G180">
            <v>59830.66</v>
          </cell>
        </row>
        <row r="181">
          <cell r="C181" t="str">
            <v>Nhaân coâng baäc 3,0/7</v>
          </cell>
          <cell r="D181" t="str">
            <v>coâng</v>
          </cell>
          <cell r="E181">
            <v>4.82</v>
          </cell>
          <cell r="F181">
            <v>12413</v>
          </cell>
          <cell r="G181">
            <v>59830.66</v>
          </cell>
        </row>
        <row r="182">
          <cell r="C182" t="str">
            <v>C/-Maùy thi coâng</v>
          </cell>
          <cell r="G182">
            <v>15887.92</v>
          </cell>
        </row>
        <row r="183">
          <cell r="C183" t="str">
            <v>Maùy troän bt,dung tích 250lít</v>
          </cell>
          <cell r="D183" t="str">
            <v>ca</v>
          </cell>
          <cell r="E183">
            <v>9.5000000000000001E-2</v>
          </cell>
          <cell r="F183">
            <v>96272</v>
          </cell>
          <cell r="G183">
            <v>9145.84</v>
          </cell>
        </row>
        <row r="184">
          <cell r="C184" t="str">
            <v>Maùy ñaàm duøi,coâng suaát 1,5kw</v>
          </cell>
          <cell r="D184" t="str">
            <v>ca</v>
          </cell>
          <cell r="E184">
            <v>0.18</v>
          </cell>
          <cell r="F184">
            <v>37456</v>
          </cell>
          <cell r="G184">
            <v>6742.08</v>
          </cell>
        </row>
        <row r="185">
          <cell r="A185" t="str">
            <v>T12</v>
          </cell>
          <cell r="B185" t="str">
            <v>HA.3113</v>
          </cell>
          <cell r="C185" t="str">
            <v>BT daàm giaèng ñaù 1x2 M.200</v>
          </cell>
          <cell r="D185" t="str">
            <v>m3</v>
          </cell>
          <cell r="G185">
            <v>670916.08637584047</v>
          </cell>
        </row>
        <row r="186">
          <cell r="C186" t="str">
            <v>A/-Vaät lieäu</v>
          </cell>
          <cell r="G186">
            <v>487809.75325689395</v>
          </cell>
        </row>
        <row r="187">
          <cell r="C187" t="str">
            <v>Xi maêng PC.30</v>
          </cell>
          <cell r="D187" t="str">
            <v>kg</v>
          </cell>
          <cell r="E187">
            <v>370.02499999999998</v>
          </cell>
          <cell r="F187">
            <v>866.66666666666663</v>
          </cell>
          <cell r="G187">
            <v>320688.33333333331</v>
          </cell>
        </row>
        <row r="188">
          <cell r="C188" t="str">
            <v>Caùt vaøng</v>
          </cell>
          <cell r="D188" t="str">
            <v>m3</v>
          </cell>
          <cell r="E188">
            <v>0.46124999999999999</v>
          </cell>
          <cell r="F188">
            <v>53355.151515151512</v>
          </cell>
          <cell r="G188">
            <v>24610.063636363633</v>
          </cell>
        </row>
        <row r="189">
          <cell r="C189" t="str">
            <v>Ñaù 1x2</v>
          </cell>
          <cell r="D189" t="str">
            <v>m3</v>
          </cell>
          <cell r="E189">
            <v>0.88764999999999994</v>
          </cell>
          <cell r="F189">
            <v>154545</v>
          </cell>
          <cell r="G189">
            <v>137181.86924999999</v>
          </cell>
        </row>
        <row r="190">
          <cell r="C190" t="str">
            <v>Nöôùc</v>
          </cell>
          <cell r="D190" t="str">
            <v>lít</v>
          </cell>
          <cell r="E190">
            <v>199.87499999999997</v>
          </cell>
          <cell r="F190">
            <v>2.5</v>
          </cell>
          <cell r="G190">
            <v>499.68749999999994</v>
          </cell>
        </row>
        <row r="191">
          <cell r="C191" t="str">
            <v>Vaät lieäu khaùc</v>
          </cell>
          <cell r="D191" t="str">
            <v>ñoàng</v>
          </cell>
          <cell r="E191">
            <v>0.01</v>
          </cell>
          <cell r="F191">
            <v>0</v>
          </cell>
          <cell r="G191">
            <v>4829.79953719697</v>
          </cell>
        </row>
        <row r="192">
          <cell r="C192" t="str">
            <v>B/-Nhaân coâng</v>
          </cell>
          <cell r="G192">
            <v>46176.76</v>
          </cell>
        </row>
        <row r="193">
          <cell r="C193" t="str">
            <v>Nhaân coâng baäc 3,5/7</v>
          </cell>
          <cell r="D193" t="str">
            <v>coâng</v>
          </cell>
          <cell r="E193">
            <v>3.56</v>
          </cell>
          <cell r="F193">
            <v>12971</v>
          </cell>
          <cell r="G193">
            <v>46176.76</v>
          </cell>
        </row>
        <row r="194">
          <cell r="C194" t="str">
            <v>C/-Maùy thi coâng</v>
          </cell>
          <cell r="G194">
            <v>21882.37</v>
          </cell>
        </row>
        <row r="195">
          <cell r="C195" t="str">
            <v>Maùy troän bt,dung tích 250lít</v>
          </cell>
          <cell r="D195" t="str">
            <v>ca</v>
          </cell>
          <cell r="E195">
            <v>9.5000000000000001E-2</v>
          </cell>
          <cell r="F195">
            <v>96272</v>
          </cell>
          <cell r="G195">
            <v>9145.84</v>
          </cell>
        </row>
        <row r="196">
          <cell r="C196" t="str">
            <v>Maùy ñaàm duøi,coâng suaát 1,5kw</v>
          </cell>
          <cell r="D196" t="str">
            <v>ca</v>
          </cell>
          <cell r="E196">
            <v>0.18</v>
          </cell>
          <cell r="F196">
            <v>37456</v>
          </cell>
          <cell r="G196">
            <v>6742.08</v>
          </cell>
        </row>
        <row r="197">
          <cell r="C197" t="str">
            <v>Maùy vaän thaêng,söùc naâng 0,8t</v>
          </cell>
          <cell r="D197" t="str">
            <v>ca</v>
          </cell>
          <cell r="E197">
            <v>0.11</v>
          </cell>
          <cell r="F197">
            <v>54495</v>
          </cell>
          <cell r="G197">
            <v>5994.45</v>
          </cell>
        </row>
        <row r="198">
          <cell r="B198" t="str">
            <v>KA.2310</v>
          </cell>
          <cell r="C198" t="str">
            <v>Vaùn khuoân saøn +3,60m</v>
          </cell>
          <cell r="D198" t="str">
            <v>100m2</v>
          </cell>
          <cell r="G198">
            <v>3797940.4799091476</v>
          </cell>
        </row>
        <row r="199">
          <cell r="C199" t="str">
            <v>A/-Vaät lieäu</v>
          </cell>
          <cell r="G199">
            <v>2727026.2337662335</v>
          </cell>
        </row>
        <row r="200">
          <cell r="C200" t="str">
            <v>Goã vaùn khuoân</v>
          </cell>
          <cell r="D200" t="str">
            <v>m3</v>
          </cell>
          <cell r="E200">
            <v>0.79200000000000004</v>
          </cell>
          <cell r="F200">
            <v>1688311.6883116879</v>
          </cell>
          <cell r="G200">
            <v>1337142.8571428568</v>
          </cell>
        </row>
        <row r="201">
          <cell r="C201" t="str">
            <v>Goã ñaø neïp</v>
          </cell>
          <cell r="D201" t="str">
            <v>m3</v>
          </cell>
          <cell r="E201">
            <v>0.112</v>
          </cell>
          <cell r="F201">
            <v>1688311.6883116879</v>
          </cell>
          <cell r="G201">
            <v>189090.90909090906</v>
          </cell>
        </row>
        <row r="202">
          <cell r="C202" t="str">
            <v>Goã choáng</v>
          </cell>
          <cell r="D202" t="str">
            <v>m3</v>
          </cell>
          <cell r="E202">
            <v>0.66800000000000004</v>
          </cell>
          <cell r="F202">
            <v>1688311.6883116879</v>
          </cell>
          <cell r="G202">
            <v>1127792.2077922076</v>
          </cell>
        </row>
        <row r="203">
          <cell r="C203" t="str">
            <v>Ñinh caùc loaïi</v>
          </cell>
          <cell r="D203" t="str">
            <v>kg</v>
          </cell>
          <cell r="E203">
            <v>8.0500000000000007</v>
          </cell>
          <cell r="F203">
            <v>5714.2857142857138</v>
          </cell>
          <cell r="G203">
            <v>46000</v>
          </cell>
        </row>
        <row r="204">
          <cell r="C204" t="str">
            <v>Vaät lieäu khaùc</v>
          </cell>
          <cell r="D204" t="str">
            <v>ñoàng</v>
          </cell>
          <cell r="E204">
            <v>0.01</v>
          </cell>
          <cell r="F204">
            <v>0</v>
          </cell>
          <cell r="G204">
            <v>27000.259740259735</v>
          </cell>
        </row>
        <row r="205">
          <cell r="C205" t="str">
            <v>B/-Nhaân coâng</v>
          </cell>
          <cell r="G205">
            <v>364606.55</v>
          </cell>
        </row>
        <row r="206">
          <cell r="C206" t="str">
            <v>Nhaân coâng baäc 4,0/7</v>
          </cell>
          <cell r="D206" t="str">
            <v>coâng</v>
          </cell>
          <cell r="E206">
            <v>26.95</v>
          </cell>
          <cell r="F206">
            <v>13529</v>
          </cell>
          <cell r="G206">
            <v>364606.55</v>
          </cell>
        </row>
        <row r="207">
          <cell r="C207" t="str">
            <v>C/-Maùy thi coâng</v>
          </cell>
        </row>
        <row r="208">
          <cell r="A208" t="str">
            <v>T13</v>
          </cell>
          <cell r="B208" t="str">
            <v>HA.3213</v>
          </cell>
          <cell r="C208" t="str">
            <v>BT saøn - maùi ñaù 1x2,M200</v>
          </cell>
          <cell r="D208" t="str">
            <v>m3</v>
          </cell>
          <cell r="G208">
            <v>643087.24626334046</v>
          </cell>
        </row>
        <row r="209">
          <cell r="C209" t="str">
            <v>A/-Vaät lieäu</v>
          </cell>
          <cell r="G209">
            <v>487809.75325689395</v>
          </cell>
        </row>
        <row r="210">
          <cell r="C210" t="str">
            <v>Xi maêng PC.30</v>
          </cell>
          <cell r="D210" t="str">
            <v>kg</v>
          </cell>
          <cell r="E210">
            <v>370.02499999999998</v>
          </cell>
          <cell r="F210">
            <v>866.66666666666663</v>
          </cell>
          <cell r="G210">
            <v>320688.33333333331</v>
          </cell>
        </row>
        <row r="211">
          <cell r="C211" t="str">
            <v>Caùt vaøng</v>
          </cell>
          <cell r="D211" t="str">
            <v>m3</v>
          </cell>
          <cell r="E211">
            <v>0.46124999999999999</v>
          </cell>
          <cell r="F211">
            <v>53355.151515151512</v>
          </cell>
          <cell r="G211">
            <v>24610.063636363633</v>
          </cell>
        </row>
        <row r="212">
          <cell r="C212" t="str">
            <v>Ñaù 1x2</v>
          </cell>
          <cell r="D212" t="str">
            <v>m3</v>
          </cell>
          <cell r="E212">
            <v>0.88764999999999994</v>
          </cell>
          <cell r="F212">
            <v>154545</v>
          </cell>
          <cell r="G212">
            <v>137181.86924999999</v>
          </cell>
        </row>
        <row r="213">
          <cell r="C213" t="str">
            <v>Nöôùc</v>
          </cell>
          <cell r="D213" t="str">
            <v>lít</v>
          </cell>
          <cell r="E213">
            <v>199.87499999999997</v>
          </cell>
          <cell r="F213">
            <v>2.5</v>
          </cell>
          <cell r="G213">
            <v>499.68749999999994</v>
          </cell>
        </row>
        <row r="214">
          <cell r="C214" t="str">
            <v>Vaät lieäu khaùc</v>
          </cell>
          <cell r="D214" t="str">
            <v>ñoàng</v>
          </cell>
          <cell r="E214">
            <v>0.01</v>
          </cell>
          <cell r="F214">
            <v>0</v>
          </cell>
          <cell r="G214">
            <v>4829.79953719697</v>
          </cell>
        </row>
        <row r="215">
          <cell r="C215" t="str">
            <v>B/-Nhaân coâng</v>
          </cell>
          <cell r="G215">
            <v>32168.079999999998</v>
          </cell>
        </row>
        <row r="216">
          <cell r="C216" t="str">
            <v>Nhaân coâng baäc 3,5/7</v>
          </cell>
          <cell r="D216" t="str">
            <v>coâng</v>
          </cell>
          <cell r="E216">
            <v>2.48</v>
          </cell>
          <cell r="F216">
            <v>12971</v>
          </cell>
          <cell r="G216">
            <v>32168.079999999998</v>
          </cell>
        </row>
        <row r="217">
          <cell r="C217" t="str">
            <v>C/-Maùy thi coâng</v>
          </cell>
          <cell r="G217">
            <v>18473.874</v>
          </cell>
        </row>
        <row r="218">
          <cell r="C218" t="str">
            <v>Maùy troän bt,dung tích 250lít</v>
          </cell>
          <cell r="D218" t="str">
            <v>ca</v>
          </cell>
          <cell r="E218">
            <v>9.5000000000000001E-2</v>
          </cell>
          <cell r="F218">
            <v>96272</v>
          </cell>
          <cell r="G218">
            <v>9145.84</v>
          </cell>
        </row>
        <row r="219">
          <cell r="C219" t="str">
            <v>Maùy ñaàm duøi,coâng suaát 1,5kw</v>
          </cell>
          <cell r="D219" t="str">
            <v>ca</v>
          </cell>
          <cell r="E219">
            <v>8.8999999999999996E-2</v>
          </cell>
          <cell r="F219">
            <v>37456</v>
          </cell>
          <cell r="G219">
            <v>3333.5839999999998</v>
          </cell>
        </row>
        <row r="220">
          <cell r="C220" t="str">
            <v>Maùy vaän thaêng,söùc naâng 0,8t</v>
          </cell>
          <cell r="D220" t="str">
            <v>ca</v>
          </cell>
          <cell r="E220">
            <v>0.11</v>
          </cell>
          <cell r="F220">
            <v>54495</v>
          </cell>
          <cell r="G220">
            <v>5994.45</v>
          </cell>
        </row>
        <row r="221">
          <cell r="A221" t="str">
            <v>T14</v>
          </cell>
          <cell r="B221" t="str">
            <v>HA.3313</v>
          </cell>
          <cell r="C221" t="str">
            <v>BT lanh toâ ñaù 1x2,M200</v>
          </cell>
          <cell r="D221" t="str">
            <v>m3</v>
          </cell>
          <cell r="G221">
            <v>672485.45352484053</v>
          </cell>
        </row>
        <row r="222">
          <cell r="C222" t="str">
            <v>A/-Vaät lieäu</v>
          </cell>
          <cell r="G222">
            <v>487809.75325689395</v>
          </cell>
        </row>
        <row r="223">
          <cell r="C223" t="str">
            <v>Xi maêng PC.30</v>
          </cell>
          <cell r="D223" t="str">
            <v>kg</v>
          </cell>
          <cell r="E223">
            <v>370.02499999999998</v>
          </cell>
          <cell r="F223">
            <v>866.66666666666663</v>
          </cell>
          <cell r="G223">
            <v>320688.33333333331</v>
          </cell>
        </row>
        <row r="224">
          <cell r="C224" t="str">
            <v>Caùt vaøng</v>
          </cell>
          <cell r="D224" t="str">
            <v>m3</v>
          </cell>
          <cell r="E224">
            <v>0.46124999999999999</v>
          </cell>
          <cell r="F224">
            <v>53355.151515151512</v>
          </cell>
          <cell r="G224">
            <v>24610.063636363633</v>
          </cell>
        </row>
        <row r="225">
          <cell r="C225" t="str">
            <v>Ñaù 1x2</v>
          </cell>
          <cell r="D225" t="str">
            <v>m3</v>
          </cell>
          <cell r="E225">
            <v>0.88764999999999994</v>
          </cell>
          <cell r="F225">
            <v>154545</v>
          </cell>
          <cell r="G225">
            <v>137181.86924999999</v>
          </cell>
        </row>
        <row r="226">
          <cell r="C226" t="str">
            <v>Nöôùc</v>
          </cell>
          <cell r="D226" t="str">
            <v>lít</v>
          </cell>
          <cell r="E226">
            <v>199.87499999999997</v>
          </cell>
          <cell r="F226">
            <v>2.5</v>
          </cell>
          <cell r="G226">
            <v>499.68749999999994</v>
          </cell>
        </row>
        <row r="227">
          <cell r="C227" t="str">
            <v>Vaät lieäu khaùc</v>
          </cell>
          <cell r="D227" t="str">
            <v>ñoàng</v>
          </cell>
          <cell r="E227">
            <v>0.01</v>
          </cell>
          <cell r="F227">
            <v>0</v>
          </cell>
          <cell r="G227">
            <v>4829.79953719697</v>
          </cell>
        </row>
        <row r="228">
          <cell r="C228" t="str">
            <v>B/-Nhaân coâng</v>
          </cell>
          <cell r="G228">
            <v>49289.799999999996</v>
          </cell>
        </row>
        <row r="229">
          <cell r="C229" t="str">
            <v>Nhaân coâng baäc 3,5/7</v>
          </cell>
          <cell r="D229" t="str">
            <v>coâng</v>
          </cell>
          <cell r="E229">
            <v>3.8</v>
          </cell>
          <cell r="F229">
            <v>12971</v>
          </cell>
          <cell r="G229">
            <v>49289.799999999996</v>
          </cell>
        </row>
        <row r="230">
          <cell r="C230" t="str">
            <v>C/-Maùy thi coâng</v>
          </cell>
          <cell r="G230">
            <v>18473.874</v>
          </cell>
        </row>
        <row r="231">
          <cell r="C231" t="str">
            <v>Maùy troän bt,dung tích 250lít</v>
          </cell>
          <cell r="D231" t="str">
            <v>ca</v>
          </cell>
          <cell r="E231">
            <v>9.5000000000000001E-2</v>
          </cell>
          <cell r="F231">
            <v>96272</v>
          </cell>
          <cell r="G231">
            <v>9145.84</v>
          </cell>
        </row>
        <row r="232">
          <cell r="C232" t="str">
            <v>Maùy ñaàm duøi,coâng suaát 1,5kw</v>
          </cell>
          <cell r="D232" t="str">
            <v>ca</v>
          </cell>
          <cell r="E232">
            <v>8.8999999999999996E-2</v>
          </cell>
          <cell r="F232">
            <v>37456</v>
          </cell>
          <cell r="G232">
            <v>3333.5839999999998</v>
          </cell>
        </row>
        <row r="233">
          <cell r="C233" t="str">
            <v>Maùy vaän thaêng,söùc naâng 0,8t</v>
          </cell>
          <cell r="D233" t="str">
            <v>ca</v>
          </cell>
          <cell r="E233">
            <v>0.11</v>
          </cell>
          <cell r="F233">
            <v>54495</v>
          </cell>
          <cell r="G233">
            <v>5994.45</v>
          </cell>
        </row>
        <row r="234">
          <cell r="A234" t="str">
            <v>T15</v>
          </cell>
          <cell r="B234" t="str">
            <v>HA.3413</v>
          </cell>
          <cell r="C234" t="str">
            <v>BT caàu thang thaúngâ ñaù 1x2,M200</v>
          </cell>
          <cell r="D234" t="str">
            <v>m3</v>
          </cell>
          <cell r="G234">
            <v>652441.22130109044</v>
          </cell>
        </row>
        <row r="235">
          <cell r="C235" t="str">
            <v>A/-Vaät lieäu</v>
          </cell>
          <cell r="G235">
            <v>487809.75325689395</v>
          </cell>
        </row>
        <row r="236">
          <cell r="C236" t="str">
            <v>Xi maêng PC.30</v>
          </cell>
          <cell r="D236" t="str">
            <v>kg</v>
          </cell>
          <cell r="E236">
            <v>370.02499999999998</v>
          </cell>
          <cell r="F236">
            <v>866.66666666666663</v>
          </cell>
          <cell r="G236">
            <v>320688.33333333331</v>
          </cell>
        </row>
        <row r="237">
          <cell r="C237" t="str">
            <v>Caùt vaøng</v>
          </cell>
          <cell r="D237" t="str">
            <v>m3</v>
          </cell>
          <cell r="E237">
            <v>0.46124999999999999</v>
          </cell>
          <cell r="F237">
            <v>53355.151515151512</v>
          </cell>
          <cell r="G237">
            <v>24610.063636363633</v>
          </cell>
        </row>
        <row r="238">
          <cell r="C238" t="str">
            <v>Ñaù 1x2</v>
          </cell>
          <cell r="D238" t="str">
            <v>m3</v>
          </cell>
          <cell r="E238">
            <v>0.88764999999999994</v>
          </cell>
          <cell r="F238">
            <v>154545</v>
          </cell>
          <cell r="G238">
            <v>137181.86924999999</v>
          </cell>
        </row>
        <row r="239">
          <cell r="C239" t="str">
            <v>Nöôùc</v>
          </cell>
          <cell r="D239" t="str">
            <v>lít</v>
          </cell>
          <cell r="E239">
            <v>199.87499999999997</v>
          </cell>
          <cell r="F239">
            <v>2.5</v>
          </cell>
          <cell r="G239">
            <v>499.68749999999994</v>
          </cell>
        </row>
        <row r="240">
          <cell r="C240" t="str">
            <v>Vaät lieäu khaùc</v>
          </cell>
          <cell r="D240" t="str">
            <v>ñoàng</v>
          </cell>
          <cell r="E240">
            <v>0.01</v>
          </cell>
          <cell r="F240">
            <v>0</v>
          </cell>
          <cell r="G240">
            <v>4829.79953719697</v>
          </cell>
        </row>
        <row r="241">
          <cell r="C241" t="str">
            <v>B/-Nhaân coâng</v>
          </cell>
          <cell r="G241">
            <v>37615.9</v>
          </cell>
        </row>
        <row r="242">
          <cell r="C242" t="str">
            <v>Nhaân coâng baäc 3,5/7</v>
          </cell>
          <cell r="D242" t="str">
            <v>coâng</v>
          </cell>
          <cell r="E242">
            <v>2.9</v>
          </cell>
          <cell r="F242">
            <v>12971</v>
          </cell>
          <cell r="G242">
            <v>37615.9</v>
          </cell>
        </row>
        <row r="243">
          <cell r="C243" t="str">
            <v>C/-Maùy thi coâng</v>
          </cell>
          <cell r="G243">
            <v>18473.874</v>
          </cell>
        </row>
        <row r="244">
          <cell r="C244" t="str">
            <v>Maùy troän bt,dung tích 250lít</v>
          </cell>
          <cell r="D244" t="str">
            <v>ca</v>
          </cell>
          <cell r="E244">
            <v>9.5000000000000001E-2</v>
          </cell>
          <cell r="F244">
            <v>96272</v>
          </cell>
          <cell r="G244">
            <v>9145.84</v>
          </cell>
        </row>
        <row r="245">
          <cell r="C245" t="str">
            <v>Maùy ñaàm duøi,coâng suaát 1,5kw</v>
          </cell>
          <cell r="D245" t="str">
            <v>ca</v>
          </cell>
          <cell r="E245">
            <v>8.8999999999999996E-2</v>
          </cell>
          <cell r="F245">
            <v>37456</v>
          </cell>
          <cell r="G245">
            <v>3333.5839999999998</v>
          </cell>
        </row>
        <row r="246">
          <cell r="C246" t="str">
            <v>Maùy vaän thaêng,söùc naâng 0,8t</v>
          </cell>
          <cell r="D246" t="str">
            <v>ca</v>
          </cell>
          <cell r="E246">
            <v>0.11</v>
          </cell>
          <cell r="F246">
            <v>54495</v>
          </cell>
          <cell r="G246">
            <v>5994.45</v>
          </cell>
        </row>
        <row r="247">
          <cell r="A247" t="str">
            <v>T16</v>
          </cell>
          <cell r="B247" t="str">
            <v>IA.1110</v>
          </cell>
          <cell r="C247" t="str">
            <v>Coát theùp moùng F&lt;=10mm</v>
          </cell>
          <cell r="D247" t="str">
            <v>Taán</v>
          </cell>
          <cell r="G247">
            <v>5087567.2644615006</v>
          </cell>
        </row>
        <row r="248">
          <cell r="C248" t="str">
            <v>A/-Vaät lieäu</v>
          </cell>
          <cell r="G248">
            <v>4142094</v>
          </cell>
        </row>
        <row r="249">
          <cell r="C249" t="str">
            <v>Theùp troøn F&lt;=10mm</v>
          </cell>
          <cell r="D249" t="str">
            <v>kg</v>
          </cell>
          <cell r="E249">
            <v>1005</v>
          </cell>
          <cell r="F249">
            <v>4000</v>
          </cell>
          <cell r="G249">
            <v>4020000</v>
          </cell>
        </row>
        <row r="250">
          <cell r="C250" t="str">
            <v xml:space="preserve">Keõm buoäc </v>
          </cell>
          <cell r="D250" t="str">
            <v>kg</v>
          </cell>
          <cell r="E250">
            <v>21.42</v>
          </cell>
          <cell r="F250">
            <v>5700</v>
          </cell>
          <cell r="G250">
            <v>122094.00000000001</v>
          </cell>
        </row>
        <row r="251">
          <cell r="C251" t="str">
            <v>B/-Nhaân coâng</v>
          </cell>
          <cell r="G251">
            <v>146831.72</v>
          </cell>
        </row>
        <row r="252">
          <cell r="C252" t="str">
            <v>Nhaân coâng baäc 3,5/7</v>
          </cell>
          <cell r="D252" t="str">
            <v>coâng</v>
          </cell>
          <cell r="E252">
            <v>11.32</v>
          </cell>
          <cell r="F252">
            <v>12971</v>
          </cell>
          <cell r="G252">
            <v>146831.72</v>
          </cell>
        </row>
        <row r="253">
          <cell r="C253" t="str">
            <v>C/-Maùy thi coâng</v>
          </cell>
          <cell r="G253">
            <v>15915.6</v>
          </cell>
        </row>
        <row r="254">
          <cell r="C254" t="str">
            <v>Maùy caét uoán,coâng suaát 5,0kw</v>
          </cell>
          <cell r="D254" t="str">
            <v>ca</v>
          </cell>
          <cell r="E254">
            <v>0.4</v>
          </cell>
          <cell r="F254">
            <v>39789</v>
          </cell>
          <cell r="G254">
            <v>15915.6</v>
          </cell>
        </row>
        <row r="255">
          <cell r="A255" t="str">
            <v>T17</v>
          </cell>
          <cell r="B255" t="str">
            <v>IA.1120</v>
          </cell>
          <cell r="C255" t="str">
            <v>Coát theùp moùng F&lt;=18mm</v>
          </cell>
          <cell r="D255" t="str">
            <v>Taán</v>
          </cell>
          <cell r="G255">
            <v>5508970.30911675</v>
          </cell>
        </row>
        <row r="256">
          <cell r="C256" t="str">
            <v>A/-Vaät lieäu</v>
          </cell>
          <cell r="G256">
            <v>4481990.2857142854</v>
          </cell>
        </row>
        <row r="257">
          <cell r="C257" t="str">
            <v>Theùp troøn F&lt;=18mm</v>
          </cell>
          <cell r="D257" t="str">
            <v>kg</v>
          </cell>
          <cell r="E257">
            <v>1020</v>
          </cell>
          <cell r="F257">
            <v>4285.7142857142853</v>
          </cell>
          <cell r="G257">
            <v>4371428.5714285709</v>
          </cell>
        </row>
        <row r="258">
          <cell r="C258" t="str">
            <v xml:space="preserve">Keõm buoäc </v>
          </cell>
          <cell r="D258" t="str">
            <v>kg</v>
          </cell>
          <cell r="E258">
            <v>14.28</v>
          </cell>
          <cell r="F258">
            <v>5700</v>
          </cell>
          <cell r="G258">
            <v>81396</v>
          </cell>
        </row>
        <row r="259">
          <cell r="C259" t="str">
            <v>Que haøn</v>
          </cell>
          <cell r="D259" t="str">
            <v>kg</v>
          </cell>
          <cell r="E259">
            <v>4.6399999999999997</v>
          </cell>
          <cell r="F259">
            <v>6285.7142857142853</v>
          </cell>
          <cell r="G259">
            <v>29165.714285714283</v>
          </cell>
        </row>
        <row r="260">
          <cell r="C260" t="str">
            <v>B/-Nhaân coâng</v>
          </cell>
          <cell r="G260">
            <v>108178.14</v>
          </cell>
        </row>
        <row r="261">
          <cell r="C261" t="str">
            <v>Nhaân coâng baäc 3,5/7</v>
          </cell>
          <cell r="D261" t="str">
            <v>coâng</v>
          </cell>
          <cell r="E261">
            <v>8.34</v>
          </cell>
          <cell r="F261">
            <v>12971</v>
          </cell>
          <cell r="G261">
            <v>108178.14</v>
          </cell>
        </row>
        <row r="262">
          <cell r="C262" t="str">
            <v>C/-Maùy thi coâng</v>
          </cell>
          <cell r="G262">
            <v>99351.040000000008</v>
          </cell>
        </row>
        <row r="263">
          <cell r="C263" t="str">
            <v>Maùy haøn XC,coâng suaát 23,0kw</v>
          </cell>
          <cell r="D263" t="str">
            <v>ca</v>
          </cell>
          <cell r="E263">
            <v>1.1200000000000001</v>
          </cell>
          <cell r="F263">
            <v>77338</v>
          </cell>
          <cell r="G263">
            <v>86618.560000000012</v>
          </cell>
        </row>
        <row r="264">
          <cell r="C264" t="str">
            <v>Maùy caét uoán,coâng suaát 5,0kw</v>
          </cell>
          <cell r="D264" t="str">
            <v>ca</v>
          </cell>
          <cell r="E264">
            <v>0.32</v>
          </cell>
          <cell r="F264">
            <v>39789</v>
          </cell>
          <cell r="G264">
            <v>12732.48</v>
          </cell>
        </row>
        <row r="265">
          <cell r="A265" t="str">
            <v>T17a</v>
          </cell>
          <cell r="B265" t="str">
            <v>IA.1130</v>
          </cell>
          <cell r="C265" t="str">
            <v>Coát theùp moùng F=22mm</v>
          </cell>
          <cell r="D265" t="str">
            <v>Taán</v>
          </cell>
          <cell r="G265">
            <v>5475274.1165981246</v>
          </cell>
        </row>
        <row r="266">
          <cell r="C266" t="str">
            <v>A/-Vaät lieäu</v>
          </cell>
          <cell r="G266">
            <v>4486138.8571428563</v>
          </cell>
        </row>
        <row r="267">
          <cell r="C267" t="str">
            <v>Theùp troøn F&gt;18mm</v>
          </cell>
          <cell r="D267" t="str">
            <v>kg</v>
          </cell>
          <cell r="E267">
            <v>1020</v>
          </cell>
          <cell r="F267">
            <v>4285.7142857142853</v>
          </cell>
          <cell r="G267">
            <v>4371428.5714285709</v>
          </cell>
        </row>
        <row r="268">
          <cell r="C268" t="str">
            <v xml:space="preserve">Keõm buoäc </v>
          </cell>
          <cell r="D268" t="str">
            <v>kg</v>
          </cell>
          <cell r="E268">
            <v>14.28</v>
          </cell>
          <cell r="F268">
            <v>5700</v>
          </cell>
          <cell r="G268">
            <v>81396</v>
          </cell>
        </row>
        <row r="269">
          <cell r="C269" t="str">
            <v>Que haøn</v>
          </cell>
          <cell r="D269" t="str">
            <v>kg</v>
          </cell>
          <cell r="E269">
            <v>5.3</v>
          </cell>
          <cell r="F269">
            <v>6285.7142857142853</v>
          </cell>
          <cell r="G269">
            <v>33314.28571428571</v>
          </cell>
        </row>
        <row r="270">
          <cell r="C270" t="str">
            <v>B/-Nhaân coâng</v>
          </cell>
          <cell r="G270">
            <v>82365.849999999991</v>
          </cell>
        </row>
        <row r="271">
          <cell r="C271" t="str">
            <v>Nhaân coâng baäc 3,5/7</v>
          </cell>
          <cell r="D271" t="str">
            <v>coâng</v>
          </cell>
          <cell r="E271">
            <v>6.35</v>
          </cell>
          <cell r="F271">
            <v>12971</v>
          </cell>
          <cell r="G271">
            <v>82365.849999999991</v>
          </cell>
        </row>
        <row r="272">
          <cell r="C272" t="str">
            <v>C/-Maùy thi coâng</v>
          </cell>
          <cell r="G272">
            <v>104585.5</v>
          </cell>
        </row>
        <row r="273">
          <cell r="C273" t="str">
            <v>Maùy haøn XC,coâng suaát 23,0kw</v>
          </cell>
          <cell r="D273" t="str">
            <v>ca</v>
          </cell>
          <cell r="E273">
            <v>1.27</v>
          </cell>
          <cell r="F273">
            <v>77338</v>
          </cell>
          <cell r="G273">
            <v>98219.26</v>
          </cell>
        </row>
        <row r="274">
          <cell r="C274" t="str">
            <v>Maùy caét uoán,coâng suaát 5,0kw</v>
          </cell>
          <cell r="D274" t="str">
            <v>ca</v>
          </cell>
          <cell r="E274">
            <v>0.16</v>
          </cell>
          <cell r="F274">
            <v>39789</v>
          </cell>
          <cell r="G274">
            <v>6366.24</v>
          </cell>
        </row>
        <row r="275">
          <cell r="A275" t="str">
            <v>T18</v>
          </cell>
          <cell r="B275" t="str">
            <v>IA.2211</v>
          </cell>
          <cell r="C275" t="str">
            <v>Coát theùp truï F&lt;=10mm,cao &lt;=4m</v>
          </cell>
          <cell r="D275" t="str">
            <v>Taán</v>
          </cell>
          <cell r="G275">
            <v>5172550.7981489999</v>
          </cell>
        </row>
        <row r="276">
          <cell r="C276" t="str">
            <v>A/-Vaät lieäu</v>
          </cell>
          <cell r="G276">
            <v>4142094</v>
          </cell>
        </row>
        <row r="277">
          <cell r="C277" t="str">
            <v>Theùp troøn F&lt;=10mm</v>
          </cell>
          <cell r="D277" t="str">
            <v>kg</v>
          </cell>
          <cell r="E277">
            <v>1005</v>
          </cell>
          <cell r="F277">
            <v>4000</v>
          </cell>
          <cell r="G277">
            <v>4020000</v>
          </cell>
        </row>
        <row r="278">
          <cell r="C278" t="str">
            <v xml:space="preserve">Keõm buoäc </v>
          </cell>
          <cell r="D278" t="str">
            <v>kg</v>
          </cell>
          <cell r="E278">
            <v>21.42</v>
          </cell>
          <cell r="F278">
            <v>5700</v>
          </cell>
          <cell r="G278">
            <v>122094.00000000001</v>
          </cell>
        </row>
        <row r="279">
          <cell r="A279" t="str">
            <v/>
          </cell>
          <cell r="C279" t="str">
            <v>B/-Nhaân coâng</v>
          </cell>
          <cell r="G279">
            <v>196326.72</v>
          </cell>
        </row>
        <row r="280">
          <cell r="C280" t="str">
            <v>Nhaân coâng baäc 3,7/7</v>
          </cell>
          <cell r="D280" t="str">
            <v>coâng</v>
          </cell>
          <cell r="E280">
            <v>14.88</v>
          </cell>
          <cell r="F280">
            <v>13194</v>
          </cell>
          <cell r="G280">
            <v>196326.72</v>
          </cell>
        </row>
        <row r="281">
          <cell r="C281" t="str">
            <v>C/-Maùy thi coâng</v>
          </cell>
          <cell r="G281">
            <v>15915.6</v>
          </cell>
        </row>
        <row r="282">
          <cell r="C282" t="str">
            <v>Maùy caét uoán,coâng suaát 5,0kw</v>
          </cell>
          <cell r="D282" t="str">
            <v>ca</v>
          </cell>
          <cell r="E282">
            <v>0.4</v>
          </cell>
          <cell r="F282">
            <v>39789</v>
          </cell>
          <cell r="G282">
            <v>15915.6</v>
          </cell>
        </row>
        <row r="283">
          <cell r="A283" t="str">
            <v>T19</v>
          </cell>
          <cell r="B283" t="str">
            <v>IA.2221</v>
          </cell>
          <cell r="C283" t="str">
            <v>Coát theùp truï F&lt;=18mm,cao &lt;=4m</v>
          </cell>
          <cell r="D283" t="str">
            <v>Taán</v>
          </cell>
          <cell r="G283">
            <v>5554965.6587985</v>
          </cell>
        </row>
        <row r="284">
          <cell r="C284" t="str">
            <v>A/-Vaät lieäu</v>
          </cell>
          <cell r="G284">
            <v>4483121.7142857136</v>
          </cell>
        </row>
        <row r="285">
          <cell r="C285" t="str">
            <v>Theùp troøn F&lt;=18mm</v>
          </cell>
          <cell r="D285" t="str">
            <v>kg</v>
          </cell>
          <cell r="E285">
            <v>1020</v>
          </cell>
          <cell r="F285">
            <v>4285.7142857142853</v>
          </cell>
          <cell r="G285">
            <v>4371428.5714285709</v>
          </cell>
        </row>
        <row r="286">
          <cell r="C286" t="str">
            <v xml:space="preserve">Keõm buoäc </v>
          </cell>
          <cell r="D286" t="str">
            <v>kg</v>
          </cell>
          <cell r="E286">
            <v>14.28</v>
          </cell>
          <cell r="F286">
            <v>5700</v>
          </cell>
          <cell r="G286">
            <v>81396</v>
          </cell>
        </row>
        <row r="287">
          <cell r="C287" t="str">
            <v>Que haøn</v>
          </cell>
          <cell r="D287" t="str">
            <v>kg</v>
          </cell>
          <cell r="E287">
            <v>4.82</v>
          </cell>
          <cell r="F287">
            <v>6285.7142857142853</v>
          </cell>
          <cell r="G287">
            <v>30297.142857142859</v>
          </cell>
        </row>
        <row r="288">
          <cell r="C288" t="str">
            <v>B/-Nhaân coâng</v>
          </cell>
          <cell r="G288">
            <v>132203.88</v>
          </cell>
        </row>
        <row r="289">
          <cell r="C289" t="str">
            <v>Nhaân coâng baäc 3,7/7</v>
          </cell>
          <cell r="D289" t="str">
            <v>coâng</v>
          </cell>
          <cell r="E289">
            <v>10.02</v>
          </cell>
          <cell r="F289">
            <v>13194</v>
          </cell>
          <cell r="G289">
            <v>132203.88</v>
          </cell>
        </row>
        <row r="290">
          <cell r="C290" t="str">
            <v>C/-Maùy thi coâng</v>
          </cell>
          <cell r="G290">
            <v>102444.55999999998</v>
          </cell>
        </row>
        <row r="291">
          <cell r="C291" t="str">
            <v>Maùy haøn XC,coâng suaát 23,0kw</v>
          </cell>
          <cell r="D291" t="str">
            <v>ca</v>
          </cell>
          <cell r="E291">
            <v>1.1599999999999999</v>
          </cell>
          <cell r="F291">
            <v>77338</v>
          </cell>
          <cell r="G291">
            <v>89712.079999999987</v>
          </cell>
        </row>
        <row r="292">
          <cell r="C292" t="str">
            <v>Maùy caét uoán,coâng suaát 5,0kw</v>
          </cell>
          <cell r="D292" t="str">
            <v>ca</v>
          </cell>
          <cell r="E292">
            <v>0.32</v>
          </cell>
          <cell r="F292">
            <v>39789</v>
          </cell>
          <cell r="G292">
            <v>12732.48</v>
          </cell>
        </row>
        <row r="293">
          <cell r="A293" t="str">
            <v>T20</v>
          </cell>
          <cell r="B293" t="str">
            <v>IA.2212</v>
          </cell>
          <cell r="C293" t="str">
            <v>Coát theùp truï F&lt;=10mm,cao &gt;4m</v>
          </cell>
          <cell r="D293" t="str">
            <v>Taán</v>
          </cell>
          <cell r="G293">
            <v>5183574.0915104998</v>
          </cell>
        </row>
        <row r="294">
          <cell r="C294" t="str">
            <v>A/-Vaät lieäu</v>
          </cell>
          <cell r="G294">
            <v>4142094</v>
          </cell>
        </row>
        <row r="295">
          <cell r="C295" t="str">
            <v>Theùp troøn F&lt;=10mm</v>
          </cell>
          <cell r="D295" t="str">
            <v>kg</v>
          </cell>
          <cell r="E295">
            <v>1005</v>
          </cell>
          <cell r="F295">
            <v>4000</v>
          </cell>
          <cell r="G295">
            <v>4020000</v>
          </cell>
        </row>
        <row r="296">
          <cell r="C296" t="str">
            <v xml:space="preserve">Keõm buoäc </v>
          </cell>
          <cell r="D296" t="str">
            <v>kg</v>
          </cell>
          <cell r="E296">
            <v>21.42</v>
          </cell>
          <cell r="F296">
            <v>5700</v>
          </cell>
          <cell r="G296">
            <v>122094.00000000001</v>
          </cell>
        </row>
        <row r="297">
          <cell r="C297" t="str">
            <v>B/-Nhaân coâng</v>
          </cell>
          <cell r="G297">
            <v>201340.44</v>
          </cell>
        </row>
        <row r="298">
          <cell r="C298" t="str">
            <v>Nhaân coâng baäc 3,7/7</v>
          </cell>
          <cell r="D298" t="str">
            <v>coâng</v>
          </cell>
          <cell r="E298">
            <v>15.26</v>
          </cell>
          <cell r="F298">
            <v>13194</v>
          </cell>
          <cell r="G298">
            <v>201340.44</v>
          </cell>
        </row>
        <row r="299">
          <cell r="C299" t="str">
            <v>C/-Maùy thi coâng</v>
          </cell>
          <cell r="G299">
            <v>18095.400000000001</v>
          </cell>
        </row>
        <row r="300">
          <cell r="C300" t="str">
            <v>Maùy vaän thaêng,söùc naâng 0,8t</v>
          </cell>
          <cell r="D300" t="str">
            <v>ca</v>
          </cell>
          <cell r="E300">
            <v>0.04</v>
          </cell>
          <cell r="F300">
            <v>54495</v>
          </cell>
          <cell r="G300">
            <v>2179.8000000000002</v>
          </cell>
        </row>
        <row r="301">
          <cell r="C301" t="str">
            <v>Maùy caét uoán,coâng suaát 5,0kw</v>
          </cell>
          <cell r="D301" t="str">
            <v>ca</v>
          </cell>
          <cell r="E301">
            <v>0.4</v>
          </cell>
          <cell r="F301">
            <v>39789</v>
          </cell>
          <cell r="G301">
            <v>15915.6</v>
          </cell>
        </row>
        <row r="302">
          <cell r="A302" t="str">
            <v>T21</v>
          </cell>
          <cell r="B302" t="str">
            <v>IA.2222</v>
          </cell>
          <cell r="C302" t="str">
            <v>Coát theùp truï F&lt;=18mm,cao &gt;4m</v>
          </cell>
          <cell r="D302" t="str">
            <v>Taán</v>
          </cell>
          <cell r="G302">
            <v>5561231.5569457505</v>
          </cell>
        </row>
        <row r="303">
          <cell r="C303" t="str">
            <v>A/-Vaät lieäu</v>
          </cell>
          <cell r="G303">
            <v>4483121.7142857136</v>
          </cell>
        </row>
        <row r="304">
          <cell r="C304" t="str">
            <v>Theùp troøn F&lt;=18mm</v>
          </cell>
          <cell r="D304" t="str">
            <v>kg</v>
          </cell>
          <cell r="E304">
            <v>1020</v>
          </cell>
          <cell r="F304">
            <v>4285.7142857142853</v>
          </cell>
          <cell r="G304">
            <v>4371428.5714285709</v>
          </cell>
        </row>
        <row r="305">
          <cell r="C305" t="str">
            <v xml:space="preserve">Keõm buoäc </v>
          </cell>
          <cell r="D305" t="str">
            <v>kg</v>
          </cell>
          <cell r="E305">
            <v>14.28</v>
          </cell>
          <cell r="F305">
            <v>5700</v>
          </cell>
          <cell r="G305">
            <v>81396</v>
          </cell>
        </row>
        <row r="306">
          <cell r="C306" t="str">
            <v>Que haøn</v>
          </cell>
          <cell r="D306" t="str">
            <v>kg</v>
          </cell>
          <cell r="E306">
            <v>4.82</v>
          </cell>
          <cell r="F306">
            <v>6285.7142857142853</v>
          </cell>
          <cell r="G306">
            <v>30297.142857142859</v>
          </cell>
        </row>
        <row r="307">
          <cell r="C307" t="str">
            <v>B/-Nhaân coâng</v>
          </cell>
          <cell r="G307">
            <v>134446.85999999999</v>
          </cell>
        </row>
        <row r="308">
          <cell r="C308" t="str">
            <v>Nhaân coâng baäc 3,7/7</v>
          </cell>
          <cell r="D308" t="str">
            <v>coâng</v>
          </cell>
          <cell r="E308">
            <v>10.19</v>
          </cell>
          <cell r="F308">
            <v>13194</v>
          </cell>
          <cell r="G308">
            <v>134446.85999999999</v>
          </cell>
        </row>
        <row r="309">
          <cell r="C309" t="str">
            <v>C/-Maùy thi coâng</v>
          </cell>
          <cell r="G309">
            <v>104624.35999999999</v>
          </cell>
        </row>
        <row r="310">
          <cell r="C310" t="str">
            <v>Maùy haøn XC,coâng suaát 23,0kw</v>
          </cell>
          <cell r="D310" t="str">
            <v>ca</v>
          </cell>
          <cell r="E310">
            <v>1.1599999999999999</v>
          </cell>
          <cell r="F310">
            <v>77338</v>
          </cell>
          <cell r="G310">
            <v>89712.079999999987</v>
          </cell>
        </row>
        <row r="311">
          <cell r="C311" t="str">
            <v>Maùy caét uoán,coâng suaát 5,0kw</v>
          </cell>
          <cell r="D311" t="str">
            <v>ca</v>
          </cell>
          <cell r="E311">
            <v>0.32</v>
          </cell>
          <cell r="F311">
            <v>39789</v>
          </cell>
          <cell r="G311">
            <v>12732.48</v>
          </cell>
        </row>
        <row r="312">
          <cell r="C312" t="str">
            <v>Maùy vaän thaêng,söùc naâng 0,8t</v>
          </cell>
          <cell r="D312" t="str">
            <v>ca</v>
          </cell>
          <cell r="E312">
            <v>0.04</v>
          </cell>
          <cell r="F312">
            <v>54495</v>
          </cell>
          <cell r="G312">
            <v>2179.8000000000002</v>
          </cell>
        </row>
        <row r="313">
          <cell r="A313" t="str">
            <v>T22</v>
          </cell>
          <cell r="B313" t="str">
            <v>IA.2311</v>
          </cell>
          <cell r="C313" t="str">
            <v>Coát theùp daàm F&lt;=10mm,cao &lt;=4m</v>
          </cell>
          <cell r="D313" t="str">
            <v>Taán</v>
          </cell>
          <cell r="G313">
            <v>5202454.42521</v>
          </cell>
        </row>
        <row r="314">
          <cell r="C314" t="str">
            <v>A/-Vaät lieäu</v>
          </cell>
          <cell r="G314">
            <v>4142094</v>
          </cell>
        </row>
        <row r="315">
          <cell r="C315" t="str">
            <v>Theùp troøn F&lt;=10mm</v>
          </cell>
          <cell r="D315" t="str">
            <v>kg</v>
          </cell>
          <cell r="E315">
            <v>1005</v>
          </cell>
          <cell r="F315">
            <v>4000</v>
          </cell>
          <cell r="G315">
            <v>4020000</v>
          </cell>
        </row>
        <row r="316">
          <cell r="C316" t="str">
            <v xml:space="preserve">Keõm buoäc </v>
          </cell>
          <cell r="D316" t="str">
            <v>kg</v>
          </cell>
          <cell r="E316">
            <v>21.42</v>
          </cell>
          <cell r="F316">
            <v>5700</v>
          </cell>
          <cell r="G316">
            <v>122094.00000000001</v>
          </cell>
        </row>
        <row r="317">
          <cell r="C317" t="str">
            <v>B/-Nhaân coâng</v>
          </cell>
          <cell r="G317">
            <v>213742.8</v>
          </cell>
        </row>
        <row r="318">
          <cell r="C318" t="str">
            <v>Nhaân coâng baäc 3,7/7</v>
          </cell>
          <cell r="D318" t="str">
            <v>coâng</v>
          </cell>
          <cell r="E318">
            <v>16.2</v>
          </cell>
          <cell r="F318">
            <v>13194</v>
          </cell>
          <cell r="G318">
            <v>213742.8</v>
          </cell>
        </row>
        <row r="319">
          <cell r="C319" t="str">
            <v>C/-Maùy thi coâng</v>
          </cell>
          <cell r="G319">
            <v>15915.6</v>
          </cell>
        </row>
        <row r="320">
          <cell r="C320" t="str">
            <v>Maùy caét uoán,coâng suaát 5,0kw</v>
          </cell>
          <cell r="D320" t="str">
            <v>ca</v>
          </cell>
          <cell r="E320">
            <v>0.4</v>
          </cell>
          <cell r="F320">
            <v>39789</v>
          </cell>
          <cell r="G320">
            <v>15915.6</v>
          </cell>
        </row>
        <row r="321">
          <cell r="A321" t="str">
            <v>T23</v>
          </cell>
          <cell r="B321" t="str">
            <v>IA.2321</v>
          </cell>
          <cell r="C321" t="str">
            <v>Coát theùp daàmï F&lt;=18mm,cao &lt;=4m</v>
          </cell>
          <cell r="D321" t="str">
            <v>Taán</v>
          </cell>
          <cell r="G321">
            <v>5552228.2844805</v>
          </cell>
        </row>
        <row r="322">
          <cell r="C322" t="str">
            <v>A/-Vaät lieäu</v>
          </cell>
          <cell r="G322">
            <v>4482367.4285714282</v>
          </cell>
        </row>
        <row r="323">
          <cell r="C323" t="str">
            <v>Theùp troøn F&lt;=18mm</v>
          </cell>
          <cell r="D323" t="str">
            <v>kg</v>
          </cell>
          <cell r="E323">
            <v>1020</v>
          </cell>
          <cell r="F323">
            <v>4285.7142857142853</v>
          </cell>
          <cell r="G323">
            <v>4371428.5714285709</v>
          </cell>
        </row>
        <row r="324">
          <cell r="C324" t="str">
            <v xml:space="preserve">Keõm buoäc </v>
          </cell>
          <cell r="D324" t="str">
            <v>kg</v>
          </cell>
          <cell r="E324">
            <v>14.28</v>
          </cell>
          <cell r="F324">
            <v>5700</v>
          </cell>
          <cell r="G324">
            <v>81396</v>
          </cell>
        </row>
        <row r="325">
          <cell r="C325" t="str">
            <v>Que haøn</v>
          </cell>
          <cell r="D325" t="str">
            <v>kg</v>
          </cell>
          <cell r="E325">
            <v>4.7</v>
          </cell>
          <cell r="F325">
            <v>6285.7142857142853</v>
          </cell>
          <cell r="G325">
            <v>29542.857142857141</v>
          </cell>
        </row>
        <row r="326">
          <cell r="C326" t="str">
            <v>B/-Nhaân coâng</v>
          </cell>
          <cell r="G326">
            <v>132467.75999999998</v>
          </cell>
        </row>
        <row r="327">
          <cell r="C327" t="str">
            <v>Nhaân coâng baäc 3,7/7</v>
          </cell>
          <cell r="D327" t="str">
            <v>coâng</v>
          </cell>
          <cell r="E327">
            <v>10.039999999999999</v>
          </cell>
          <cell r="F327">
            <v>13194</v>
          </cell>
          <cell r="G327">
            <v>132467.75999999998</v>
          </cell>
        </row>
        <row r="328">
          <cell r="C328" t="str">
            <v>C/-Maùy thi coâng</v>
          </cell>
          <cell r="G328">
            <v>100356.43399999999</v>
          </cell>
        </row>
        <row r="329">
          <cell r="C329" t="str">
            <v>Maùy haøn XC,coâng suaát 23,0kw</v>
          </cell>
          <cell r="D329" t="str">
            <v>ca</v>
          </cell>
          <cell r="E329">
            <v>1.133</v>
          </cell>
          <cell r="F329">
            <v>77338</v>
          </cell>
          <cell r="G329">
            <v>87623.953999999998</v>
          </cell>
        </row>
        <row r="330">
          <cell r="C330" t="str">
            <v>Maùy caét uoán,coâng suaát 5,0kw</v>
          </cell>
          <cell r="D330" t="str">
            <v>ca</v>
          </cell>
          <cell r="E330">
            <v>0.32</v>
          </cell>
          <cell r="F330">
            <v>39789</v>
          </cell>
          <cell r="G330">
            <v>12732.48</v>
          </cell>
        </row>
        <row r="331">
          <cell r="A331" t="str">
            <v>T24</v>
          </cell>
          <cell r="B331" t="str">
            <v>IA.2331</v>
          </cell>
          <cell r="C331" t="str">
            <v>Coát theùp daàmï F&gt;18mm,cao &lt;=4m</v>
          </cell>
          <cell r="D331" t="str">
            <v>Taán</v>
          </cell>
          <cell r="G331">
            <v>5561349.8037195001</v>
          </cell>
        </row>
        <row r="332">
          <cell r="C332" t="str">
            <v>A/-Vaät lieäu</v>
          </cell>
          <cell r="G332">
            <v>4490790.2857142854</v>
          </cell>
        </row>
        <row r="333">
          <cell r="C333" t="str">
            <v>Theùp troøn F&gt;18mm</v>
          </cell>
          <cell r="D333" t="str">
            <v>kg</v>
          </cell>
          <cell r="E333">
            <v>1020</v>
          </cell>
          <cell r="F333">
            <v>4285.7142857142853</v>
          </cell>
          <cell r="G333">
            <v>4371428.5714285709</v>
          </cell>
        </row>
        <row r="334">
          <cell r="C334" t="str">
            <v xml:space="preserve">Keõm buoäc </v>
          </cell>
          <cell r="D334" t="str">
            <v>kg</v>
          </cell>
          <cell r="E334">
            <v>14.28</v>
          </cell>
          <cell r="F334">
            <v>5700</v>
          </cell>
          <cell r="G334">
            <v>81396</v>
          </cell>
        </row>
        <row r="335">
          <cell r="C335" t="str">
            <v>Que haøn</v>
          </cell>
          <cell r="D335" t="str">
            <v>kg</v>
          </cell>
          <cell r="E335">
            <v>6.04</v>
          </cell>
          <cell r="F335">
            <v>6285.7142857142853</v>
          </cell>
          <cell r="G335">
            <v>37965.714285714283</v>
          </cell>
        </row>
        <row r="336">
          <cell r="C336" t="str">
            <v>B/-Nhaân coâng</v>
          </cell>
          <cell r="G336">
            <v>120065.4</v>
          </cell>
        </row>
        <row r="337">
          <cell r="C337" t="str">
            <v>Nhaân coâng baäc 3,7/7</v>
          </cell>
          <cell r="D337" t="str">
            <v>coâng</v>
          </cell>
          <cell r="E337">
            <v>9.1</v>
          </cell>
          <cell r="F337">
            <v>13194</v>
          </cell>
          <cell r="G337">
            <v>120065.4</v>
          </cell>
        </row>
        <row r="338">
          <cell r="C338" t="str">
            <v>C/-Maùy thi coâng</v>
          </cell>
          <cell r="G338">
            <v>118970.368</v>
          </cell>
        </row>
        <row r="339">
          <cell r="C339" t="str">
            <v>Maùy haøn XC,coâng suaát 23,0kw</v>
          </cell>
          <cell r="D339" t="str">
            <v>ca</v>
          </cell>
          <cell r="E339">
            <v>1.456</v>
          </cell>
          <cell r="F339">
            <v>77338</v>
          </cell>
          <cell r="G339">
            <v>112604.128</v>
          </cell>
        </row>
        <row r="340">
          <cell r="C340" t="str">
            <v>Maùy caét uoán,coâng suaát 5,0kw</v>
          </cell>
          <cell r="D340" t="str">
            <v>ca</v>
          </cell>
          <cell r="E340">
            <v>0.16</v>
          </cell>
          <cell r="F340">
            <v>39789</v>
          </cell>
          <cell r="G340">
            <v>6366.24</v>
          </cell>
        </row>
        <row r="341">
          <cell r="C341" t="str">
            <v>Maùy vaän thaêng,söùc naâng 0,8t</v>
          </cell>
          <cell r="D341" t="str">
            <v>ca</v>
          </cell>
          <cell r="E341">
            <v>0</v>
          </cell>
          <cell r="F341">
            <v>54495</v>
          </cell>
          <cell r="G341">
            <v>0</v>
          </cell>
        </row>
        <row r="342">
          <cell r="A342" t="str">
            <v>T25</v>
          </cell>
          <cell r="B342" t="str">
            <v>IA.2312</v>
          </cell>
          <cell r="C342" t="str">
            <v>Coát theùp daàmï F&lt;=10mm,cao &gt;4m</v>
          </cell>
          <cell r="D342" t="str">
            <v>Taán</v>
          </cell>
          <cell r="G342">
            <v>5213251.1759422515</v>
          </cell>
        </row>
        <row r="343">
          <cell r="C343" t="str">
            <v>A/-Vaät lieäu</v>
          </cell>
          <cell r="G343">
            <v>4142094</v>
          </cell>
        </row>
        <row r="344">
          <cell r="C344" t="str">
            <v>Theùp troøn F&lt;=10mm</v>
          </cell>
          <cell r="D344" t="str">
            <v>kg</v>
          </cell>
          <cell r="E344">
            <v>1005</v>
          </cell>
          <cell r="F344">
            <v>4000</v>
          </cell>
          <cell r="G344">
            <v>4020000</v>
          </cell>
        </row>
        <row r="345">
          <cell r="C345" t="str">
            <v xml:space="preserve">Keõm buoäc </v>
          </cell>
          <cell r="D345" t="str">
            <v>kg</v>
          </cell>
          <cell r="E345">
            <v>21.42</v>
          </cell>
          <cell r="F345">
            <v>5700</v>
          </cell>
          <cell r="G345">
            <v>122094.00000000001</v>
          </cell>
        </row>
        <row r="346">
          <cell r="C346" t="str">
            <v>Que haøn</v>
          </cell>
          <cell r="D346" t="str">
            <v>kg</v>
          </cell>
          <cell r="E346">
            <v>0</v>
          </cell>
          <cell r="G346">
            <v>0</v>
          </cell>
        </row>
        <row r="347">
          <cell r="C347" t="str">
            <v>B/-Nhaân coâng</v>
          </cell>
          <cell r="G347">
            <v>218624.58000000002</v>
          </cell>
        </row>
        <row r="348">
          <cell r="C348" t="str">
            <v>Nhaân coâng baäc 3,7/7</v>
          </cell>
          <cell r="D348" t="str">
            <v>coâng</v>
          </cell>
          <cell r="E348">
            <v>16.57</v>
          </cell>
          <cell r="F348">
            <v>13194</v>
          </cell>
          <cell r="G348">
            <v>218624.58000000002</v>
          </cell>
        </row>
        <row r="349">
          <cell r="C349" t="str">
            <v>C/-Maùy thi coâng</v>
          </cell>
          <cell r="G349">
            <v>18095.400000000001</v>
          </cell>
        </row>
        <row r="350">
          <cell r="C350" t="str">
            <v>Maùy haøn XC,coâng suaát 23,0kw</v>
          </cell>
          <cell r="D350" t="str">
            <v>ca</v>
          </cell>
          <cell r="E350">
            <v>0</v>
          </cell>
          <cell r="G350">
            <v>0</v>
          </cell>
        </row>
        <row r="351">
          <cell r="C351" t="str">
            <v>Maùy caét uoán,coâng suaát 5,0kw</v>
          </cell>
          <cell r="D351" t="str">
            <v>ca</v>
          </cell>
          <cell r="E351">
            <v>0.4</v>
          </cell>
          <cell r="F351">
            <v>39789</v>
          </cell>
          <cell r="G351">
            <v>15915.6</v>
          </cell>
        </row>
        <row r="352">
          <cell r="C352" t="str">
            <v>Maùy vaän thaêng,söùc naâng 0,8t</v>
          </cell>
          <cell r="D352" t="str">
            <v>ca</v>
          </cell>
          <cell r="E352">
            <v>0.04</v>
          </cell>
          <cell r="F352">
            <v>54495</v>
          </cell>
          <cell r="G352">
            <v>2179.8000000000002</v>
          </cell>
        </row>
        <row r="353">
          <cell r="A353" t="str">
            <v>T26</v>
          </cell>
          <cell r="B353" t="str">
            <v>IA.2322</v>
          </cell>
          <cell r="C353" t="str">
            <v>Coát theùp daàmï F&lt;=18mm,cao &gt;4m</v>
          </cell>
          <cell r="D353" t="str">
            <v>Taán</v>
          </cell>
          <cell r="G353">
            <v>5563025.0352127496</v>
          </cell>
        </row>
        <row r="354">
          <cell r="C354" t="str">
            <v>A/-Vaät lieäu</v>
          </cell>
          <cell r="G354">
            <v>4482367.4285714282</v>
          </cell>
        </row>
        <row r="355">
          <cell r="C355" t="str">
            <v>Theùp troøn F&lt;=18mm</v>
          </cell>
          <cell r="D355" t="str">
            <v>kg</v>
          </cell>
          <cell r="E355">
            <v>1020</v>
          </cell>
          <cell r="F355">
            <v>4285.7142857142853</v>
          </cell>
          <cell r="G355">
            <v>4371428.5714285709</v>
          </cell>
        </row>
        <row r="356">
          <cell r="C356" t="str">
            <v xml:space="preserve">Keõm buoäc </v>
          </cell>
          <cell r="D356" t="str">
            <v>kg</v>
          </cell>
          <cell r="E356">
            <v>14.28</v>
          </cell>
          <cell r="F356">
            <v>5700</v>
          </cell>
          <cell r="G356">
            <v>81396</v>
          </cell>
        </row>
        <row r="357">
          <cell r="C357" t="str">
            <v>Que haøn</v>
          </cell>
          <cell r="D357" t="str">
            <v>kg</v>
          </cell>
          <cell r="E357">
            <v>4.7</v>
          </cell>
          <cell r="F357">
            <v>6285.7142857142853</v>
          </cell>
          <cell r="G357">
            <v>29542.857142857141</v>
          </cell>
        </row>
        <row r="358">
          <cell r="C358" t="str">
            <v>B/-Nhaân coâng</v>
          </cell>
          <cell r="G358">
            <v>137349.54</v>
          </cell>
        </row>
        <row r="359">
          <cell r="C359" t="str">
            <v>Nhaân coâng baäc 3,7/7</v>
          </cell>
          <cell r="D359" t="str">
            <v>coâng</v>
          </cell>
          <cell r="E359">
            <v>10.41</v>
          </cell>
          <cell r="F359">
            <v>13194</v>
          </cell>
          <cell r="G359">
            <v>137349.54</v>
          </cell>
        </row>
        <row r="360">
          <cell r="C360" t="str">
            <v>C/-Maùy thi coâng</v>
          </cell>
          <cell r="G360">
            <v>102536.234</v>
          </cell>
        </row>
        <row r="361">
          <cell r="C361" t="str">
            <v>Maùy haøn XC,coâng suaát 23,0kw</v>
          </cell>
          <cell r="D361" t="str">
            <v>ca</v>
          </cell>
          <cell r="E361">
            <v>1.133</v>
          </cell>
          <cell r="F361">
            <v>77338</v>
          </cell>
          <cell r="G361">
            <v>87623.953999999998</v>
          </cell>
        </row>
        <row r="362">
          <cell r="C362" t="str">
            <v>Maùy caét uoán,coâng suaát 5,0kw</v>
          </cell>
          <cell r="D362" t="str">
            <v>ca</v>
          </cell>
          <cell r="E362">
            <v>0.32</v>
          </cell>
          <cell r="F362">
            <v>39789</v>
          </cell>
          <cell r="G362">
            <v>12732.48</v>
          </cell>
        </row>
        <row r="363">
          <cell r="C363" t="str">
            <v>Maùy vaän thaêng,söùc naâng 0,8t</v>
          </cell>
          <cell r="D363" t="str">
            <v>ca</v>
          </cell>
          <cell r="E363">
            <v>0.04</v>
          </cell>
          <cell r="F363">
            <v>54495</v>
          </cell>
          <cell r="G363">
            <v>2179.8000000000002</v>
          </cell>
        </row>
        <row r="364">
          <cell r="A364" t="str">
            <v>T27</v>
          </cell>
          <cell r="B364" t="str">
            <v>IA.2332</v>
          </cell>
          <cell r="C364" t="str">
            <v>Coát theùp daàmï F&gt;18mm,cao &gt;4m</v>
          </cell>
          <cell r="D364" t="str">
            <v>Taán</v>
          </cell>
          <cell r="G364">
            <v>5565350.2755742483</v>
          </cell>
        </row>
        <row r="365">
          <cell r="C365" t="str">
            <v>A/-Vaät lieäu</v>
          </cell>
          <cell r="G365">
            <v>4490790.2857142854</v>
          </cell>
        </row>
        <row r="366">
          <cell r="C366" t="str">
            <v>Theùp troøn F&gt;18mm</v>
          </cell>
          <cell r="D366" t="str">
            <v>kg</v>
          </cell>
          <cell r="E366">
            <v>1020</v>
          </cell>
          <cell r="F366">
            <v>4285.7142857142853</v>
          </cell>
          <cell r="G366">
            <v>4371428.5714285709</v>
          </cell>
        </row>
        <row r="367">
          <cell r="C367" t="str">
            <v xml:space="preserve">Keõm buoäc </v>
          </cell>
          <cell r="D367" t="str">
            <v>kg</v>
          </cell>
          <cell r="E367">
            <v>14.28</v>
          </cell>
          <cell r="F367">
            <v>5700</v>
          </cell>
          <cell r="G367">
            <v>81396</v>
          </cell>
        </row>
        <row r="368">
          <cell r="C368" t="str">
            <v>Que haøn</v>
          </cell>
          <cell r="D368" t="str">
            <v>kg</v>
          </cell>
          <cell r="E368">
            <v>6.04</v>
          </cell>
          <cell r="F368">
            <v>6285.7142857142853</v>
          </cell>
          <cell r="G368">
            <v>37965.714285714283</v>
          </cell>
        </row>
        <row r="369">
          <cell r="C369" t="str">
            <v>B/-Nhaân coâng</v>
          </cell>
          <cell r="G369">
            <v>120988.98</v>
          </cell>
        </row>
        <row r="370">
          <cell r="C370" t="str">
            <v>Nhaân coâng baäc 3,7/7</v>
          </cell>
          <cell r="D370" t="str">
            <v>coâng</v>
          </cell>
          <cell r="E370">
            <v>9.17</v>
          </cell>
          <cell r="F370">
            <v>13194</v>
          </cell>
          <cell r="G370">
            <v>120988.98</v>
          </cell>
        </row>
        <row r="371">
          <cell r="C371" t="str">
            <v>C/-Maùy thi coâng</v>
          </cell>
          <cell r="G371">
            <v>121150.16800000001</v>
          </cell>
        </row>
        <row r="372">
          <cell r="C372" t="str">
            <v>Maùy haøn XC,coâng suaát 23,0kw</v>
          </cell>
          <cell r="D372" t="str">
            <v>ca</v>
          </cell>
          <cell r="E372">
            <v>1.456</v>
          </cell>
          <cell r="F372">
            <v>77338</v>
          </cell>
          <cell r="G372">
            <v>112604.128</v>
          </cell>
        </row>
        <row r="373">
          <cell r="C373" t="str">
            <v>Maùy caét uoán,coâng suaát 5,0kw</v>
          </cell>
          <cell r="D373" t="str">
            <v>ca</v>
          </cell>
          <cell r="E373">
            <v>0.16</v>
          </cell>
          <cell r="F373">
            <v>39789</v>
          </cell>
          <cell r="G373">
            <v>6366.24</v>
          </cell>
        </row>
        <row r="374">
          <cell r="C374" t="str">
            <v>Maùy vaän thaêng,söùc naâng 0,8t</v>
          </cell>
          <cell r="D374" t="str">
            <v>ca</v>
          </cell>
          <cell r="E374">
            <v>0.04</v>
          </cell>
          <cell r="F374">
            <v>54495</v>
          </cell>
          <cell r="G374">
            <v>2179.8000000000002</v>
          </cell>
        </row>
        <row r="375">
          <cell r="A375" t="str">
            <v>T28</v>
          </cell>
          <cell r="B375" t="str">
            <v>IA.2411</v>
          </cell>
          <cell r="C375" t="str">
            <v>Coát theùp lanh toâ F&lt;=10mm,cao &lt;=4m</v>
          </cell>
          <cell r="D375" t="str">
            <v>Taán</v>
          </cell>
          <cell r="G375">
            <v>5327505.9565559998</v>
          </cell>
        </row>
        <row r="376">
          <cell r="C376" t="str">
            <v>A/-Vaät lieäu</v>
          </cell>
          <cell r="G376">
            <v>4142094</v>
          </cell>
        </row>
        <row r="377">
          <cell r="C377" t="str">
            <v>Theùp troøn F&lt;=10mm</v>
          </cell>
          <cell r="D377" t="str">
            <v>kg</v>
          </cell>
          <cell r="E377">
            <v>1005</v>
          </cell>
          <cell r="F377">
            <v>4000</v>
          </cell>
          <cell r="G377">
            <v>4020000</v>
          </cell>
        </row>
        <row r="378">
          <cell r="C378" t="str">
            <v xml:space="preserve">Keõm buoäc </v>
          </cell>
          <cell r="D378" t="str">
            <v>kg</v>
          </cell>
          <cell r="E378">
            <v>21.42</v>
          </cell>
          <cell r="F378">
            <v>5700</v>
          </cell>
          <cell r="G378">
            <v>122094.00000000001</v>
          </cell>
        </row>
        <row r="379">
          <cell r="C379" t="str">
            <v>Que haøn</v>
          </cell>
          <cell r="D379" t="str">
            <v>kg</v>
          </cell>
          <cell r="E379">
            <v>0</v>
          </cell>
          <cell r="G379">
            <v>0</v>
          </cell>
        </row>
        <row r="380">
          <cell r="C380" t="str">
            <v>B/-Nhaân coâng</v>
          </cell>
          <cell r="G380">
            <v>286573.68</v>
          </cell>
        </row>
        <row r="381">
          <cell r="C381" t="str">
            <v>Nhaân coâng baäc 3,7/7</v>
          </cell>
          <cell r="D381" t="str">
            <v>coâng</v>
          </cell>
          <cell r="E381">
            <v>21.72</v>
          </cell>
          <cell r="F381">
            <v>13194</v>
          </cell>
          <cell r="G381">
            <v>286573.68</v>
          </cell>
        </row>
        <row r="382">
          <cell r="C382" t="str">
            <v>C/-Maùy thi coâng</v>
          </cell>
          <cell r="G382">
            <v>15915.6</v>
          </cell>
        </row>
        <row r="383">
          <cell r="C383" t="str">
            <v>Maùy haøn XC,coâng suaát 23,0kw</v>
          </cell>
          <cell r="D383" t="str">
            <v>ca</v>
          </cell>
          <cell r="E383">
            <v>0</v>
          </cell>
          <cell r="G383">
            <v>0</v>
          </cell>
        </row>
        <row r="384">
          <cell r="C384" t="str">
            <v>Maùy caét uoán,coâng suaát 5,0kw</v>
          </cell>
          <cell r="D384" t="str">
            <v>ca</v>
          </cell>
          <cell r="E384">
            <v>0.4</v>
          </cell>
          <cell r="F384">
            <v>39789</v>
          </cell>
          <cell r="G384">
            <v>15915.6</v>
          </cell>
        </row>
        <row r="385">
          <cell r="C385" t="str">
            <v>Maùy vaän thaêng,söùc naâng 0,8t</v>
          </cell>
          <cell r="D385" t="str">
            <v>ca</v>
          </cell>
          <cell r="G385">
            <v>0</v>
          </cell>
        </row>
        <row r="386">
          <cell r="A386" t="str">
            <v>T29</v>
          </cell>
          <cell r="B386" t="str">
            <v>IA.2412</v>
          </cell>
          <cell r="C386" t="str">
            <v>Coát theùp lanh toâ F&lt;=10mm,cao &gt;4m</v>
          </cell>
          <cell r="D386" t="str">
            <v>Taán</v>
          </cell>
          <cell r="G386">
            <v>5338755.79254675</v>
          </cell>
        </row>
        <row r="387">
          <cell r="C387" t="str">
            <v>A/-Vaät lieäu</v>
          </cell>
          <cell r="G387">
            <v>4142094</v>
          </cell>
        </row>
        <row r="388">
          <cell r="C388" t="str">
            <v>Theùp troøn F&lt;=10mm</v>
          </cell>
          <cell r="D388" t="str">
            <v>kg</v>
          </cell>
          <cell r="E388">
            <v>1005</v>
          </cell>
          <cell r="F388">
            <v>4000</v>
          </cell>
          <cell r="G388">
            <v>4020000</v>
          </cell>
        </row>
        <row r="389">
          <cell r="C389" t="str">
            <v xml:space="preserve">Keõm buoäc </v>
          </cell>
          <cell r="D389" t="str">
            <v>kg</v>
          </cell>
          <cell r="E389">
            <v>21.42</v>
          </cell>
          <cell r="F389">
            <v>5700</v>
          </cell>
          <cell r="G389">
            <v>122094.00000000001</v>
          </cell>
        </row>
        <row r="390">
          <cell r="C390" t="str">
            <v>Que haøn</v>
          </cell>
          <cell r="D390" t="str">
            <v>kg</v>
          </cell>
          <cell r="E390">
            <v>0</v>
          </cell>
          <cell r="G390">
            <v>0</v>
          </cell>
        </row>
        <row r="391">
          <cell r="C391" t="str">
            <v>B/-Nhaân coâng</v>
          </cell>
          <cell r="G391">
            <v>291719.33999999997</v>
          </cell>
        </row>
        <row r="392">
          <cell r="C392" t="str">
            <v>Nhaân coâng baäc 3,7/7</v>
          </cell>
          <cell r="D392" t="str">
            <v>coâng</v>
          </cell>
          <cell r="E392">
            <v>22.11</v>
          </cell>
          <cell r="F392">
            <v>13194</v>
          </cell>
          <cell r="G392">
            <v>291719.33999999997</v>
          </cell>
        </row>
        <row r="393">
          <cell r="C393" t="str">
            <v>C/-Maùy thi coâng</v>
          </cell>
          <cell r="G393">
            <v>18095.400000000001</v>
          </cell>
        </row>
        <row r="394">
          <cell r="C394" t="str">
            <v>Maùy haøn XC,coâng suaát 23,0kw</v>
          </cell>
          <cell r="D394" t="str">
            <v>ca</v>
          </cell>
          <cell r="E394">
            <v>0</v>
          </cell>
          <cell r="G394">
            <v>0</v>
          </cell>
        </row>
        <row r="395">
          <cell r="C395" t="str">
            <v>Maùy caét uoán,coâng suaát 5,0kw</v>
          </cell>
          <cell r="D395" t="str">
            <v>ca</v>
          </cell>
          <cell r="E395">
            <v>0.4</v>
          </cell>
          <cell r="F395">
            <v>39789</v>
          </cell>
          <cell r="G395">
            <v>15915.6</v>
          </cell>
        </row>
        <row r="396">
          <cell r="C396" t="str">
            <v>Maùy vaän thaêng,söùc naâng 0,8t</v>
          </cell>
          <cell r="D396" t="str">
            <v>ca</v>
          </cell>
          <cell r="E396">
            <v>0.04</v>
          </cell>
          <cell r="F396">
            <v>54495</v>
          </cell>
          <cell r="G396">
            <v>2179.8000000000002</v>
          </cell>
        </row>
        <row r="397">
          <cell r="A397" t="str">
            <v>T30</v>
          </cell>
          <cell r="B397" t="str">
            <v>IA.2422</v>
          </cell>
          <cell r="C397" t="str">
            <v>Coát theùp lanh toâ F&lt;=18mm,cao &gt;4m</v>
          </cell>
          <cell r="D397" t="str">
            <v>Taán</v>
          </cell>
          <cell r="G397">
            <v>5801243.5998142492</v>
          </cell>
        </row>
        <row r="398">
          <cell r="C398" t="str">
            <v>A/-Vaät lieäu</v>
          </cell>
          <cell r="G398">
            <v>4481845.7142857136</v>
          </cell>
        </row>
        <row r="399">
          <cell r="C399" t="str">
            <v>Theùp troøn F&lt;=18mm</v>
          </cell>
          <cell r="D399" t="str">
            <v>kg</v>
          </cell>
          <cell r="E399">
            <v>1020</v>
          </cell>
          <cell r="F399">
            <v>4285.7142857142853</v>
          </cell>
          <cell r="G399">
            <v>4371428.5714285709</v>
          </cell>
        </row>
        <row r="400">
          <cell r="C400" t="str">
            <v xml:space="preserve">Keõm buoäc </v>
          </cell>
          <cell r="D400" t="str">
            <v>kg</v>
          </cell>
          <cell r="E400">
            <v>14.28</v>
          </cell>
          <cell r="F400">
            <v>5700</v>
          </cell>
          <cell r="G400">
            <v>81396</v>
          </cell>
        </row>
        <row r="401">
          <cell r="C401" t="str">
            <v>Que haøn</v>
          </cell>
          <cell r="D401" t="str">
            <v>kg</v>
          </cell>
          <cell r="E401">
            <v>4.617</v>
          </cell>
          <cell r="F401">
            <v>6285.7142857142853</v>
          </cell>
          <cell r="G401">
            <v>29021.142857142855</v>
          </cell>
        </row>
        <row r="402">
          <cell r="C402" t="str">
            <v>B/-Nhaân coâng</v>
          </cell>
          <cell r="G402">
            <v>276942.06</v>
          </cell>
        </row>
        <row r="403">
          <cell r="C403" t="str">
            <v>Nhaân coâng baäc 3,7/7</v>
          </cell>
          <cell r="D403" t="str">
            <v>coâng</v>
          </cell>
          <cell r="E403">
            <v>20.99</v>
          </cell>
          <cell r="F403">
            <v>13194</v>
          </cell>
          <cell r="G403">
            <v>276942.06</v>
          </cell>
        </row>
        <row r="404">
          <cell r="C404" t="str">
            <v>C/-Maùy thi coâng</v>
          </cell>
          <cell r="G404">
            <v>101762.85399999999</v>
          </cell>
        </row>
        <row r="405">
          <cell r="C405" t="str">
            <v>Maùy haøn XC,coâng suaát 23,0kw</v>
          </cell>
          <cell r="D405" t="str">
            <v>ca</v>
          </cell>
          <cell r="E405">
            <v>1.123</v>
          </cell>
          <cell r="F405">
            <v>77338</v>
          </cell>
          <cell r="G405">
            <v>86850.573999999993</v>
          </cell>
        </row>
        <row r="406">
          <cell r="C406" t="str">
            <v>Maùy caét uoán,coâng suaát 5,0kw</v>
          </cell>
          <cell r="D406" t="str">
            <v>ca</v>
          </cell>
          <cell r="E406">
            <v>0.32</v>
          </cell>
          <cell r="F406">
            <v>39789</v>
          </cell>
          <cell r="G406">
            <v>12732.48</v>
          </cell>
        </row>
        <row r="407">
          <cell r="C407" t="str">
            <v>Maùy vaän thaêng,söùc naâng 0,8t</v>
          </cell>
          <cell r="D407" t="str">
            <v>ca</v>
          </cell>
          <cell r="E407">
            <v>0.04</v>
          </cell>
          <cell r="F407">
            <v>54495</v>
          </cell>
          <cell r="G407">
            <v>2179.8000000000002</v>
          </cell>
        </row>
        <row r="408">
          <cell r="A408" t="str">
            <v>T31</v>
          </cell>
          <cell r="B408" t="str">
            <v>IA.2511</v>
          </cell>
          <cell r="C408" t="str">
            <v>Coát theùp saøn maùi F&lt;=10mm,cao &lt;=16m</v>
          </cell>
          <cell r="D408" t="str">
            <v>Taán</v>
          </cell>
          <cell r="G408">
            <v>5163700.1697566258</v>
          </cell>
        </row>
        <row r="409">
          <cell r="C409" t="str">
            <v>A/-Vaät lieäu</v>
          </cell>
          <cell r="G409">
            <v>4142094</v>
          </cell>
        </row>
        <row r="410">
          <cell r="C410" t="str">
            <v>Theùp troøn F&lt;=10mm</v>
          </cell>
          <cell r="D410" t="str">
            <v>kg</v>
          </cell>
          <cell r="E410">
            <v>1005</v>
          </cell>
          <cell r="F410">
            <v>4000</v>
          </cell>
          <cell r="G410">
            <v>4020000</v>
          </cell>
        </row>
        <row r="411">
          <cell r="C411" t="str">
            <v xml:space="preserve">Keõm buoäc </v>
          </cell>
          <cell r="D411" t="str">
            <v>kg</v>
          </cell>
          <cell r="E411">
            <v>21.42</v>
          </cell>
          <cell r="F411">
            <v>5700</v>
          </cell>
          <cell r="G411">
            <v>122094.00000000001</v>
          </cell>
        </row>
        <row r="412">
          <cell r="C412" t="str">
            <v>Que haøn</v>
          </cell>
          <cell r="D412" t="str">
            <v>kg</v>
          </cell>
          <cell r="E412">
            <v>0</v>
          </cell>
          <cell r="G412">
            <v>0</v>
          </cell>
        </row>
        <row r="413">
          <cell r="C413" t="str">
            <v>B/-Nhaân coâng</v>
          </cell>
          <cell r="G413">
            <v>189765.73</v>
          </cell>
        </row>
        <row r="414">
          <cell r="C414" t="str">
            <v>Nhaân coâng baäc 3,5/7</v>
          </cell>
          <cell r="D414" t="str">
            <v>coâng</v>
          </cell>
          <cell r="E414">
            <v>14.63</v>
          </cell>
          <cell r="F414">
            <v>12971</v>
          </cell>
          <cell r="G414">
            <v>189765.73</v>
          </cell>
        </row>
        <row r="415">
          <cell r="C415" t="str">
            <v>C/-Maùy thi coâng</v>
          </cell>
          <cell r="G415">
            <v>18095.400000000001</v>
          </cell>
        </row>
        <row r="416">
          <cell r="C416" t="str">
            <v>Maùy haøn XC,coâng suaát 23,0kw</v>
          </cell>
          <cell r="D416" t="str">
            <v>ca</v>
          </cell>
          <cell r="E416">
            <v>0</v>
          </cell>
          <cell r="G416">
            <v>0</v>
          </cell>
        </row>
        <row r="417">
          <cell r="C417" t="str">
            <v>Maùy caét uoán,coâng suaát 5,0kw</v>
          </cell>
          <cell r="D417" t="str">
            <v>ca</v>
          </cell>
          <cell r="E417">
            <v>0.4</v>
          </cell>
          <cell r="F417">
            <v>39789</v>
          </cell>
          <cell r="G417">
            <v>15915.6</v>
          </cell>
        </row>
        <row r="418">
          <cell r="C418" t="str">
            <v>Maùy vaän thaêng,söùc naâng 0,8t</v>
          </cell>
          <cell r="D418" t="str">
            <v>ca</v>
          </cell>
          <cell r="E418">
            <v>0.04</v>
          </cell>
          <cell r="F418">
            <v>54495</v>
          </cell>
          <cell r="G418">
            <v>2179.8000000000002</v>
          </cell>
        </row>
        <row r="419">
          <cell r="A419" t="str">
            <v>T31a</v>
          </cell>
          <cell r="B419" t="str">
            <v>IA.2521</v>
          </cell>
          <cell r="C419" t="str">
            <v>Coát theùp saøn maùi F=12mm,cao &gt;16m</v>
          </cell>
          <cell r="D419" t="str">
            <v>Taán</v>
          </cell>
          <cell r="G419">
            <v>5363973.8304101247</v>
          </cell>
        </row>
        <row r="420">
          <cell r="C420" t="str">
            <v>A/-Vaät lieäu</v>
          </cell>
          <cell r="G420">
            <v>4388538.8571428563</v>
          </cell>
        </row>
        <row r="421">
          <cell r="C421" t="str">
            <v>Theùp troøn F&lt;=18mm</v>
          </cell>
          <cell r="D421" t="str">
            <v>kg</v>
          </cell>
          <cell r="E421">
            <v>1005</v>
          </cell>
          <cell r="F421">
            <v>4285.7142857142853</v>
          </cell>
          <cell r="G421">
            <v>4307142.8571428563</v>
          </cell>
        </row>
        <row r="422">
          <cell r="C422" t="str">
            <v xml:space="preserve">Keõm buoäc </v>
          </cell>
          <cell r="D422" t="str">
            <v>kg</v>
          </cell>
          <cell r="E422">
            <v>14.28</v>
          </cell>
          <cell r="F422">
            <v>5700</v>
          </cell>
          <cell r="G422">
            <v>81396</v>
          </cell>
        </row>
        <row r="423">
          <cell r="C423" t="str">
            <v>Que haøn</v>
          </cell>
          <cell r="D423" t="str">
            <v>kg</v>
          </cell>
          <cell r="E423">
            <v>4.617</v>
          </cell>
          <cell r="G423">
            <v>0</v>
          </cell>
        </row>
        <row r="424">
          <cell r="C424" t="str">
            <v>B/-Nhaân coâng</v>
          </cell>
          <cell r="G424">
            <v>141513.61000000002</v>
          </cell>
        </row>
        <row r="425">
          <cell r="C425" t="str">
            <v>Nhaân coâng baäc 3,5/7</v>
          </cell>
          <cell r="D425" t="str">
            <v>coâng</v>
          </cell>
          <cell r="E425">
            <v>10.91</v>
          </cell>
          <cell r="F425">
            <v>12971</v>
          </cell>
          <cell r="G425">
            <v>141513.61000000002</v>
          </cell>
        </row>
        <row r="426">
          <cell r="C426" t="str">
            <v>C/-Maùy thi coâng</v>
          </cell>
          <cell r="G426">
            <v>14912.279999999999</v>
          </cell>
        </row>
        <row r="427">
          <cell r="C427" t="str">
            <v>Maùy haøn XC,coâng suaát 23,0kw</v>
          </cell>
          <cell r="D427" t="str">
            <v>ca</v>
          </cell>
          <cell r="E427">
            <v>1.123</v>
          </cell>
          <cell r="G427">
            <v>0</v>
          </cell>
        </row>
        <row r="428">
          <cell r="C428" t="str">
            <v>Maùy caét uoán,coâng suaát 5,0kw</v>
          </cell>
          <cell r="D428" t="str">
            <v>ca</v>
          </cell>
          <cell r="E428">
            <v>0.32</v>
          </cell>
          <cell r="F428">
            <v>39789</v>
          </cell>
          <cell r="G428">
            <v>12732.48</v>
          </cell>
        </row>
        <row r="429">
          <cell r="C429" t="str">
            <v>Maùy vaän thaêng,söùc naâng 0,8t</v>
          </cell>
          <cell r="D429" t="str">
            <v>ca</v>
          </cell>
          <cell r="E429">
            <v>0.04</v>
          </cell>
          <cell r="F429">
            <v>54495</v>
          </cell>
          <cell r="G429">
            <v>2179.8000000000002</v>
          </cell>
        </row>
        <row r="430">
          <cell r="A430" t="str">
            <v>T32</v>
          </cell>
          <cell r="B430" t="str">
            <v>IA.2611</v>
          </cell>
          <cell r="C430" t="str">
            <v>Coát theùp caàu thang F&lt;=10mm,cao &lt;=4m</v>
          </cell>
          <cell r="D430" t="str">
            <v>Taán</v>
          </cell>
          <cell r="G430">
            <v>5246177.1526552495</v>
          </cell>
        </row>
        <row r="431">
          <cell r="C431" t="str">
            <v>A/-Vaät lieäu</v>
          </cell>
          <cell r="G431">
            <v>4142094</v>
          </cell>
        </row>
        <row r="432">
          <cell r="C432" t="str">
            <v>Theùp troøn F&lt;=10mm</v>
          </cell>
          <cell r="D432" t="str">
            <v>kg</v>
          </cell>
          <cell r="E432">
            <v>1005</v>
          </cell>
          <cell r="F432">
            <v>4000</v>
          </cell>
          <cell r="G432">
            <v>4020000</v>
          </cell>
        </row>
        <row r="433">
          <cell r="C433" t="str">
            <v xml:space="preserve">Keõm buoäc </v>
          </cell>
          <cell r="D433" t="str">
            <v>kg</v>
          </cell>
          <cell r="E433">
            <v>21.42</v>
          </cell>
          <cell r="F433">
            <v>5700</v>
          </cell>
          <cell r="G433">
            <v>122094.00000000001</v>
          </cell>
        </row>
        <row r="434">
          <cell r="C434" t="str">
            <v>Que haøn</v>
          </cell>
          <cell r="D434" t="str">
            <v>kg</v>
          </cell>
          <cell r="E434">
            <v>0</v>
          </cell>
          <cell r="G434">
            <v>0</v>
          </cell>
        </row>
        <row r="435">
          <cell r="C435" t="str">
            <v>B/-Nhaân coâng</v>
          </cell>
          <cell r="G435">
            <v>239207.22</v>
          </cell>
        </row>
        <row r="436">
          <cell r="C436" t="str">
            <v>Nhaân coâng baäc 3,7/7</v>
          </cell>
          <cell r="D436" t="str">
            <v>coâng</v>
          </cell>
          <cell r="E436">
            <v>18.13</v>
          </cell>
          <cell r="F436">
            <v>13194</v>
          </cell>
          <cell r="G436">
            <v>239207.22</v>
          </cell>
        </row>
        <row r="437">
          <cell r="C437" t="str">
            <v>C/-Maùy thi coâng</v>
          </cell>
          <cell r="G437">
            <v>15915.6</v>
          </cell>
        </row>
        <row r="438">
          <cell r="C438" t="str">
            <v>Maùy haøn XC,coâng suaát 23,0kw</v>
          </cell>
          <cell r="D438" t="str">
            <v>ca</v>
          </cell>
          <cell r="E438">
            <v>0</v>
          </cell>
          <cell r="G438">
            <v>0</v>
          </cell>
        </row>
        <row r="439">
          <cell r="C439" t="str">
            <v>Maùy caét uoán,coâng suaát 5,0kw</v>
          </cell>
          <cell r="D439" t="str">
            <v>ca</v>
          </cell>
          <cell r="E439">
            <v>0.4</v>
          </cell>
          <cell r="F439">
            <v>39789</v>
          </cell>
          <cell r="G439">
            <v>15915.6</v>
          </cell>
        </row>
        <row r="440">
          <cell r="C440" t="str">
            <v>Maùy vaän thaêng,söùc naâng 0,8t</v>
          </cell>
          <cell r="D440" t="str">
            <v>ca</v>
          </cell>
          <cell r="G440">
            <v>0</v>
          </cell>
        </row>
        <row r="441">
          <cell r="A441" t="str">
            <v>T32a</v>
          </cell>
          <cell r="B441" t="str">
            <v>IA.2612</v>
          </cell>
          <cell r="C441" t="str">
            <v>Coát theùp caàu thang F&lt;=10mm,cao &gt;4m</v>
          </cell>
          <cell r="D441" t="str">
            <v>Taán</v>
          </cell>
          <cell r="G441">
            <v>5257200.4460167512</v>
          </cell>
        </row>
        <row r="442">
          <cell r="C442" t="str">
            <v>A/-Vaät lieäu</v>
          </cell>
          <cell r="G442">
            <v>4142094</v>
          </cell>
        </row>
        <row r="443">
          <cell r="C443" t="str">
            <v>Theùp troøn F&lt;=10mm</v>
          </cell>
          <cell r="D443" t="str">
            <v>kg</v>
          </cell>
          <cell r="E443">
            <v>1005</v>
          </cell>
          <cell r="F443">
            <v>4000</v>
          </cell>
          <cell r="G443">
            <v>4020000</v>
          </cell>
        </row>
        <row r="444">
          <cell r="C444" t="str">
            <v xml:space="preserve">Keõm buoäc </v>
          </cell>
          <cell r="D444" t="str">
            <v>kg</v>
          </cell>
          <cell r="E444">
            <v>21.42</v>
          </cell>
          <cell r="F444">
            <v>5700</v>
          </cell>
          <cell r="G444">
            <v>122094.00000000001</v>
          </cell>
        </row>
        <row r="445">
          <cell r="C445" t="str">
            <v>Que haøn</v>
          </cell>
          <cell r="D445" t="str">
            <v>kg</v>
          </cell>
          <cell r="E445">
            <v>0</v>
          </cell>
          <cell r="G445">
            <v>0</v>
          </cell>
        </row>
        <row r="446">
          <cell r="C446" t="str">
            <v>B/-Nhaân coâng</v>
          </cell>
          <cell r="G446">
            <v>244220.94000000003</v>
          </cell>
        </row>
        <row r="447">
          <cell r="C447" t="str">
            <v>Nhaân coâng baäc 3,7/7</v>
          </cell>
          <cell r="D447" t="str">
            <v>coâng</v>
          </cell>
          <cell r="E447">
            <v>18.510000000000002</v>
          </cell>
          <cell r="F447">
            <v>13194</v>
          </cell>
          <cell r="G447">
            <v>244220.94000000003</v>
          </cell>
        </row>
        <row r="448">
          <cell r="C448" t="str">
            <v>C/-Maùy thi coâng</v>
          </cell>
          <cell r="G448">
            <v>18095.400000000001</v>
          </cell>
        </row>
        <row r="449">
          <cell r="C449" t="str">
            <v>Maùy haøn XC,coâng suaát 23,0kw</v>
          </cell>
          <cell r="D449" t="str">
            <v>ca</v>
          </cell>
          <cell r="E449">
            <v>0</v>
          </cell>
          <cell r="G449">
            <v>0</v>
          </cell>
        </row>
        <row r="450">
          <cell r="C450" t="str">
            <v>Maùy caét uoán,coâng suaát 5,0kw</v>
          </cell>
          <cell r="D450" t="str">
            <v>ca</v>
          </cell>
          <cell r="E450">
            <v>0.4</v>
          </cell>
          <cell r="F450">
            <v>39789</v>
          </cell>
          <cell r="G450">
            <v>15915.6</v>
          </cell>
        </row>
        <row r="451">
          <cell r="C451" t="str">
            <v>Maùy vaän thaêng,söùc naâng 0,8t</v>
          </cell>
          <cell r="D451" t="str">
            <v>ca</v>
          </cell>
          <cell r="E451">
            <v>0.04</v>
          </cell>
          <cell r="F451">
            <v>54495</v>
          </cell>
          <cell r="G451">
            <v>2179.8000000000002</v>
          </cell>
        </row>
        <row r="452">
          <cell r="A452" t="str">
            <v>T33</v>
          </cell>
          <cell r="B452" t="str">
            <v>IA.2621</v>
          </cell>
          <cell r="C452" t="str">
            <v>Coát theùp caàu thang F&lt;=18mm,cao &lt;=4m</v>
          </cell>
          <cell r="D452" t="str">
            <v>Taán</v>
          </cell>
          <cell r="G452">
            <v>5655518.8546867492</v>
          </cell>
        </row>
        <row r="453">
          <cell r="C453" t="str">
            <v>A/-Vaät lieäu</v>
          </cell>
          <cell r="G453">
            <v>4481845.7142857136</v>
          </cell>
        </row>
        <row r="454">
          <cell r="C454" t="str">
            <v>Theùp troøn F&lt;=18mm</v>
          </cell>
          <cell r="D454" t="str">
            <v>kg</v>
          </cell>
          <cell r="E454">
            <v>1020</v>
          </cell>
          <cell r="F454">
            <v>4285.7142857142853</v>
          </cell>
          <cell r="G454">
            <v>4371428.5714285709</v>
          </cell>
        </row>
        <row r="455">
          <cell r="C455" t="str">
            <v xml:space="preserve">Keõm buoäc </v>
          </cell>
          <cell r="D455" t="str">
            <v>kg</v>
          </cell>
          <cell r="E455">
            <v>14.28</v>
          </cell>
          <cell r="F455">
            <v>5700</v>
          </cell>
          <cell r="G455">
            <v>81396</v>
          </cell>
        </row>
        <row r="456">
          <cell r="C456" t="str">
            <v>Que haøn</v>
          </cell>
          <cell r="D456" t="str">
            <v>kg</v>
          </cell>
          <cell r="E456">
            <v>4.617</v>
          </cell>
          <cell r="F456">
            <v>6285.7142857142853</v>
          </cell>
          <cell r="G456">
            <v>29021.142857142855</v>
          </cell>
        </row>
        <row r="457">
          <cell r="C457" t="str">
            <v>B/-Nhaân coâng</v>
          </cell>
          <cell r="G457">
            <v>193028.22</v>
          </cell>
        </row>
        <row r="458">
          <cell r="C458" t="str">
            <v>Nhaân coâng baäc 3,7/7</v>
          </cell>
          <cell r="D458" t="str">
            <v>coâng</v>
          </cell>
          <cell r="E458">
            <v>14.63</v>
          </cell>
          <cell r="F458">
            <v>13194</v>
          </cell>
          <cell r="G458">
            <v>193028.22</v>
          </cell>
        </row>
        <row r="459">
          <cell r="C459" t="str">
            <v>C/-Maùy thi coâng</v>
          </cell>
          <cell r="G459">
            <v>100279.09599999999</v>
          </cell>
        </row>
        <row r="460">
          <cell r="C460" t="str">
            <v>Maùy haøn XC,coâng suaát 23,0kw</v>
          </cell>
          <cell r="D460" t="str">
            <v>ca</v>
          </cell>
          <cell r="E460">
            <v>1.1319999999999999</v>
          </cell>
          <cell r="F460">
            <v>77338</v>
          </cell>
          <cell r="G460">
            <v>87546.615999999995</v>
          </cell>
        </row>
        <row r="461">
          <cell r="C461" t="str">
            <v>Maùy caét uoán,coâng suaát 5,0kw</v>
          </cell>
          <cell r="D461" t="str">
            <v>ca</v>
          </cell>
          <cell r="E461">
            <v>0.32</v>
          </cell>
          <cell r="F461">
            <v>39789</v>
          </cell>
          <cell r="G461">
            <v>12732.48</v>
          </cell>
        </row>
        <row r="462">
          <cell r="C462" t="str">
            <v>Maùy vaän thaêng,söùc naâng 0,8t</v>
          </cell>
          <cell r="D462" t="str">
            <v>ca</v>
          </cell>
          <cell r="G462">
            <v>0</v>
          </cell>
        </row>
        <row r="463">
          <cell r="A463" t="str">
            <v>T33a</v>
          </cell>
          <cell r="B463" t="str">
            <v>IA.2622</v>
          </cell>
          <cell r="C463" t="str">
            <v>Coát theùp caàu thang F&lt;=18mm,cao &gt;4m</v>
          </cell>
          <cell r="D463" t="str">
            <v>Taán</v>
          </cell>
          <cell r="G463">
            <v>5652178.5497677494</v>
          </cell>
        </row>
        <row r="464">
          <cell r="C464" t="str">
            <v>A/-Vaät lieäu</v>
          </cell>
          <cell r="G464">
            <v>4481845.7142857136</v>
          </cell>
        </row>
        <row r="465">
          <cell r="C465" t="str">
            <v>Theùp troøn F&lt;=18mm</v>
          </cell>
          <cell r="D465" t="str">
            <v>kg</v>
          </cell>
          <cell r="E465">
            <v>1020</v>
          </cell>
          <cell r="F465">
            <v>4285.7142857142853</v>
          </cell>
          <cell r="G465">
            <v>4371428.5714285709</v>
          </cell>
        </row>
        <row r="466">
          <cell r="C466" t="str">
            <v xml:space="preserve">Keõm buoäc </v>
          </cell>
          <cell r="D466" t="str">
            <v>kg</v>
          </cell>
          <cell r="E466">
            <v>14.28</v>
          </cell>
          <cell r="F466">
            <v>5700</v>
          </cell>
          <cell r="G466">
            <v>81396</v>
          </cell>
        </row>
        <row r="467">
          <cell r="C467" t="str">
            <v>Que haøn</v>
          </cell>
          <cell r="D467" t="str">
            <v>kg</v>
          </cell>
          <cell r="E467">
            <v>4.617</v>
          </cell>
          <cell r="F467">
            <v>6285.7142857142853</v>
          </cell>
          <cell r="G467">
            <v>29021.142857142855</v>
          </cell>
        </row>
        <row r="468">
          <cell r="C468" t="str">
            <v>B/-Nhaân coâng</v>
          </cell>
          <cell r="G468">
            <v>190125.54</v>
          </cell>
        </row>
        <row r="469">
          <cell r="C469" t="str">
            <v>Nhaân coâng baäc 3,7/7</v>
          </cell>
          <cell r="D469" t="str">
            <v>coâng</v>
          </cell>
          <cell r="E469">
            <v>14.41</v>
          </cell>
          <cell r="F469">
            <v>13194</v>
          </cell>
          <cell r="G469">
            <v>190125.54</v>
          </cell>
        </row>
        <row r="470">
          <cell r="C470" t="str">
            <v>C/-Maùy thi coâng</v>
          </cell>
          <cell r="G470">
            <v>101762.85399999999</v>
          </cell>
        </row>
        <row r="471">
          <cell r="C471" t="str">
            <v>Maùy haøn XC,coâng suaát 23,0kw</v>
          </cell>
          <cell r="D471" t="str">
            <v>ca</v>
          </cell>
          <cell r="E471">
            <v>1.123</v>
          </cell>
          <cell r="F471">
            <v>77338</v>
          </cell>
          <cell r="G471">
            <v>86850.573999999993</v>
          </cell>
        </row>
        <row r="472">
          <cell r="C472" t="str">
            <v>Maùy caét uoán,coâng suaát 5,0kw</v>
          </cell>
          <cell r="D472" t="str">
            <v>ca</v>
          </cell>
          <cell r="E472">
            <v>0.32</v>
          </cell>
          <cell r="F472">
            <v>39789</v>
          </cell>
          <cell r="G472">
            <v>12732.48</v>
          </cell>
        </row>
        <row r="473">
          <cell r="C473" t="str">
            <v>Maùy vaän thaêng,söùc naâng 0,8t</v>
          </cell>
          <cell r="D473" t="str">
            <v>ca</v>
          </cell>
          <cell r="E473">
            <v>0.04</v>
          </cell>
          <cell r="F473">
            <v>54495</v>
          </cell>
          <cell r="G473">
            <v>2179.8000000000002</v>
          </cell>
        </row>
        <row r="474">
          <cell r="A474" t="str">
            <v>T34</v>
          </cell>
          <cell r="B474" t="str">
            <v>IA.2631</v>
          </cell>
          <cell r="C474" t="str">
            <v>Coát theùp caàu thang F&gt;18mm,cao &lt;=4m</v>
          </cell>
          <cell r="D474" t="str">
            <v>Taán</v>
          </cell>
          <cell r="G474">
            <v>5652289.9295992497</v>
          </cell>
        </row>
        <row r="475">
          <cell r="C475" t="str">
            <v>A/-Vaät lieäu</v>
          </cell>
          <cell r="G475">
            <v>4486138.8571428563</v>
          </cell>
        </row>
        <row r="476">
          <cell r="C476" t="str">
            <v>Theùp troøn F&gt;18mm</v>
          </cell>
          <cell r="D476" t="str">
            <v>kg</v>
          </cell>
          <cell r="E476">
            <v>1020</v>
          </cell>
          <cell r="F476">
            <v>4285.7142857142853</v>
          </cell>
          <cell r="G476">
            <v>4371428.5714285709</v>
          </cell>
        </row>
        <row r="477">
          <cell r="C477" t="str">
            <v xml:space="preserve">Keõm buoäc </v>
          </cell>
          <cell r="D477" t="str">
            <v>kg</v>
          </cell>
          <cell r="E477">
            <v>14.28</v>
          </cell>
          <cell r="F477">
            <v>5700</v>
          </cell>
          <cell r="G477">
            <v>81396</v>
          </cell>
        </row>
        <row r="478">
          <cell r="C478" t="str">
            <v>Que haøn</v>
          </cell>
          <cell r="D478" t="str">
            <v>kg</v>
          </cell>
          <cell r="E478">
            <v>5.3</v>
          </cell>
          <cell r="F478">
            <v>6285.7142857142853</v>
          </cell>
          <cell r="G478">
            <v>33314.28571428571</v>
          </cell>
        </row>
        <row r="479">
          <cell r="C479" t="str">
            <v>B/-Nhaân coâng</v>
          </cell>
          <cell r="G479">
            <v>185111.81999999998</v>
          </cell>
        </row>
        <row r="480">
          <cell r="C480" t="str">
            <v>Nhaân coâng baäc 3,7/7</v>
          </cell>
          <cell r="D480" t="str">
            <v>coâng</v>
          </cell>
          <cell r="E480">
            <v>14.03</v>
          </cell>
          <cell r="F480">
            <v>13194</v>
          </cell>
          <cell r="G480">
            <v>185111.81999999998</v>
          </cell>
        </row>
        <row r="481">
          <cell r="C481" t="str">
            <v>C/-Maùy thi coâng</v>
          </cell>
          <cell r="G481">
            <v>105126.86599999999</v>
          </cell>
        </row>
        <row r="482">
          <cell r="C482" t="str">
            <v>Maùy haøn XC,coâng suaát 23,0kw</v>
          </cell>
          <cell r="D482" t="str">
            <v>ca</v>
          </cell>
          <cell r="E482">
            <v>1.2769999999999999</v>
          </cell>
          <cell r="F482">
            <v>77338</v>
          </cell>
          <cell r="G482">
            <v>98760.625999999989</v>
          </cell>
        </row>
        <row r="483">
          <cell r="C483" t="str">
            <v>Maùy caét uoán,coâng suaát 5,0kw</v>
          </cell>
          <cell r="D483" t="str">
            <v>ca</v>
          </cell>
          <cell r="E483">
            <v>0.16</v>
          </cell>
          <cell r="F483">
            <v>39789</v>
          </cell>
          <cell r="G483">
            <v>6366.24</v>
          </cell>
        </row>
        <row r="484">
          <cell r="C484" t="str">
            <v>Maùy vaän thaêng,söùc naâng 0,8t</v>
          </cell>
          <cell r="D484" t="str">
            <v>ca</v>
          </cell>
          <cell r="G484">
            <v>0</v>
          </cell>
        </row>
        <row r="485">
          <cell r="A485" t="str">
            <v>T35</v>
          </cell>
          <cell r="B485" t="str">
            <v>GG.2110</v>
          </cell>
          <cell r="C485" t="str">
            <v>Xaây töôøng gaïch theû,M.75,daày 10cm,cao &lt;=4m</v>
          </cell>
          <cell r="D485" t="str">
            <v>m3</v>
          </cell>
          <cell r="G485">
            <v>534436.76254802267</v>
          </cell>
        </row>
        <row r="486">
          <cell r="C486" t="str">
            <v>A/-Vaät lieäu</v>
          </cell>
          <cell r="G486">
            <v>406917.13344877335</v>
          </cell>
        </row>
        <row r="487">
          <cell r="C487" t="str">
            <v>Gaïch theû 4x8x18</v>
          </cell>
          <cell r="D487" t="str">
            <v>vieân</v>
          </cell>
          <cell r="E487">
            <v>1315</v>
          </cell>
          <cell r="F487">
            <v>253.96825396825392</v>
          </cell>
          <cell r="G487">
            <v>333968.25396825391</v>
          </cell>
        </row>
        <row r="488">
          <cell r="C488" t="str">
            <v>Xi maêng PC.30</v>
          </cell>
          <cell r="D488" t="str">
            <v>kg</v>
          </cell>
          <cell r="E488">
            <v>59.205999999999996</v>
          </cell>
          <cell r="F488">
            <v>866.66666666666663</v>
          </cell>
          <cell r="G488">
            <v>51311.866666666661</v>
          </cell>
        </row>
        <row r="489">
          <cell r="C489" t="str">
            <v>Caùt vaøng</v>
          </cell>
          <cell r="D489" t="str">
            <v>m3</v>
          </cell>
          <cell r="E489">
            <v>0.22400000000000003</v>
          </cell>
          <cell r="F489">
            <v>53355.151515151512</v>
          </cell>
          <cell r="G489">
            <v>11951.55393939394</v>
          </cell>
        </row>
        <row r="490">
          <cell r="C490" t="str">
            <v>Caây choáng</v>
          </cell>
          <cell r="D490" t="str">
            <v>caây</v>
          </cell>
          <cell r="E490">
            <v>0.5</v>
          </cell>
          <cell r="F490">
            <v>6619.0476190476184</v>
          </cell>
          <cell r="G490">
            <v>3309.5238095238092</v>
          </cell>
        </row>
        <row r="491">
          <cell r="C491" t="str">
            <v>Goã vaùn khuoân</v>
          </cell>
          <cell r="D491" t="str">
            <v>m3</v>
          </cell>
          <cell r="E491">
            <v>3.0000000000000001E-3</v>
          </cell>
          <cell r="F491">
            <v>1688311.6883116879</v>
          </cell>
          <cell r="G491">
            <v>5064.9350649350636</v>
          </cell>
        </row>
        <row r="492">
          <cell r="C492" t="str">
            <v xml:space="preserve">Keõm buoäc </v>
          </cell>
          <cell r="D492" t="str">
            <v>kg</v>
          </cell>
          <cell r="E492">
            <v>0.23</v>
          </cell>
          <cell r="F492">
            <v>5700</v>
          </cell>
          <cell r="G492">
            <v>1311</v>
          </cell>
        </row>
        <row r="493">
          <cell r="C493" t="str">
            <v>B/-Nhaân coâng</v>
          </cell>
          <cell r="G493">
            <v>35021.700000000004</v>
          </cell>
        </row>
        <row r="494">
          <cell r="C494" t="str">
            <v>Nhaân coâng baäc 3,5/7</v>
          </cell>
          <cell r="D494" t="str">
            <v>coâng</v>
          </cell>
          <cell r="E494">
            <v>2.7</v>
          </cell>
          <cell r="F494">
            <v>12971</v>
          </cell>
          <cell r="G494">
            <v>35021.700000000004</v>
          </cell>
        </row>
        <row r="495">
          <cell r="C495" t="str">
            <v>C/-Maùy thi coâng</v>
          </cell>
          <cell r="G495">
            <v>905.88</v>
          </cell>
        </row>
        <row r="496">
          <cell r="C496" t="str">
            <v>Maùy troän vöõa,dung tích 80lít</v>
          </cell>
          <cell r="D496" t="str">
            <v>ca</v>
          </cell>
          <cell r="E496">
            <v>0.02</v>
          </cell>
          <cell r="F496">
            <v>45294</v>
          </cell>
          <cell r="G496">
            <v>905.88</v>
          </cell>
        </row>
        <row r="497">
          <cell r="C497" t="str">
            <v>Maùy vaän thaêng,söùc naâng 0,8t</v>
          </cell>
          <cell r="D497" t="str">
            <v>ca</v>
          </cell>
          <cell r="G497">
            <v>0</v>
          </cell>
        </row>
        <row r="498">
          <cell r="A498" t="str">
            <v>T36</v>
          </cell>
          <cell r="B498" t="str">
            <v>GG.2120</v>
          </cell>
          <cell r="C498" t="str">
            <v>Xaây töôøng gaïch theû,M.75,daày 10cm,cao &gt;4m</v>
          </cell>
          <cell r="D498" t="str">
            <v>m3</v>
          </cell>
          <cell r="G498">
            <v>570444.95826881821</v>
          </cell>
        </row>
        <row r="499">
          <cell r="C499" t="str">
            <v>A/-Vaät lieäu</v>
          </cell>
          <cell r="G499">
            <v>427459.64860028855</v>
          </cell>
        </row>
        <row r="500">
          <cell r="C500" t="str">
            <v>Gaïch theû 4x8x18</v>
          </cell>
          <cell r="D500" t="str">
            <v>vieân</v>
          </cell>
          <cell r="E500">
            <v>1315</v>
          </cell>
          <cell r="F500">
            <v>253.96825396825392</v>
          </cell>
          <cell r="G500">
            <v>333968.25396825391</v>
          </cell>
        </row>
        <row r="501">
          <cell r="C501" t="str">
            <v>Xi maêng PC.30</v>
          </cell>
          <cell r="D501" t="str">
            <v>kg</v>
          </cell>
          <cell r="E501">
            <v>59.205999999999996</v>
          </cell>
          <cell r="F501">
            <v>866.66666666666663</v>
          </cell>
          <cell r="G501">
            <v>51311.866666666661</v>
          </cell>
        </row>
        <row r="502">
          <cell r="C502" t="str">
            <v>Caùt vaøng</v>
          </cell>
          <cell r="D502" t="str">
            <v>m3</v>
          </cell>
          <cell r="E502">
            <v>0.22400000000000003</v>
          </cell>
          <cell r="F502">
            <v>53355.151515151512</v>
          </cell>
          <cell r="G502">
            <v>11951.55393939394</v>
          </cell>
        </row>
        <row r="503">
          <cell r="C503" t="str">
            <v>Caây choáng</v>
          </cell>
          <cell r="D503" t="str">
            <v>caây</v>
          </cell>
          <cell r="E503">
            <v>1.62</v>
          </cell>
          <cell r="F503">
            <v>6619.0476190476184</v>
          </cell>
          <cell r="G503">
            <v>10722.857142857143</v>
          </cell>
        </row>
        <row r="504">
          <cell r="C504" t="str">
            <v>Goã vaùn khuoân</v>
          </cell>
          <cell r="D504" t="str">
            <v>m3</v>
          </cell>
          <cell r="E504">
            <v>0.01</v>
          </cell>
          <cell r="F504">
            <v>1688311.6883116879</v>
          </cell>
          <cell r="G504">
            <v>16883.11688311688</v>
          </cell>
        </row>
        <row r="505">
          <cell r="C505" t="str">
            <v xml:space="preserve">Keõm buoäc </v>
          </cell>
          <cell r="D505" t="str">
            <v>kg</v>
          </cell>
          <cell r="E505">
            <v>0.46</v>
          </cell>
          <cell r="F505">
            <v>5700</v>
          </cell>
          <cell r="G505">
            <v>2622</v>
          </cell>
        </row>
        <row r="506">
          <cell r="C506" t="str">
            <v>B/-Nhaân coâng</v>
          </cell>
          <cell r="G506">
            <v>38913</v>
          </cell>
        </row>
        <row r="507">
          <cell r="C507" t="str">
            <v>Nhaân coâng baäc 3,5/7</v>
          </cell>
          <cell r="D507" t="str">
            <v>coâng</v>
          </cell>
          <cell r="E507">
            <v>3</v>
          </cell>
          <cell r="F507">
            <v>12971</v>
          </cell>
          <cell r="G507">
            <v>38913</v>
          </cell>
        </row>
        <row r="508">
          <cell r="C508" t="str">
            <v>C/-Maùy thi coâng</v>
          </cell>
          <cell r="G508">
            <v>5810.43</v>
          </cell>
        </row>
        <row r="509">
          <cell r="C509" t="str">
            <v>Maùy troän vöõa,dung tích 80lít</v>
          </cell>
          <cell r="D509" t="str">
            <v>ca</v>
          </cell>
          <cell r="E509">
            <v>0.02</v>
          </cell>
          <cell r="F509">
            <v>45294</v>
          </cell>
          <cell r="G509">
            <v>905.88</v>
          </cell>
        </row>
        <row r="510">
          <cell r="C510" t="str">
            <v>Maùy vaän thaêng,söùc naâng 0,8t</v>
          </cell>
          <cell r="D510" t="str">
            <v>ca</v>
          </cell>
          <cell r="E510">
            <v>0.09</v>
          </cell>
          <cell r="F510">
            <v>54495</v>
          </cell>
          <cell r="G510">
            <v>4904.55</v>
          </cell>
        </row>
        <row r="511">
          <cell r="A511" t="str">
            <v>T37</v>
          </cell>
          <cell r="B511" t="str">
            <v>GG2210</v>
          </cell>
          <cell r="C511" t="str">
            <v>Xaây töôøng gaïch theû,M.75,daày &lt;=30cm,cao&lt;=4m</v>
          </cell>
          <cell r="D511" t="str">
            <v>m3</v>
          </cell>
          <cell r="G511">
            <v>513840.65493051126</v>
          </cell>
        </row>
        <row r="512">
          <cell r="C512" t="str">
            <v>A/-Vaät lieäu</v>
          </cell>
          <cell r="G512">
            <v>394393.27926406916</v>
          </cell>
        </row>
        <row r="513">
          <cell r="C513" t="str">
            <v>Gaïch theû 4x8x18</v>
          </cell>
          <cell r="D513" t="str">
            <v>vieân</v>
          </cell>
          <cell r="E513">
            <v>1110</v>
          </cell>
          <cell r="F513">
            <v>253.96825396825392</v>
          </cell>
          <cell r="G513">
            <v>281904.76190476184</v>
          </cell>
        </row>
        <row r="514">
          <cell r="C514" t="str">
            <v>Xi maêng PC.30</v>
          </cell>
          <cell r="D514" t="str">
            <v>kg</v>
          </cell>
          <cell r="E514">
            <v>96.20975</v>
          </cell>
          <cell r="F514">
            <v>866.66666666666663</v>
          </cell>
          <cell r="G514">
            <v>83381.783333333326</v>
          </cell>
        </row>
        <row r="515">
          <cell r="C515" t="str">
            <v>Caùt vaøng</v>
          </cell>
          <cell r="D515" t="str">
            <v>m3</v>
          </cell>
          <cell r="E515">
            <v>0.36400000000000005</v>
          </cell>
          <cell r="F515">
            <v>53355.151515151512</v>
          </cell>
          <cell r="G515">
            <v>19421.275151515154</v>
          </cell>
        </row>
        <row r="516">
          <cell r="C516" t="str">
            <v>Caây choáng</v>
          </cell>
          <cell r="D516" t="str">
            <v>caây</v>
          </cell>
          <cell r="E516">
            <v>0.5</v>
          </cell>
          <cell r="F516">
            <v>6619.0476190476184</v>
          </cell>
          <cell r="G516">
            <v>3309.5238095238092</v>
          </cell>
        </row>
        <row r="517">
          <cell r="C517" t="str">
            <v>Goã vaùn khuoân</v>
          </cell>
          <cell r="D517" t="str">
            <v>m3</v>
          </cell>
          <cell r="E517">
            <v>3.0000000000000001E-3</v>
          </cell>
          <cell r="F517">
            <v>1688311.6883116879</v>
          </cell>
          <cell r="G517">
            <v>5064.9350649350636</v>
          </cell>
        </row>
        <row r="518">
          <cell r="C518" t="str">
            <v xml:space="preserve">Keõm buoäc </v>
          </cell>
          <cell r="D518" t="str">
            <v>kg</v>
          </cell>
          <cell r="E518">
            <v>0.23</v>
          </cell>
          <cell r="F518">
            <v>5700</v>
          </cell>
          <cell r="G518">
            <v>1311</v>
          </cell>
        </row>
        <row r="519">
          <cell r="C519" t="str">
            <v>B/-Nhaân coâng</v>
          </cell>
          <cell r="G519">
            <v>31130.399999999998</v>
          </cell>
        </row>
        <row r="520">
          <cell r="C520" t="str">
            <v>Nhaân coâng baäc 3,5/7</v>
          </cell>
          <cell r="D520" t="str">
            <v>coâng</v>
          </cell>
          <cell r="E520">
            <v>2.4</v>
          </cell>
          <cell r="F520">
            <v>12971</v>
          </cell>
          <cell r="G520">
            <v>31130.399999999998</v>
          </cell>
        </row>
        <row r="521">
          <cell r="C521" t="str">
            <v>C/-Maùy thi coâng</v>
          </cell>
          <cell r="G521">
            <v>1494.702</v>
          </cell>
        </row>
        <row r="522">
          <cell r="C522" t="str">
            <v>Maùy troän vöõa,dung tích 80lít</v>
          </cell>
          <cell r="D522" t="str">
            <v>ca</v>
          </cell>
          <cell r="E522">
            <v>3.3000000000000002E-2</v>
          </cell>
          <cell r="F522">
            <v>45294</v>
          </cell>
          <cell r="G522">
            <v>1494.702</v>
          </cell>
        </row>
        <row r="523">
          <cell r="C523" t="str">
            <v>Maùy vaän thaêng,söùc naâng 0,8t</v>
          </cell>
          <cell r="D523" t="str">
            <v>ca</v>
          </cell>
          <cell r="G523">
            <v>0</v>
          </cell>
        </row>
        <row r="524">
          <cell r="A524" t="str">
            <v>T38</v>
          </cell>
          <cell r="B524" t="str">
            <v>GG.2220</v>
          </cell>
          <cell r="C524" t="str">
            <v>Xaây töôøng gaïch theû,M.75,daày &lt;=30cm,cao&gt;4m</v>
          </cell>
          <cell r="D524" t="str">
            <v>m3</v>
          </cell>
          <cell r="G524">
            <v>547018.0453750568</v>
          </cell>
        </row>
        <row r="525">
          <cell r="C525" t="str">
            <v>A/-Vaät lieäu</v>
          </cell>
          <cell r="G525">
            <v>414935.79441558436</v>
          </cell>
        </row>
        <row r="526">
          <cell r="C526" t="str">
            <v>Gaïch theû 4x8x18</v>
          </cell>
          <cell r="D526" t="str">
            <v>vieân</v>
          </cell>
          <cell r="E526">
            <v>1110</v>
          </cell>
          <cell r="F526">
            <v>253.96825396825392</v>
          </cell>
          <cell r="G526">
            <v>281904.76190476184</v>
          </cell>
        </row>
        <row r="527">
          <cell r="C527" t="str">
            <v>Xi maêng PC.30</v>
          </cell>
          <cell r="D527" t="str">
            <v>kg</v>
          </cell>
          <cell r="E527">
            <v>96.20975</v>
          </cell>
          <cell r="F527">
            <v>866.66666666666663</v>
          </cell>
          <cell r="G527">
            <v>83381.783333333326</v>
          </cell>
        </row>
        <row r="528">
          <cell r="C528" t="str">
            <v>Caùt vaøng</v>
          </cell>
          <cell r="D528" t="str">
            <v>m3</v>
          </cell>
          <cell r="E528">
            <v>0.36400000000000005</v>
          </cell>
          <cell r="F528">
            <v>53355.151515151512</v>
          </cell>
          <cell r="G528">
            <v>19421.275151515154</v>
          </cell>
        </row>
        <row r="529">
          <cell r="C529" t="str">
            <v>Caây choáng</v>
          </cell>
          <cell r="D529" t="str">
            <v>caây</v>
          </cell>
          <cell r="E529">
            <v>1.62</v>
          </cell>
          <cell r="F529">
            <v>6619.0476190476184</v>
          </cell>
          <cell r="G529">
            <v>10722.857142857143</v>
          </cell>
        </row>
        <row r="530">
          <cell r="C530" t="str">
            <v>Goã vaùn khuoân</v>
          </cell>
          <cell r="D530" t="str">
            <v>m3</v>
          </cell>
          <cell r="E530">
            <v>0.01</v>
          </cell>
          <cell r="F530">
            <v>1688311.6883116879</v>
          </cell>
          <cell r="G530">
            <v>16883.11688311688</v>
          </cell>
        </row>
        <row r="531">
          <cell r="C531" t="str">
            <v xml:space="preserve">Keõm buoäc </v>
          </cell>
          <cell r="D531" t="str">
            <v>kg</v>
          </cell>
          <cell r="E531">
            <v>0.46</v>
          </cell>
          <cell r="F531">
            <v>5700</v>
          </cell>
          <cell r="G531">
            <v>2622</v>
          </cell>
        </row>
        <row r="532">
          <cell r="C532" t="str">
            <v>B/-Nhaân coâng</v>
          </cell>
          <cell r="G532">
            <v>33724.6</v>
          </cell>
        </row>
        <row r="533">
          <cell r="C533" t="str">
            <v>Nhaân coâng baäc 3,5/7</v>
          </cell>
          <cell r="D533" t="str">
            <v>coâng</v>
          </cell>
          <cell r="E533">
            <v>2.6</v>
          </cell>
          <cell r="F533">
            <v>12971</v>
          </cell>
          <cell r="G533">
            <v>33724.6</v>
          </cell>
        </row>
        <row r="534">
          <cell r="C534" t="str">
            <v>C/-Maùy thi coâng</v>
          </cell>
          <cell r="G534">
            <v>5854.3020000000006</v>
          </cell>
        </row>
        <row r="535">
          <cell r="C535" t="str">
            <v>Maùy troän vöõa,dung tích 80lít</v>
          </cell>
          <cell r="D535" t="str">
            <v>ca</v>
          </cell>
          <cell r="E535">
            <v>3.3000000000000002E-2</v>
          </cell>
          <cell r="F535">
            <v>45294</v>
          </cell>
          <cell r="G535">
            <v>1494.702</v>
          </cell>
        </row>
        <row r="536">
          <cell r="C536" t="str">
            <v>Maùy vaän thaêng,söùc naâng 0,8t</v>
          </cell>
          <cell r="D536" t="str">
            <v>ca</v>
          </cell>
          <cell r="E536">
            <v>0.08</v>
          </cell>
          <cell r="F536">
            <v>54495</v>
          </cell>
          <cell r="G536">
            <v>4359.6000000000004</v>
          </cell>
        </row>
        <row r="537">
          <cell r="A537" t="str">
            <v>T39</v>
          </cell>
          <cell r="B537" t="str">
            <v>GI.1114</v>
          </cell>
          <cell r="C537" t="str">
            <v>Xaây töôøng gaïch oáng,M.75,daày &lt;=10cm,cao&lt;=4m</v>
          </cell>
          <cell r="D537" t="str">
            <v>m3</v>
          </cell>
          <cell r="G537">
            <v>334097.62716212048</v>
          </cell>
        </row>
        <row r="538">
          <cell r="C538" t="str">
            <v>A/-Vaät lieäu</v>
          </cell>
          <cell r="G538">
            <v>249037.59768212738</v>
          </cell>
        </row>
        <row r="539">
          <cell r="C539" t="str">
            <v>Gaïch oáng8x8x18</v>
          </cell>
          <cell r="D539" t="str">
            <v>vieân</v>
          </cell>
          <cell r="E539">
            <v>682</v>
          </cell>
          <cell r="F539">
            <v>272.10884353741494</v>
          </cell>
          <cell r="G539">
            <v>185578.23129251698</v>
          </cell>
        </row>
        <row r="540">
          <cell r="C540" t="str">
            <v>Xi maêng PC.30</v>
          </cell>
          <cell r="D540" t="str">
            <v>kg</v>
          </cell>
          <cell r="E540">
            <v>50.325099999999999</v>
          </cell>
          <cell r="F540">
            <v>866.66666666666663</v>
          </cell>
          <cell r="G540">
            <v>43615.086666666662</v>
          </cell>
        </row>
        <row r="541">
          <cell r="C541" t="str">
            <v>Caùt vaøng</v>
          </cell>
          <cell r="D541" t="str">
            <v>m3</v>
          </cell>
          <cell r="E541">
            <v>0.19040000000000004</v>
          </cell>
          <cell r="F541">
            <v>53355.151515151512</v>
          </cell>
          <cell r="G541">
            <v>10158.820848484851</v>
          </cell>
        </row>
        <row r="542">
          <cell r="C542" t="str">
            <v>Caây choáng</v>
          </cell>
          <cell r="D542" t="str">
            <v>caây</v>
          </cell>
          <cell r="E542">
            <v>0.5</v>
          </cell>
          <cell r="F542">
            <v>6619.0476190476184</v>
          </cell>
          <cell r="G542">
            <v>3309.5238095238092</v>
          </cell>
        </row>
        <row r="543">
          <cell r="C543" t="str">
            <v>Goã vaùn khuoân</v>
          </cell>
          <cell r="D543" t="str">
            <v>m3</v>
          </cell>
          <cell r="E543">
            <v>3.0000000000000001E-3</v>
          </cell>
          <cell r="F543">
            <v>1688311.6883116879</v>
          </cell>
          <cell r="G543">
            <v>5064.9350649350636</v>
          </cell>
        </row>
        <row r="544">
          <cell r="C544" t="str">
            <v xml:space="preserve">Keõm buoäc </v>
          </cell>
          <cell r="D544" t="str">
            <v>kg</v>
          </cell>
          <cell r="E544">
            <v>0.23</v>
          </cell>
          <cell r="F544">
            <v>5700</v>
          </cell>
          <cell r="G544">
            <v>1311</v>
          </cell>
        </row>
        <row r="545">
          <cell r="C545" t="str">
            <v>B/-Nhaân coâng</v>
          </cell>
          <cell r="G545">
            <v>25293.45</v>
          </cell>
        </row>
        <row r="546">
          <cell r="C546" t="str">
            <v>Nhaân coâng baäc 3,5/7</v>
          </cell>
          <cell r="D546" t="str">
            <v>coâng</v>
          </cell>
          <cell r="E546">
            <v>1.95</v>
          </cell>
          <cell r="F546">
            <v>12971</v>
          </cell>
          <cell r="G546">
            <v>25293.45</v>
          </cell>
        </row>
        <row r="547">
          <cell r="C547" t="str">
            <v>C/-Maùy thi coâng</v>
          </cell>
          <cell r="G547">
            <v>905.88</v>
          </cell>
        </row>
        <row r="548">
          <cell r="C548" t="str">
            <v>Maùy troän vöõa,dung tích 80lít</v>
          </cell>
          <cell r="D548" t="str">
            <v>ca</v>
          </cell>
          <cell r="E548">
            <v>0.02</v>
          </cell>
          <cell r="F548">
            <v>45294</v>
          </cell>
          <cell r="G548">
            <v>905.88</v>
          </cell>
        </row>
        <row r="549">
          <cell r="C549" t="str">
            <v>Maùy vaän thaêng,söùc naâng 0,8t</v>
          </cell>
          <cell r="D549" t="str">
            <v>ca</v>
          </cell>
          <cell r="G549">
            <v>0</v>
          </cell>
        </row>
        <row r="550">
          <cell r="A550" t="str">
            <v>T40</v>
          </cell>
          <cell r="B550" t="str">
            <v>GI.1124</v>
          </cell>
          <cell r="C550" t="str">
            <v>Xaây töôøng gaïch oáng,M.75,daày &lt;=10cm,cao&gt;4m</v>
          </cell>
          <cell r="D550" t="str">
            <v>m3</v>
          </cell>
          <cell r="G550">
            <v>366067.6808816659</v>
          </cell>
        </row>
        <row r="551">
          <cell r="C551" t="str">
            <v>A/-Vaät lieäu</v>
          </cell>
          <cell r="G551">
            <v>269580.11283364252</v>
          </cell>
        </row>
        <row r="552">
          <cell r="C552" t="str">
            <v>Gaïch oáng8x8x18</v>
          </cell>
          <cell r="D552" t="str">
            <v>vieân</v>
          </cell>
          <cell r="E552">
            <v>682</v>
          </cell>
          <cell r="F552">
            <v>272.10884353741494</v>
          </cell>
          <cell r="G552">
            <v>185578.23129251698</v>
          </cell>
        </row>
        <row r="553">
          <cell r="C553" t="str">
            <v>Xi maêng PC.30</v>
          </cell>
          <cell r="D553" t="str">
            <v>kg</v>
          </cell>
          <cell r="E553">
            <v>50.325099999999999</v>
          </cell>
          <cell r="F553">
            <v>866.66666666666663</v>
          </cell>
          <cell r="G553">
            <v>43615.086666666662</v>
          </cell>
        </row>
        <row r="554">
          <cell r="C554" t="str">
            <v>Caùt vaøng</v>
          </cell>
          <cell r="D554" t="str">
            <v>m3</v>
          </cell>
          <cell r="E554">
            <v>0.19040000000000004</v>
          </cell>
          <cell r="F554">
            <v>53355.151515151512</v>
          </cell>
          <cell r="G554">
            <v>10158.820848484851</v>
          </cell>
        </row>
        <row r="555">
          <cell r="C555" t="str">
            <v>Caây choáng</v>
          </cell>
          <cell r="D555" t="str">
            <v>caây</v>
          </cell>
          <cell r="E555">
            <v>1.62</v>
          </cell>
          <cell r="F555">
            <v>6619.0476190476184</v>
          </cell>
          <cell r="G555">
            <v>10722.857142857143</v>
          </cell>
        </row>
        <row r="556">
          <cell r="C556" t="str">
            <v>Goã vaùn khuoân</v>
          </cell>
          <cell r="D556" t="str">
            <v>m3</v>
          </cell>
          <cell r="E556">
            <v>0.01</v>
          </cell>
          <cell r="F556">
            <v>1688311.6883116879</v>
          </cell>
          <cell r="G556">
            <v>16883.11688311688</v>
          </cell>
        </row>
        <row r="557">
          <cell r="C557" t="str">
            <v xml:space="preserve">Keõm buoäc </v>
          </cell>
          <cell r="D557" t="str">
            <v>kg</v>
          </cell>
          <cell r="E557">
            <v>0.46</v>
          </cell>
          <cell r="F557">
            <v>5700</v>
          </cell>
          <cell r="G557">
            <v>2622</v>
          </cell>
        </row>
        <row r="558">
          <cell r="C558" t="str">
            <v>B/-Nhaân coâng</v>
          </cell>
          <cell r="G558">
            <v>27887.649999999998</v>
          </cell>
        </row>
        <row r="559">
          <cell r="C559" t="str">
            <v>Nhaân coâng baäc 3,5/7</v>
          </cell>
          <cell r="D559" t="str">
            <v>coâng</v>
          </cell>
          <cell r="E559">
            <v>2.15</v>
          </cell>
          <cell r="F559">
            <v>12971</v>
          </cell>
          <cell r="G559">
            <v>27887.649999999998</v>
          </cell>
        </row>
        <row r="560">
          <cell r="C560" t="str">
            <v>C/-Maùy thi coâng</v>
          </cell>
          <cell r="G560">
            <v>4175.58</v>
          </cell>
        </row>
        <row r="561">
          <cell r="C561" t="str">
            <v>Maùy troän vöõa,dung tích 80lít</v>
          </cell>
          <cell r="D561" t="str">
            <v>ca</v>
          </cell>
          <cell r="E561">
            <v>0.02</v>
          </cell>
          <cell r="F561">
            <v>45294</v>
          </cell>
          <cell r="G561">
            <v>905.88</v>
          </cell>
        </row>
        <row r="562">
          <cell r="C562" t="str">
            <v>Maùy vaän thaêng,söùc naâng 0,8t</v>
          </cell>
          <cell r="D562" t="str">
            <v>ca</v>
          </cell>
          <cell r="E562">
            <v>0.06</v>
          </cell>
          <cell r="F562">
            <v>54495</v>
          </cell>
          <cell r="G562">
            <v>3269.7</v>
          </cell>
        </row>
        <row r="563">
          <cell r="A563" t="str">
            <v>T41</v>
          </cell>
          <cell r="B563" t="str">
            <v>NB.2120</v>
          </cell>
          <cell r="C563" t="str">
            <v>LD cöûa khung saét + khung nhoâm</v>
          </cell>
          <cell r="D563" t="str">
            <v>m2</v>
          </cell>
          <cell r="G563">
            <v>310885.14491366659</v>
          </cell>
        </row>
        <row r="564">
          <cell r="C564" t="str">
            <v>A/-Vaät lieäu</v>
          </cell>
          <cell r="G564">
            <v>261290.09363030302</v>
          </cell>
        </row>
        <row r="565">
          <cell r="C565" t="str">
            <v>Cöûa ñi panoâ hoa vaên saét vuoâng</v>
          </cell>
          <cell r="D565" t="str">
            <v>m2</v>
          </cell>
          <cell r="E565">
            <v>1</v>
          </cell>
          <cell r="F565">
            <v>256666.66666666666</v>
          </cell>
          <cell r="G565">
            <v>256666.66666666666</v>
          </cell>
        </row>
        <row r="566">
          <cell r="C566" t="str">
            <v>Xi maêng PC.30</v>
          </cell>
          <cell r="D566" t="str">
            <v>kg</v>
          </cell>
          <cell r="E566">
            <v>1.3321349999999998</v>
          </cell>
          <cell r="F566">
            <v>866.66666666666663</v>
          </cell>
          <cell r="G566">
            <v>1154.5169999999998</v>
          </cell>
        </row>
        <row r="567">
          <cell r="C567" t="str">
            <v>Caùt vaøng</v>
          </cell>
          <cell r="D567" t="str">
            <v>m3</v>
          </cell>
          <cell r="E567">
            <v>5.0400000000000002E-3</v>
          </cell>
          <cell r="F567">
            <v>53355.151515151512</v>
          </cell>
          <cell r="G567">
            <v>268.90996363636361</v>
          </cell>
        </row>
        <row r="568">
          <cell r="C568" t="str">
            <v xml:space="preserve">Baät saét </v>
          </cell>
          <cell r="D568" t="str">
            <v>caùi</v>
          </cell>
          <cell r="E568">
            <v>2</v>
          </cell>
          <cell r="F568">
            <v>1600</v>
          </cell>
          <cell r="G568">
            <v>3200</v>
          </cell>
        </row>
        <row r="569">
          <cell r="C569" t="str">
            <v>Que haøn</v>
          </cell>
          <cell r="D569" t="str">
            <v>kg</v>
          </cell>
          <cell r="E569">
            <v>0</v>
          </cell>
          <cell r="F569">
            <v>6285.7142857142853</v>
          </cell>
          <cell r="G569">
            <v>0</v>
          </cell>
        </row>
        <row r="570">
          <cell r="C570" t="str">
            <v>B/-Nhaân coâng</v>
          </cell>
          <cell r="G570">
            <v>4058.7</v>
          </cell>
        </row>
        <row r="571">
          <cell r="C571" t="str">
            <v>Nhaân coâng baäc 4,0/7</v>
          </cell>
          <cell r="D571" t="str">
            <v>coâng</v>
          </cell>
          <cell r="E571">
            <v>0.3</v>
          </cell>
          <cell r="F571">
            <v>13529</v>
          </cell>
          <cell r="G571">
            <v>4058.7</v>
          </cell>
        </row>
        <row r="572">
          <cell r="C572" t="str">
            <v>C/-Maùy thi coâng</v>
          </cell>
          <cell r="G572">
            <v>0</v>
          </cell>
        </row>
        <row r="573">
          <cell r="C573" t="str">
            <v>Maùy haøn XC,coâng suaát 23,0kw</v>
          </cell>
          <cell r="D573" t="str">
            <v>ca</v>
          </cell>
          <cell r="E573">
            <v>0</v>
          </cell>
          <cell r="F573">
            <v>77338</v>
          </cell>
          <cell r="G573">
            <v>0</v>
          </cell>
        </row>
        <row r="574">
          <cell r="A574" t="str">
            <v>T41a</v>
          </cell>
          <cell r="B574" t="str">
            <v>TT</v>
          </cell>
          <cell r="C574" t="str">
            <v>Laép ñaët löôùi B40 (caû ño vaø caét)</v>
          </cell>
          <cell r="D574" t="str">
            <v>m2</v>
          </cell>
          <cell r="G574">
            <v>2312.8080832500004</v>
          </cell>
        </row>
        <row r="575">
          <cell r="C575" t="str">
            <v>A/-Vaät lieäu</v>
          </cell>
        </row>
        <row r="576">
          <cell r="C576" t="str">
            <v>B/-Nhaân coâng</v>
          </cell>
          <cell r="G576">
            <v>1297.1000000000001</v>
          </cell>
        </row>
        <row r="577">
          <cell r="C577" t="str">
            <v>Nhaân coâng baäc 3,5/7</v>
          </cell>
          <cell r="D577" t="str">
            <v>coâng</v>
          </cell>
          <cell r="E577">
            <v>0.1</v>
          </cell>
          <cell r="F577">
            <v>12971</v>
          </cell>
          <cell r="G577">
            <v>1297.1000000000001</v>
          </cell>
        </row>
        <row r="578">
          <cell r="C578" t="str">
            <v>C/-Maùy thi coâng</v>
          </cell>
          <cell r="G578">
            <v>77.338000000000008</v>
          </cell>
        </row>
        <row r="579">
          <cell r="C579" t="str">
            <v>Maùy haøn XC,coâng suaát 23,0kw</v>
          </cell>
          <cell r="D579" t="str">
            <v>ca</v>
          </cell>
          <cell r="E579">
            <v>1E-3</v>
          </cell>
          <cell r="F579">
            <v>77338</v>
          </cell>
          <cell r="G579">
            <v>77.338000000000008</v>
          </cell>
        </row>
        <row r="580">
          <cell r="A580" t="str">
            <v>T42</v>
          </cell>
          <cell r="B580" t="str">
            <v>ZJ.1150</v>
          </cell>
          <cell r="C580" t="str">
            <v>LÑ oáng STK F60</v>
          </cell>
          <cell r="D580" t="str">
            <v>100m</v>
          </cell>
          <cell r="G580">
            <v>5461098.5350634987</v>
          </cell>
        </row>
        <row r="581">
          <cell r="C581" t="str">
            <v>A/-Vaät lieäu</v>
          </cell>
          <cell r="G581">
            <v>3648150</v>
          </cell>
        </row>
        <row r="582">
          <cell r="C582" t="str">
            <v xml:space="preserve">OÁng STK F50x60 </v>
          </cell>
          <cell r="D582" t="str">
            <v>m</v>
          </cell>
          <cell r="E582">
            <v>100.5</v>
          </cell>
          <cell r="F582">
            <v>36300</v>
          </cell>
          <cell r="G582">
            <v>3648150</v>
          </cell>
        </row>
        <row r="583">
          <cell r="C583" t="str">
            <v>Vaät lieäu khaùc</v>
          </cell>
          <cell r="D583" t="str">
            <v>Ñoàng</v>
          </cell>
          <cell r="F583">
            <v>0</v>
          </cell>
          <cell r="G583">
            <v>0</v>
          </cell>
        </row>
        <row r="584">
          <cell r="C584" t="str">
            <v>B/-Nhaân coâng</v>
          </cell>
          <cell r="G584">
            <v>709254.28</v>
          </cell>
        </row>
        <row r="585">
          <cell r="C585" t="str">
            <v>Nhaân coâng baäc 3,5/7</v>
          </cell>
          <cell r="D585" t="str">
            <v>coâng</v>
          </cell>
          <cell r="E585">
            <v>54.68</v>
          </cell>
          <cell r="F585">
            <v>12971</v>
          </cell>
          <cell r="G585">
            <v>709254.28</v>
          </cell>
        </row>
        <row r="586">
          <cell r="C586" t="str">
            <v>C/-Maùy thi coâng</v>
          </cell>
          <cell r="G586">
            <v>0</v>
          </cell>
        </row>
        <row r="587">
          <cell r="G587">
            <v>0</v>
          </cell>
        </row>
        <row r="588">
          <cell r="A588" t="str">
            <v>T43</v>
          </cell>
          <cell r="B588" t="str">
            <v>ZJ.7130</v>
          </cell>
          <cell r="C588" t="str">
            <v>LÑ oáng nhöïa PVC BM F50</v>
          </cell>
          <cell r="D588" t="str">
            <v>100m</v>
          </cell>
          <cell r="G588">
            <v>1312508.8274129999</v>
          </cell>
        </row>
        <row r="589">
          <cell r="C589" t="str">
            <v>A/-Vaät lieäu</v>
          </cell>
          <cell r="G589">
            <v>934263.7</v>
          </cell>
        </row>
        <row r="590">
          <cell r="C590" t="str">
            <v>OÁng nhöïa cöùng PVC F 49</v>
          </cell>
          <cell r="D590" t="str">
            <v>m</v>
          </cell>
          <cell r="E590">
            <v>102</v>
          </cell>
          <cell r="F590">
            <v>9000</v>
          </cell>
          <cell r="G590">
            <v>918000</v>
          </cell>
        </row>
        <row r="591">
          <cell r="C591" t="str">
            <v>Coàn 90 ñoä</v>
          </cell>
          <cell r="D591" t="str">
            <v>kg</v>
          </cell>
          <cell r="E591">
            <v>0.23</v>
          </cell>
          <cell r="F591">
            <v>8000</v>
          </cell>
          <cell r="G591">
            <v>1840</v>
          </cell>
        </row>
        <row r="592">
          <cell r="C592" t="str">
            <v xml:space="preserve">Keo daùn </v>
          </cell>
          <cell r="D592" t="str">
            <v>kg</v>
          </cell>
          <cell r="E592">
            <v>0.31</v>
          </cell>
          <cell r="F592">
            <v>45000</v>
          </cell>
          <cell r="G592">
            <v>13950</v>
          </cell>
        </row>
        <row r="593">
          <cell r="C593" t="str">
            <v>Vaät lieäu khaùc</v>
          </cell>
          <cell r="D593" t="str">
            <v>Ñoàng</v>
          </cell>
          <cell r="E593">
            <v>0.03</v>
          </cell>
          <cell r="F593">
            <v>0</v>
          </cell>
          <cell r="G593">
            <v>473.7</v>
          </cell>
        </row>
        <row r="594">
          <cell r="C594" t="str">
            <v>B/-Nhaân coâng</v>
          </cell>
          <cell r="G594">
            <v>131525.94</v>
          </cell>
        </row>
        <row r="595">
          <cell r="C595" t="str">
            <v>Nhaân coâng baäc 3,5/7</v>
          </cell>
          <cell r="D595" t="str">
            <v>coâng</v>
          </cell>
          <cell r="E595">
            <v>10.14</v>
          </cell>
          <cell r="F595">
            <v>12971</v>
          </cell>
          <cell r="G595">
            <v>131525.94</v>
          </cell>
        </row>
        <row r="596">
          <cell r="C596" t="str">
            <v>C/-Maùy thi coâng</v>
          </cell>
          <cell r="G596">
            <v>0</v>
          </cell>
        </row>
        <row r="597">
          <cell r="G597">
            <v>0</v>
          </cell>
        </row>
        <row r="598">
          <cell r="A598" t="str">
            <v>T43a</v>
          </cell>
          <cell r="B598" t="str">
            <v>ZJ.7120</v>
          </cell>
          <cell r="C598" t="str">
            <v>LÑ oáng nhöïa PVC BM F33</v>
          </cell>
          <cell r="D598" t="str">
            <v>100m</v>
          </cell>
          <cell r="G598">
            <v>908078.37377774995</v>
          </cell>
        </row>
        <row r="599">
          <cell r="C599" t="str">
            <v>A/-Vaät lieäu</v>
          </cell>
          <cell r="G599">
            <v>625235.5</v>
          </cell>
        </row>
        <row r="600">
          <cell r="C600" t="str">
            <v>OÁng nhöïa cöùng PVC f 34</v>
          </cell>
          <cell r="D600" t="str">
            <v>m</v>
          </cell>
          <cell r="E600">
            <v>102</v>
          </cell>
          <cell r="F600">
            <v>6000</v>
          </cell>
          <cell r="G600">
            <v>612000</v>
          </cell>
        </row>
        <row r="601">
          <cell r="C601" t="str">
            <v>Coàn 90 ñoä</v>
          </cell>
          <cell r="D601" t="str">
            <v>kg</v>
          </cell>
          <cell r="E601">
            <v>0.2</v>
          </cell>
          <cell r="F601">
            <v>8000</v>
          </cell>
          <cell r="G601">
            <v>1600</v>
          </cell>
        </row>
        <row r="602">
          <cell r="C602" t="str">
            <v xml:space="preserve">Keo daùn </v>
          </cell>
          <cell r="D602" t="str">
            <v>kg</v>
          </cell>
          <cell r="E602">
            <v>0.25</v>
          </cell>
          <cell r="F602">
            <v>45000</v>
          </cell>
          <cell r="G602">
            <v>11250</v>
          </cell>
        </row>
        <row r="603">
          <cell r="C603" t="str">
            <v>Vaät lieäu khaùc</v>
          </cell>
          <cell r="D603" t="str">
            <v>Ñoàng</v>
          </cell>
          <cell r="E603">
            <v>0.03</v>
          </cell>
          <cell r="F603">
            <v>0</v>
          </cell>
          <cell r="G603">
            <v>385.5</v>
          </cell>
        </row>
        <row r="604">
          <cell r="C604" t="str">
            <v>B/-Nhaân coâng</v>
          </cell>
          <cell r="G604">
            <v>105324.51999999999</v>
          </cell>
        </row>
        <row r="605">
          <cell r="C605" t="str">
            <v>Nhaân coâng baäc 3,5/7</v>
          </cell>
          <cell r="D605" t="str">
            <v>coâng</v>
          </cell>
          <cell r="E605">
            <v>8.1199999999999992</v>
          </cell>
          <cell r="F605">
            <v>12971</v>
          </cell>
          <cell r="G605">
            <v>105324.51999999999</v>
          </cell>
        </row>
        <row r="606">
          <cell r="C606" t="str">
            <v>C/-Maùy thi coâng</v>
          </cell>
          <cell r="G606">
            <v>0</v>
          </cell>
        </row>
        <row r="607">
          <cell r="G607">
            <v>0</v>
          </cell>
        </row>
        <row r="608">
          <cell r="A608" t="str">
            <v>T44</v>
          </cell>
          <cell r="B608" t="str">
            <v>ZJ.7150</v>
          </cell>
          <cell r="C608" t="str">
            <v>LÑ oáng nhöïa PVC BM F90</v>
          </cell>
          <cell r="D608" t="str">
            <v>100m</v>
          </cell>
          <cell r="G608">
            <v>3877827.7831860008</v>
          </cell>
        </row>
        <row r="609">
          <cell r="C609" t="str">
            <v>A/-Vaät lieäu</v>
          </cell>
          <cell r="G609">
            <v>3087315.6</v>
          </cell>
        </row>
        <row r="610">
          <cell r="C610" t="str">
            <v>OÁng nhöïa cöùng PVC F 90</v>
          </cell>
          <cell r="D610" t="str">
            <v>m</v>
          </cell>
          <cell r="E610">
            <v>102</v>
          </cell>
          <cell r="F610">
            <v>30000</v>
          </cell>
          <cell r="G610">
            <v>3060000</v>
          </cell>
        </row>
        <row r="611">
          <cell r="C611" t="str">
            <v>Coàn 90 ñoä</v>
          </cell>
          <cell r="D611" t="str">
            <v>kg</v>
          </cell>
          <cell r="E611">
            <v>0.39</v>
          </cell>
          <cell r="F611">
            <v>8000</v>
          </cell>
          <cell r="G611">
            <v>3120</v>
          </cell>
        </row>
        <row r="612">
          <cell r="C612" t="str">
            <v xml:space="preserve">Keo daùn </v>
          </cell>
          <cell r="D612" t="str">
            <v>kg</v>
          </cell>
          <cell r="E612">
            <v>0.52</v>
          </cell>
          <cell r="F612">
            <v>45000</v>
          </cell>
          <cell r="G612">
            <v>23400</v>
          </cell>
        </row>
        <row r="613">
          <cell r="C613" t="str">
            <v>Vaät lieäu khaùc</v>
          </cell>
          <cell r="D613" t="str">
            <v>Ñoàng</v>
          </cell>
          <cell r="E613">
            <v>0.03</v>
          </cell>
          <cell r="F613">
            <v>0</v>
          </cell>
          <cell r="G613">
            <v>795.6</v>
          </cell>
        </row>
        <row r="614">
          <cell r="C614" t="str">
            <v>B/-Nhaân coâng</v>
          </cell>
          <cell r="G614">
            <v>167066.48000000001</v>
          </cell>
        </row>
        <row r="615">
          <cell r="C615" t="str">
            <v>Nhaân coâng baäc 3,5/7</v>
          </cell>
          <cell r="D615" t="str">
            <v>coâng</v>
          </cell>
          <cell r="E615">
            <v>12.88</v>
          </cell>
          <cell r="F615">
            <v>12971</v>
          </cell>
          <cell r="G615">
            <v>167066.48000000001</v>
          </cell>
        </row>
        <row r="616">
          <cell r="C616" t="str">
            <v>C/-Maùy thi coâng</v>
          </cell>
          <cell r="G616">
            <v>0</v>
          </cell>
        </row>
        <row r="617">
          <cell r="E617">
            <v>0</v>
          </cell>
          <cell r="G617">
            <v>0</v>
          </cell>
        </row>
        <row r="618">
          <cell r="A618" t="str">
            <v>T45</v>
          </cell>
          <cell r="B618" t="str">
            <v>NA.1520</v>
          </cell>
          <cell r="C618" t="str">
            <v>Saûn xuaát lan can theùp</v>
          </cell>
          <cell r="D618" t="str">
            <v>Taán</v>
          </cell>
          <cell r="G618">
            <v>6365936.5010388</v>
          </cell>
        </row>
        <row r="619">
          <cell r="C619" t="str">
            <v>A/-Vaät lieäu</v>
          </cell>
          <cell r="G619">
            <v>4500640.2095238091</v>
          </cell>
        </row>
        <row r="620">
          <cell r="C620" t="str">
            <v>Theùp hình</v>
          </cell>
          <cell r="D620" t="str">
            <v>kg</v>
          </cell>
          <cell r="E620">
            <v>625.39</v>
          </cell>
          <cell r="F620">
            <v>4426.6666666666661</v>
          </cell>
          <cell r="G620">
            <v>2768393.0666666664</v>
          </cell>
        </row>
        <row r="621">
          <cell r="C621" t="str">
            <v xml:space="preserve">Theùp taám </v>
          </cell>
          <cell r="D621" t="str">
            <v>kg</v>
          </cell>
          <cell r="E621">
            <v>316</v>
          </cell>
          <cell r="F621">
            <v>4000</v>
          </cell>
          <cell r="G621">
            <v>1264000</v>
          </cell>
        </row>
        <row r="622">
          <cell r="C622" t="str">
            <v>Theùp troøn F&lt;=18mm</v>
          </cell>
          <cell r="D622" t="str">
            <v>kg</v>
          </cell>
          <cell r="E622">
            <v>61.4</v>
          </cell>
          <cell r="F622">
            <v>4285.7142857142853</v>
          </cell>
          <cell r="G622">
            <v>263142.8571428571</v>
          </cell>
        </row>
        <row r="623">
          <cell r="C623" t="str">
            <v>Que haøn</v>
          </cell>
          <cell r="D623" t="str">
            <v>kg</v>
          </cell>
          <cell r="E623">
            <v>22.66</v>
          </cell>
          <cell r="F623">
            <v>6285.7142857142853</v>
          </cell>
          <cell r="G623">
            <v>142434.28571428571</v>
          </cell>
        </row>
        <row r="624">
          <cell r="C624" t="str">
            <v xml:space="preserve">Oxy </v>
          </cell>
          <cell r="D624" t="str">
            <v>chai</v>
          </cell>
          <cell r="E624">
            <v>0.78</v>
          </cell>
          <cell r="F624">
            <v>44000</v>
          </cell>
          <cell r="G624">
            <v>34320</v>
          </cell>
        </row>
        <row r="625">
          <cell r="C625" t="str">
            <v>Ñaát ñeøn</v>
          </cell>
          <cell r="D625" t="str">
            <v>kg</v>
          </cell>
          <cell r="E625">
            <v>3.78</v>
          </cell>
          <cell r="F625">
            <v>7500</v>
          </cell>
          <cell r="G625">
            <v>28350</v>
          </cell>
        </row>
        <row r="626">
          <cell r="C626" t="str">
            <v>B/-Nhaân coâng</v>
          </cell>
          <cell r="G626">
            <v>477125.26399999997</v>
          </cell>
        </row>
        <row r="627">
          <cell r="C627" t="str">
            <v>Nhaân coâng baäc 3,5/7</v>
          </cell>
          <cell r="D627" t="str">
            <v>coâng</v>
          </cell>
          <cell r="E627">
            <v>36.783999999999999</v>
          </cell>
          <cell r="F627">
            <v>12971</v>
          </cell>
          <cell r="G627">
            <v>477125.26399999997</v>
          </cell>
        </row>
        <row r="628">
          <cell r="C628" t="str">
            <v>C/-Maùy thi coâng</v>
          </cell>
          <cell r="G628">
            <v>281510.32</v>
          </cell>
        </row>
        <row r="629">
          <cell r="C629" t="str">
            <v>Maùy haøn XC,coâng suaát 23,0kw</v>
          </cell>
          <cell r="D629" t="str">
            <v>ca</v>
          </cell>
          <cell r="E629">
            <v>3.64</v>
          </cell>
          <cell r="F629">
            <v>77338</v>
          </cell>
          <cell r="G629">
            <v>281510.32</v>
          </cell>
        </row>
        <row r="630">
          <cell r="A630" t="str">
            <v>T45c</v>
          </cell>
          <cell r="B630" t="str">
            <v>NA.1610</v>
          </cell>
          <cell r="C630" t="str">
            <v>Saûn xuaát haøng raøo löôùi theùp</v>
          </cell>
          <cell r="D630" t="str">
            <v>m2</v>
          </cell>
          <cell r="G630">
            <v>103185.3226018125</v>
          </cell>
        </row>
        <row r="631">
          <cell r="C631" t="str">
            <v>A/-Vaät lieäu</v>
          </cell>
          <cell r="G631">
            <v>58944.625</v>
          </cell>
        </row>
        <row r="632">
          <cell r="C632" t="str">
            <v>Theùp hình</v>
          </cell>
          <cell r="D632" t="str">
            <v>kg</v>
          </cell>
          <cell r="E632">
            <v>8.5</v>
          </cell>
          <cell r="F632">
            <v>4426.6666666666661</v>
          </cell>
          <cell r="G632">
            <v>37626.666666666664</v>
          </cell>
        </row>
        <row r="633">
          <cell r="C633" t="str">
            <v>Löôùi B40</v>
          </cell>
          <cell r="D633" t="str">
            <v>m2</v>
          </cell>
          <cell r="E633">
            <v>1.17</v>
          </cell>
          <cell r="F633">
            <v>8571.4285714285706</v>
          </cell>
          <cell r="G633">
            <v>10028.571428571428</v>
          </cell>
        </row>
        <row r="634">
          <cell r="C634" t="str">
            <v>Theùp troøn F&lt;=18mm</v>
          </cell>
          <cell r="D634" t="str">
            <v>kg</v>
          </cell>
          <cell r="E634">
            <v>0.7</v>
          </cell>
          <cell r="F634">
            <v>4285.7142857142853</v>
          </cell>
          <cell r="G634">
            <v>2999.9999999999995</v>
          </cell>
        </row>
        <row r="635">
          <cell r="C635" t="str">
            <v>Que haøn</v>
          </cell>
          <cell r="D635" t="str">
            <v>kg</v>
          </cell>
          <cell r="E635">
            <v>0.42</v>
          </cell>
          <cell r="F635">
            <v>6285.7142857142853</v>
          </cell>
          <cell r="G635">
            <v>2639.9999999999995</v>
          </cell>
        </row>
        <row r="636">
          <cell r="C636" t="str">
            <v xml:space="preserve">Oxy </v>
          </cell>
          <cell r="D636" t="str">
            <v>chai</v>
          </cell>
          <cell r="E636">
            <v>0.06</v>
          </cell>
          <cell r="F636">
            <v>44000</v>
          </cell>
          <cell r="G636">
            <v>2640</v>
          </cell>
        </row>
        <row r="637">
          <cell r="C637" t="str">
            <v>Ñaát ñeøn</v>
          </cell>
          <cell r="D637" t="str">
            <v>kg</v>
          </cell>
          <cell r="E637">
            <v>2.7E-2</v>
          </cell>
          <cell r="F637">
            <v>7500</v>
          </cell>
          <cell r="G637">
            <v>202.5</v>
          </cell>
        </row>
        <row r="638">
          <cell r="C638" t="str">
            <v>Vaät lieäu khaùc</v>
          </cell>
          <cell r="D638" t="str">
            <v>%</v>
          </cell>
          <cell r="E638">
            <v>5</v>
          </cell>
          <cell r="G638">
            <v>2806.8869047619046</v>
          </cell>
        </row>
        <row r="639">
          <cell r="C639" t="str">
            <v>B/-Nhaân coâng</v>
          </cell>
          <cell r="G639">
            <v>15176.07</v>
          </cell>
        </row>
        <row r="640">
          <cell r="C640" t="str">
            <v>Nhaân coâng baäc 3,5/7</v>
          </cell>
          <cell r="D640" t="str">
            <v>coâng</v>
          </cell>
          <cell r="E640">
            <v>1.17</v>
          </cell>
          <cell r="F640">
            <v>12971</v>
          </cell>
          <cell r="G640">
            <v>15176.07</v>
          </cell>
        </row>
        <row r="641">
          <cell r="C641" t="str">
            <v>C/-Maùy thi coâng</v>
          </cell>
          <cell r="G641">
            <v>7733.8</v>
          </cell>
        </row>
        <row r="642">
          <cell r="C642" t="str">
            <v>Maùy haøn XC,coâng suaát 23,0kw</v>
          </cell>
          <cell r="D642" t="str">
            <v>ca</v>
          </cell>
          <cell r="E642">
            <v>0.1</v>
          </cell>
          <cell r="F642">
            <v>77338</v>
          </cell>
          <cell r="G642">
            <v>7733.8</v>
          </cell>
        </row>
        <row r="643">
          <cell r="A643" t="str">
            <v>T45d</v>
          </cell>
          <cell r="B643" t="str">
            <v>NA.1630</v>
          </cell>
          <cell r="C643" t="str">
            <v>Saûn xuaát haùng raøo song saét</v>
          </cell>
          <cell r="D643" t="str">
            <v>m2</v>
          </cell>
          <cell r="G643">
            <v>172926.16533281252</v>
          </cell>
        </row>
        <row r="644">
          <cell r="C644" t="str">
            <v>A/-Vaät lieäu</v>
          </cell>
          <cell r="G644">
            <v>108902.375</v>
          </cell>
        </row>
        <row r="645">
          <cell r="C645" t="str">
            <v>Theùp hình</v>
          </cell>
          <cell r="D645" t="str">
            <v>kg</v>
          </cell>
          <cell r="E645">
            <v>5</v>
          </cell>
          <cell r="F645">
            <v>4426.6666666666661</v>
          </cell>
          <cell r="G645">
            <v>22133.333333333328</v>
          </cell>
        </row>
        <row r="646">
          <cell r="C646" t="str">
            <v>Löôùi B40</v>
          </cell>
          <cell r="D646" t="str">
            <v>m2</v>
          </cell>
          <cell r="E646">
            <v>1.17</v>
          </cell>
          <cell r="F646">
            <v>8571.4285714285706</v>
          </cell>
          <cell r="G646">
            <v>10028.571428571428</v>
          </cell>
        </row>
        <row r="647">
          <cell r="C647" t="str">
            <v>Theùp troøn F&lt;=18mm</v>
          </cell>
          <cell r="D647" t="str">
            <v>kg</v>
          </cell>
          <cell r="E647">
            <v>16.5</v>
          </cell>
          <cell r="F647">
            <v>4285.7142857142853</v>
          </cell>
          <cell r="G647">
            <v>70714.28571428571</v>
          </cell>
        </row>
        <row r="648">
          <cell r="C648" t="str">
            <v>Que haøn</v>
          </cell>
          <cell r="D648" t="str">
            <v>kg</v>
          </cell>
          <cell r="E648">
            <v>0.01</v>
          </cell>
          <cell r="F648">
            <v>6285.7142857142853</v>
          </cell>
          <cell r="G648">
            <v>62.857142857142854</v>
          </cell>
        </row>
        <row r="649">
          <cell r="C649" t="str">
            <v xml:space="preserve">Oxy </v>
          </cell>
          <cell r="D649" t="str">
            <v>chai</v>
          </cell>
          <cell r="E649">
            <v>0.01</v>
          </cell>
          <cell r="F649">
            <v>44000</v>
          </cell>
          <cell r="G649">
            <v>440</v>
          </cell>
        </row>
        <row r="650">
          <cell r="C650" t="str">
            <v>Ñaát ñeøn</v>
          </cell>
          <cell r="D650" t="str">
            <v>kg</v>
          </cell>
          <cell r="E650">
            <v>4.4999999999999998E-2</v>
          </cell>
          <cell r="F650">
            <v>7500</v>
          </cell>
          <cell r="G650">
            <v>337.5</v>
          </cell>
        </row>
        <row r="651">
          <cell r="C651" t="str">
            <v>Vaät lieäu khaùc</v>
          </cell>
          <cell r="D651" t="str">
            <v>%</v>
          </cell>
          <cell r="E651">
            <v>5</v>
          </cell>
          <cell r="G651">
            <v>5185.8273809523816</v>
          </cell>
        </row>
        <row r="652">
          <cell r="C652" t="str">
            <v>B/-Nhaân coâng</v>
          </cell>
          <cell r="G652">
            <v>19456.5</v>
          </cell>
        </row>
        <row r="653">
          <cell r="C653" t="str">
            <v>Nhaân coâng baäc 3,5/7</v>
          </cell>
          <cell r="D653" t="str">
            <v>coâng</v>
          </cell>
          <cell r="E653">
            <v>1.5</v>
          </cell>
          <cell r="F653">
            <v>12971</v>
          </cell>
          <cell r="G653">
            <v>19456.5</v>
          </cell>
        </row>
        <row r="654">
          <cell r="C654" t="str">
            <v>C/-Maùy thi coâng</v>
          </cell>
          <cell r="G654">
            <v>11600.699999999999</v>
          </cell>
        </row>
        <row r="655">
          <cell r="C655" t="str">
            <v>Maùy haøn XC,coâng suaát 23,0kw</v>
          </cell>
          <cell r="D655" t="str">
            <v>ca</v>
          </cell>
          <cell r="E655">
            <v>0.15</v>
          </cell>
          <cell r="F655">
            <v>77338</v>
          </cell>
          <cell r="G655">
            <v>11600.699999999999</v>
          </cell>
        </row>
        <row r="656">
          <cell r="A656" t="str">
            <v>T45a</v>
          </cell>
          <cell r="B656" t="str">
            <v>NA.1211</v>
          </cell>
          <cell r="C656" t="str">
            <v>Saûn xuaát vì keøo theùp hình khaåu ñoä l=9m</v>
          </cell>
          <cell r="D656" t="str">
            <v>Taán</v>
          </cell>
          <cell r="G656">
            <v>8774263.8481692057</v>
          </cell>
        </row>
        <row r="657">
          <cell r="C657" t="str">
            <v>A/-Vaät lieäu</v>
          </cell>
          <cell r="G657">
            <v>5579911.9249999998</v>
          </cell>
        </row>
        <row r="658">
          <cell r="C658" t="str">
            <v>Theùp hình</v>
          </cell>
          <cell r="D658" t="str">
            <v>kg</v>
          </cell>
          <cell r="E658">
            <v>791</v>
          </cell>
          <cell r="F658">
            <v>4426.6666666666661</v>
          </cell>
          <cell r="G658">
            <v>3501493.333333333</v>
          </cell>
        </row>
        <row r="659">
          <cell r="C659" t="str">
            <v xml:space="preserve">Theùp taám </v>
          </cell>
          <cell r="D659" t="str">
            <v>kg</v>
          </cell>
          <cell r="E659">
            <v>240</v>
          </cell>
          <cell r="F659">
            <v>4000</v>
          </cell>
          <cell r="G659">
            <v>960000</v>
          </cell>
        </row>
        <row r="660">
          <cell r="C660" t="str">
            <v>Theùp troøn F&lt;=18mm</v>
          </cell>
          <cell r="D660" t="str">
            <v>kg</v>
          </cell>
          <cell r="E660">
            <v>27</v>
          </cell>
          <cell r="F660">
            <v>4285.7142857142853</v>
          </cell>
          <cell r="G660">
            <v>115714.28571428571</v>
          </cell>
        </row>
        <row r="661">
          <cell r="C661" t="str">
            <v>Que haøn</v>
          </cell>
          <cell r="D661" t="str">
            <v>kg</v>
          </cell>
          <cell r="E661">
            <v>16.75</v>
          </cell>
          <cell r="F661">
            <v>6285.7142857142853</v>
          </cell>
          <cell r="G661">
            <v>105285.71428571428</v>
          </cell>
        </row>
        <row r="662">
          <cell r="C662" t="str">
            <v xml:space="preserve">Oxy </v>
          </cell>
          <cell r="D662" t="str">
            <v>chai</v>
          </cell>
          <cell r="E662">
            <v>4.234</v>
          </cell>
          <cell r="F662">
            <v>44000</v>
          </cell>
          <cell r="G662">
            <v>186296</v>
          </cell>
        </row>
        <row r="663">
          <cell r="C663" t="str">
            <v>Ñaát ñeøn</v>
          </cell>
          <cell r="D663" t="str">
            <v>kg</v>
          </cell>
          <cell r="E663">
            <v>20.922999999999998</v>
          </cell>
          <cell r="F663">
            <v>7500</v>
          </cell>
          <cell r="G663">
            <v>156922.5</v>
          </cell>
        </row>
        <row r="664">
          <cell r="C664" t="str">
            <v>Taêng ñô D14</v>
          </cell>
          <cell r="D664" t="str">
            <v>caùi</v>
          </cell>
          <cell r="E664">
            <v>16.97</v>
          </cell>
          <cell r="F664">
            <v>17000</v>
          </cell>
          <cell r="G664">
            <v>288490</v>
          </cell>
        </row>
        <row r="665">
          <cell r="C665" t="str">
            <v>Vaät lieäu khaùc</v>
          </cell>
          <cell r="D665" t="str">
            <v>%</v>
          </cell>
          <cell r="E665">
            <v>5</v>
          </cell>
          <cell r="G665">
            <v>265710.09166666667</v>
          </cell>
        </row>
        <row r="666">
          <cell r="C666" t="str">
            <v>B/-Nhaân coâng</v>
          </cell>
          <cell r="G666">
            <v>862441.78999999992</v>
          </cell>
        </row>
        <row r="667">
          <cell r="C667" t="str">
            <v>Nhaân coâng baäc 3,5/7</v>
          </cell>
          <cell r="D667" t="str">
            <v>coâng</v>
          </cell>
          <cell r="E667">
            <v>66.489999999999995</v>
          </cell>
          <cell r="F667">
            <v>12971</v>
          </cell>
          <cell r="G667">
            <v>862441.78999999992</v>
          </cell>
        </row>
        <row r="668">
          <cell r="C668" t="str">
            <v>C/-Maùy thi coâng</v>
          </cell>
          <cell r="G668">
            <v>725105.58117999998</v>
          </cell>
        </row>
        <row r="669">
          <cell r="C669" t="str">
            <v>Maùy haøn XC,coâng suaát 23,0kw</v>
          </cell>
          <cell r="D669" t="str">
            <v>ca</v>
          </cell>
          <cell r="E669">
            <v>0.97499999999999998</v>
          </cell>
          <cell r="F669">
            <v>77338</v>
          </cell>
          <cell r="G669">
            <v>75404.55</v>
          </cell>
        </row>
        <row r="670">
          <cell r="C670" t="str">
            <v>Maùy khoan ñöùng,coâng suaát 4,50kw</v>
          </cell>
          <cell r="D670" t="str">
            <v>ca</v>
          </cell>
          <cell r="E670">
            <v>2.7389999999999999</v>
          </cell>
          <cell r="F670">
            <v>72334</v>
          </cell>
          <cell r="G670">
            <v>198122.826</v>
          </cell>
        </row>
        <row r="671">
          <cell r="C671" t="str">
            <v>Caàn truïc BH,söùc naâng 10t</v>
          </cell>
          <cell r="D671" t="str">
            <v>ca</v>
          </cell>
          <cell r="E671">
            <v>0.72199999999999998</v>
          </cell>
          <cell r="F671">
            <v>615511</v>
          </cell>
          <cell r="G671">
            <v>444398.94199999998</v>
          </cell>
        </row>
        <row r="672">
          <cell r="C672" t="str">
            <v>Maùy khaùc</v>
          </cell>
          <cell r="D672" t="str">
            <v>%</v>
          </cell>
          <cell r="E672">
            <v>1</v>
          </cell>
          <cell r="G672">
            <v>7179.2631799999999</v>
          </cell>
        </row>
        <row r="673">
          <cell r="A673" t="str">
            <v>T45b</v>
          </cell>
          <cell r="B673" t="str">
            <v>NA.1310</v>
          </cell>
          <cell r="C673" t="str">
            <v xml:space="preserve">Saûn xuaát giaøng maùi theùp hình </v>
          </cell>
          <cell r="D673" t="str">
            <v>Taán</v>
          </cell>
          <cell r="G673">
            <v>6592148.3531478755</v>
          </cell>
        </row>
        <row r="674">
          <cell r="C674" t="str">
            <v>A/-Vaät lieäu</v>
          </cell>
          <cell r="G674">
            <v>4867631</v>
          </cell>
        </row>
        <row r="675">
          <cell r="C675" t="str">
            <v>Theùp hình</v>
          </cell>
          <cell r="D675" t="str">
            <v>kg</v>
          </cell>
          <cell r="E675">
            <v>995</v>
          </cell>
          <cell r="F675">
            <v>4426.6666666666661</v>
          </cell>
          <cell r="G675">
            <v>4404533.333333333</v>
          </cell>
        </row>
        <row r="676">
          <cell r="C676" t="str">
            <v xml:space="preserve">Theùp taám </v>
          </cell>
          <cell r="D676" t="str">
            <v>kg</v>
          </cell>
          <cell r="E676">
            <v>30.73</v>
          </cell>
          <cell r="F676">
            <v>4000</v>
          </cell>
          <cell r="G676">
            <v>122920</v>
          </cell>
        </row>
        <row r="677">
          <cell r="C677" t="str">
            <v>Que haøn</v>
          </cell>
          <cell r="D677" t="str">
            <v>kg</v>
          </cell>
          <cell r="E677">
            <v>4.5</v>
          </cell>
          <cell r="F677">
            <v>6285.7142857142853</v>
          </cell>
          <cell r="G677">
            <v>28285.714285714283</v>
          </cell>
        </row>
        <row r="678">
          <cell r="C678" t="str">
            <v xml:space="preserve">Oxy </v>
          </cell>
          <cell r="D678" t="str">
            <v>chai</v>
          </cell>
          <cell r="E678">
            <v>0.9</v>
          </cell>
          <cell r="F678">
            <v>44000</v>
          </cell>
          <cell r="G678">
            <v>39600</v>
          </cell>
        </row>
        <row r="679">
          <cell r="C679" t="str">
            <v>Ñaát ñeøn</v>
          </cell>
          <cell r="D679" t="str">
            <v>kg</v>
          </cell>
          <cell r="E679">
            <v>5.4</v>
          </cell>
          <cell r="F679">
            <v>7500</v>
          </cell>
          <cell r="G679">
            <v>40500</v>
          </cell>
        </row>
        <row r="680">
          <cell r="C680" t="str">
            <v>Vaät lieäu khaùc</v>
          </cell>
          <cell r="D680" t="str">
            <v>%</v>
          </cell>
          <cell r="E680">
            <v>5</v>
          </cell>
          <cell r="G680">
            <v>231791.9523809524</v>
          </cell>
        </row>
        <row r="681">
          <cell r="C681" t="str">
            <v>B/-Nhaân coâng</v>
          </cell>
          <cell r="G681">
            <v>491990.02999999997</v>
          </cell>
        </row>
        <row r="682">
          <cell r="C682" t="str">
            <v>Nhaân coâng baäc 3,5/7</v>
          </cell>
          <cell r="D682" t="str">
            <v>coâng</v>
          </cell>
          <cell r="E682">
            <v>37.93</v>
          </cell>
          <cell r="F682">
            <v>12971</v>
          </cell>
          <cell r="G682">
            <v>491990.02999999997</v>
          </cell>
        </row>
        <row r="683">
          <cell r="C683" t="str">
            <v>C/-Maùy thi coâng</v>
          </cell>
          <cell r="G683">
            <v>77338</v>
          </cell>
        </row>
        <row r="684">
          <cell r="C684" t="str">
            <v>Maùy haøn XC,coâng suaát 23,0kw</v>
          </cell>
          <cell r="D684" t="str">
            <v>ca</v>
          </cell>
          <cell r="E684">
            <v>1</v>
          </cell>
          <cell r="F684">
            <v>77338</v>
          </cell>
          <cell r="G684">
            <v>77338</v>
          </cell>
        </row>
        <row r="685">
          <cell r="A685" t="str">
            <v>T46</v>
          </cell>
          <cell r="B685" t="str">
            <v>NB.3110</v>
          </cell>
          <cell r="C685" t="str">
            <v>Laép ñaët caáu kieän theùp &lt;=50kg</v>
          </cell>
          <cell r="D685" t="str">
            <v>Taán</v>
          </cell>
          <cell r="G685">
            <v>1055968.3735807498</v>
          </cell>
        </row>
        <row r="686">
          <cell r="C686" t="str">
            <v>A/-Vaät lieäu</v>
          </cell>
          <cell r="G686">
            <v>417599.99999999994</v>
          </cell>
        </row>
        <row r="687">
          <cell r="C687" t="str">
            <v>Boulon ñk20, 1&lt;100-200</v>
          </cell>
          <cell r="D687" t="str">
            <v>caùi</v>
          </cell>
          <cell r="E687">
            <v>80</v>
          </cell>
          <cell r="F687">
            <v>3400</v>
          </cell>
          <cell r="G687">
            <v>272000</v>
          </cell>
        </row>
        <row r="688">
          <cell r="C688" t="str">
            <v>Que haøn</v>
          </cell>
          <cell r="D688" t="str">
            <v>kg</v>
          </cell>
          <cell r="E688">
            <v>20</v>
          </cell>
          <cell r="F688">
            <v>6285.7142857142853</v>
          </cell>
          <cell r="G688">
            <v>125714.28571428571</v>
          </cell>
        </row>
        <row r="689">
          <cell r="C689" t="str">
            <v>Vaät lieäu khaùc</v>
          </cell>
          <cell r="D689" t="str">
            <v>Ñoàng</v>
          </cell>
          <cell r="E689">
            <v>0.05</v>
          </cell>
          <cell r="F689">
            <v>0</v>
          </cell>
          <cell r="G689">
            <v>19885.714285714286</v>
          </cell>
        </row>
        <row r="690">
          <cell r="C690" t="str">
            <v>B/-Nhaân coâng</v>
          </cell>
          <cell r="G690">
            <v>151241.86000000002</v>
          </cell>
        </row>
        <row r="691">
          <cell r="C691" t="str">
            <v>Nhaân coâng baäc 3,5/7</v>
          </cell>
          <cell r="D691" t="str">
            <v>coâng</v>
          </cell>
          <cell r="E691">
            <v>11.66</v>
          </cell>
          <cell r="F691">
            <v>12971</v>
          </cell>
          <cell r="G691">
            <v>151241.86000000002</v>
          </cell>
        </row>
        <row r="692">
          <cell r="C692" t="str">
            <v>C/-Maùy thi coâng</v>
          </cell>
          <cell r="G692">
            <v>280350.25</v>
          </cell>
        </row>
        <row r="693">
          <cell r="C693" t="str">
            <v>Maùy haøn XC,coâng suaát 23,0kw</v>
          </cell>
          <cell r="D693" t="str">
            <v>ca</v>
          </cell>
          <cell r="E693">
            <v>3.625</v>
          </cell>
          <cell r="F693">
            <v>77338</v>
          </cell>
          <cell r="G693">
            <v>280350.25</v>
          </cell>
        </row>
        <row r="694">
          <cell r="E694">
            <v>0</v>
          </cell>
          <cell r="G694">
            <v>0</v>
          </cell>
        </row>
        <row r="695">
          <cell r="A695" t="str">
            <v>T47</v>
          </cell>
          <cell r="B695" t="str">
            <v>NA.1320</v>
          </cell>
          <cell r="C695" t="str">
            <v>Saûn xuaát ñoøn tay theùp hình C30x60x30x3</v>
          </cell>
          <cell r="D695" t="str">
            <v>Taán</v>
          </cell>
          <cell r="G695">
            <v>5512752.2540212506</v>
          </cell>
        </row>
        <row r="696">
          <cell r="C696" t="str">
            <v>A/-Vaät lieäu</v>
          </cell>
          <cell r="G696">
            <v>4605136.7466666661</v>
          </cell>
        </row>
        <row r="697">
          <cell r="C697" t="str">
            <v>Theùp hình</v>
          </cell>
          <cell r="D697" t="str">
            <v>kg</v>
          </cell>
          <cell r="E697">
            <v>1025</v>
          </cell>
          <cell r="F697">
            <v>4426.6666666666661</v>
          </cell>
          <cell r="G697">
            <v>4537333.333333333</v>
          </cell>
        </row>
        <row r="698">
          <cell r="C698" t="str">
            <v xml:space="preserve">Oxy </v>
          </cell>
          <cell r="D698" t="str">
            <v>chai</v>
          </cell>
          <cell r="E698">
            <v>0.23200000000000001</v>
          </cell>
          <cell r="F698">
            <v>44000</v>
          </cell>
          <cell r="G698">
            <v>10208</v>
          </cell>
        </row>
        <row r="699">
          <cell r="C699" t="str">
            <v>Ñaát ñeøn</v>
          </cell>
          <cell r="D699" t="str">
            <v>kg</v>
          </cell>
          <cell r="E699">
            <v>1.6</v>
          </cell>
          <cell r="F699">
            <v>7500</v>
          </cell>
          <cell r="G699">
            <v>12000</v>
          </cell>
        </row>
        <row r="700">
          <cell r="C700" t="str">
            <v>Vaät lieäu khaùc</v>
          </cell>
          <cell r="D700" t="str">
            <v>Ñoàng</v>
          </cell>
          <cell r="E700">
            <v>0.01</v>
          </cell>
          <cell r="F700">
            <v>0</v>
          </cell>
          <cell r="G700">
            <v>45595.41333333333</v>
          </cell>
        </row>
        <row r="701">
          <cell r="C701" t="str">
            <v>B/-Nhaân coâng</v>
          </cell>
          <cell r="G701">
            <v>91056.42</v>
          </cell>
        </row>
        <row r="702">
          <cell r="C702" t="str">
            <v>Nhaân coâng baäc 3,5/7</v>
          </cell>
          <cell r="D702" t="str">
            <v>coâng</v>
          </cell>
          <cell r="E702">
            <v>7.02</v>
          </cell>
          <cell r="F702">
            <v>12971</v>
          </cell>
          <cell r="G702">
            <v>91056.42</v>
          </cell>
        </row>
        <row r="703">
          <cell r="C703" t="str">
            <v>C/-Maùy thi coâng</v>
          </cell>
        </row>
        <row r="704">
          <cell r="A704" t="str">
            <v>T47a</v>
          </cell>
          <cell r="B704" t="str">
            <v>MA.2410</v>
          </cell>
          <cell r="C704" t="str">
            <v>Saûn xuaát laép döïng ñoøn tay goã 50x100</v>
          </cell>
          <cell r="D704" t="str">
            <v>m3</v>
          </cell>
          <cell r="G704">
            <v>4243460.7481008759</v>
          </cell>
        </row>
        <row r="705">
          <cell r="C705" t="str">
            <v>A/-Vaät lieäu</v>
          </cell>
          <cell r="G705">
            <v>3572271.9047619049</v>
          </cell>
        </row>
        <row r="706">
          <cell r="C706" t="str">
            <v>Goã xeû nhoùm 4</v>
          </cell>
          <cell r="D706" t="str">
            <v>m3</v>
          </cell>
          <cell r="E706">
            <v>1.1000000000000001</v>
          </cell>
          <cell r="F706">
            <v>3238095.2380952379</v>
          </cell>
          <cell r="G706">
            <v>3561904.7619047621</v>
          </cell>
        </row>
        <row r="707">
          <cell r="C707" t="str">
            <v>Ñinh caùc loaïi</v>
          </cell>
          <cell r="D707" t="str">
            <v>kg</v>
          </cell>
          <cell r="E707">
            <v>1.2</v>
          </cell>
          <cell r="F707">
            <v>5714.2857142857138</v>
          </cell>
          <cell r="G707">
            <v>6857.142857142856</v>
          </cell>
        </row>
        <row r="708">
          <cell r="C708" t="str">
            <v>Haéc ín</v>
          </cell>
          <cell r="D708" t="str">
            <v>kg</v>
          </cell>
          <cell r="E708">
            <v>1.3</v>
          </cell>
          <cell r="F708">
            <v>2700</v>
          </cell>
          <cell r="G708">
            <v>3510</v>
          </cell>
        </row>
        <row r="709">
          <cell r="C709" t="str">
            <v>B/-Nhaân coâng</v>
          </cell>
          <cell r="G709">
            <v>51494.87</v>
          </cell>
        </row>
        <row r="710">
          <cell r="C710" t="str">
            <v>Nhaân coâng baäc 3,5/7</v>
          </cell>
          <cell r="D710" t="str">
            <v>coâng</v>
          </cell>
          <cell r="E710">
            <v>3.97</v>
          </cell>
          <cell r="F710">
            <v>12971</v>
          </cell>
          <cell r="G710">
            <v>51494.87</v>
          </cell>
        </row>
        <row r="711">
          <cell r="C711" t="str">
            <v>C/-Maùy thi coâng</v>
          </cell>
        </row>
        <row r="712">
          <cell r="A712" t="str">
            <v>T48a</v>
          </cell>
          <cell r="B712" t="str">
            <v>NB.1210</v>
          </cell>
          <cell r="C712" t="str">
            <v>Laép döïng vì keøo theùp kñ &lt;=18m</v>
          </cell>
          <cell r="D712" t="str">
            <v>Taán</v>
          </cell>
          <cell r="G712">
            <v>649334.76005894993</v>
          </cell>
        </row>
        <row r="713">
          <cell r="C713" t="str">
            <v>A/-Vaät lieäu</v>
          </cell>
          <cell r="G713">
            <v>181385.71428571429</v>
          </cell>
        </row>
        <row r="714">
          <cell r="C714" t="str">
            <v>Boulon ñk20, 1&lt;100-200</v>
          </cell>
          <cell r="D714" t="str">
            <v>caùi</v>
          </cell>
          <cell r="E714">
            <v>15</v>
          </cell>
          <cell r="F714">
            <v>3400</v>
          </cell>
          <cell r="G714">
            <v>51000</v>
          </cell>
        </row>
        <row r="715">
          <cell r="C715" t="str">
            <v>Que haøn</v>
          </cell>
          <cell r="D715" t="str">
            <v>kg</v>
          </cell>
          <cell r="E715">
            <v>7</v>
          </cell>
          <cell r="F715">
            <v>6285.7142857142853</v>
          </cell>
          <cell r="G715">
            <v>44000</v>
          </cell>
        </row>
        <row r="716">
          <cell r="C716" t="str">
            <v>Theùp troøn F&lt;=18mm</v>
          </cell>
          <cell r="D716" t="str">
            <v>kg</v>
          </cell>
          <cell r="E716">
            <v>1</v>
          </cell>
          <cell r="F716">
            <v>4285.7142857142853</v>
          </cell>
          <cell r="G716">
            <v>4285.7142857142853</v>
          </cell>
        </row>
        <row r="717">
          <cell r="C717" t="str">
            <v>Goã xeû nhoùm 5</v>
          </cell>
          <cell r="D717" t="str">
            <v>m3</v>
          </cell>
          <cell r="E717">
            <v>0.04</v>
          </cell>
          <cell r="F717">
            <v>1857142.857142857</v>
          </cell>
          <cell r="G717">
            <v>74285.71428571429</v>
          </cell>
        </row>
        <row r="718">
          <cell r="C718" t="str">
            <v xml:space="preserve">Keõm buoäc </v>
          </cell>
          <cell r="D718" t="str">
            <v>kg</v>
          </cell>
          <cell r="E718">
            <v>0.5</v>
          </cell>
          <cell r="F718">
            <v>5700</v>
          </cell>
          <cell r="G718">
            <v>2850</v>
          </cell>
        </row>
        <row r="719">
          <cell r="C719" t="str">
            <v>Vaät lieäu khaùc</v>
          </cell>
          <cell r="D719" t="str">
            <v>Ñoàng</v>
          </cell>
          <cell r="E719">
            <v>0.05</v>
          </cell>
          <cell r="F719">
            <v>0</v>
          </cell>
          <cell r="G719">
            <v>4964.2857142857147</v>
          </cell>
        </row>
        <row r="720">
          <cell r="C720" t="str">
            <v>B/-Nhaân coâng</v>
          </cell>
          <cell r="G720">
            <v>78292.955999999991</v>
          </cell>
        </row>
        <row r="721">
          <cell r="C721" t="str">
            <v>Nhaân coâng baäc 3,5/7</v>
          </cell>
          <cell r="D721" t="str">
            <v>coâng</v>
          </cell>
          <cell r="E721">
            <v>6.0359999999999996</v>
          </cell>
          <cell r="F721">
            <v>12971</v>
          </cell>
          <cell r="G721">
            <v>78292.955999999991</v>
          </cell>
        </row>
        <row r="722">
          <cell r="C722" t="str">
            <v>C/-Maùy thi coâng</v>
          </cell>
          <cell r="G722">
            <v>274365.38</v>
          </cell>
        </row>
        <row r="723">
          <cell r="C723" t="str">
            <v>Maùy haøn XC,coâng suaát 23,0kw</v>
          </cell>
          <cell r="D723" t="str">
            <v>ca</v>
          </cell>
          <cell r="E723">
            <v>1.1599999999999999</v>
          </cell>
          <cell r="F723">
            <v>77338</v>
          </cell>
          <cell r="G723">
            <v>89712.079999999987</v>
          </cell>
        </row>
        <row r="724">
          <cell r="C724" t="str">
            <v>Caàn truïc BH,söùc naâng 10t</v>
          </cell>
          <cell r="D724" t="str">
            <v>ca</v>
          </cell>
          <cell r="E724">
            <v>0.3</v>
          </cell>
          <cell r="F724">
            <v>615511</v>
          </cell>
          <cell r="G724">
            <v>184653.3</v>
          </cell>
        </row>
        <row r="725">
          <cell r="C725" t="str">
            <v>Maùy khaùc</v>
          </cell>
          <cell r="D725" t="str">
            <v>Ñoàng</v>
          </cell>
          <cell r="G725">
            <v>0</v>
          </cell>
        </row>
        <row r="726">
          <cell r="A726" t="str">
            <v>T48c</v>
          </cell>
          <cell r="B726" t="str">
            <v>NB.1110</v>
          </cell>
          <cell r="C726" t="str">
            <v>Laép döïng coät theùp D150, d=8</v>
          </cell>
          <cell r="D726" t="str">
            <v>Taán</v>
          </cell>
          <cell r="G726">
            <v>771325.51146840013</v>
          </cell>
        </row>
        <row r="727">
          <cell r="C727" t="str">
            <v>A/-Vaät lieäu</v>
          </cell>
          <cell r="G727">
            <v>148222.28571428571</v>
          </cell>
        </row>
        <row r="728">
          <cell r="C728" t="str">
            <v>Boulon ñk20, 1&lt;100-200</v>
          </cell>
          <cell r="D728" t="str">
            <v>caùi</v>
          </cell>
          <cell r="E728">
            <v>12</v>
          </cell>
          <cell r="F728">
            <v>3400</v>
          </cell>
          <cell r="G728">
            <v>40800</v>
          </cell>
        </row>
        <row r="729">
          <cell r="C729" t="str">
            <v>Ñinh taùn</v>
          </cell>
          <cell r="D729" t="str">
            <v>caùi</v>
          </cell>
          <cell r="E729">
            <v>20</v>
          </cell>
          <cell r="F729">
            <v>200</v>
          </cell>
          <cell r="G729">
            <v>4000</v>
          </cell>
        </row>
        <row r="730">
          <cell r="C730" t="str">
            <v>Que haøn</v>
          </cell>
          <cell r="D730" t="str">
            <v>kg</v>
          </cell>
          <cell r="E730">
            <v>6</v>
          </cell>
          <cell r="F730">
            <v>6285.7142857142853</v>
          </cell>
          <cell r="G730">
            <v>37714.28571428571</v>
          </cell>
        </row>
        <row r="731">
          <cell r="C731" t="str">
            <v>Theùp troøn F&lt;=18mm</v>
          </cell>
          <cell r="D731" t="str">
            <v>kg</v>
          </cell>
          <cell r="E731">
            <v>1</v>
          </cell>
          <cell r="F731">
            <v>4285.7142857142853</v>
          </cell>
          <cell r="G731">
            <v>4285.7142857142853</v>
          </cell>
        </row>
        <row r="732">
          <cell r="C732" t="str">
            <v>Goã xeû nhoùm 5</v>
          </cell>
          <cell r="D732" t="str">
            <v>m3</v>
          </cell>
          <cell r="E732">
            <v>0.03</v>
          </cell>
          <cell r="F732">
            <v>1857142.857142857</v>
          </cell>
          <cell r="G732">
            <v>55714.28571428571</v>
          </cell>
        </row>
        <row r="733">
          <cell r="C733" t="str">
            <v xml:space="preserve">Keõm buoäc </v>
          </cell>
          <cell r="D733" t="str">
            <v>kg</v>
          </cell>
          <cell r="E733">
            <v>0.24</v>
          </cell>
          <cell r="F733">
            <v>5700</v>
          </cell>
          <cell r="G733">
            <v>1368</v>
          </cell>
        </row>
        <row r="734">
          <cell r="C734" t="str">
            <v>Vaät lieäu khaùc</v>
          </cell>
          <cell r="D734" t="str">
            <v>Ñoàng</v>
          </cell>
          <cell r="E734">
            <v>0.05</v>
          </cell>
          <cell r="F734">
            <v>0</v>
          </cell>
          <cell r="G734">
            <v>4340</v>
          </cell>
        </row>
        <row r="735">
          <cell r="C735" t="str">
            <v>B/-Nhaân coâng</v>
          </cell>
          <cell r="G735">
            <v>125974.352</v>
          </cell>
        </row>
        <row r="736">
          <cell r="C736" t="str">
            <v>Nhaân coâng baäc 3,5/7</v>
          </cell>
          <cell r="D736" t="str">
            <v>coâng</v>
          </cell>
          <cell r="E736">
            <v>9.7119999999999997</v>
          </cell>
          <cell r="F736">
            <v>12971</v>
          </cell>
          <cell r="G736">
            <v>125974.352</v>
          </cell>
        </row>
        <row r="737">
          <cell r="C737" t="str">
            <v>C/-Maùy thi coâng</v>
          </cell>
          <cell r="G737">
            <v>345405.62</v>
          </cell>
        </row>
        <row r="738">
          <cell r="C738" t="str">
            <v>Maùy haøn XC,coâng suaát 23,0kw</v>
          </cell>
          <cell r="D738" t="str">
            <v>ca</v>
          </cell>
          <cell r="E738">
            <v>1</v>
          </cell>
          <cell r="F738">
            <v>77338</v>
          </cell>
          <cell r="G738">
            <v>77338</v>
          </cell>
        </row>
        <row r="739">
          <cell r="C739" t="str">
            <v>Caàn truïc BH,söùc naâng 10t</v>
          </cell>
          <cell r="D739" t="str">
            <v>ca</v>
          </cell>
          <cell r="E739">
            <v>0.32</v>
          </cell>
          <cell r="F739">
            <v>615511</v>
          </cell>
          <cell r="G739">
            <v>196963.52000000002</v>
          </cell>
        </row>
        <row r="740">
          <cell r="C740" t="str">
            <v>Maùy khoan ñöùng,coâng suaát 4,50kw</v>
          </cell>
          <cell r="D740" t="str">
            <v>ca</v>
          </cell>
          <cell r="E740">
            <v>0.9</v>
          </cell>
          <cell r="F740">
            <v>72334</v>
          </cell>
          <cell r="G740">
            <v>65100.6</v>
          </cell>
        </row>
        <row r="741">
          <cell r="C741" t="str">
            <v>Maùy neùn khí ñoäng cô diezel,naêng suaát 6m3/h</v>
          </cell>
          <cell r="D741" t="str">
            <v>ca</v>
          </cell>
          <cell r="E741">
            <v>0.25</v>
          </cell>
          <cell r="F741">
            <v>24014</v>
          </cell>
          <cell r="G741">
            <v>6003.5</v>
          </cell>
        </row>
        <row r="742">
          <cell r="A742" t="str">
            <v>T48d</v>
          </cell>
          <cell r="B742" t="str">
            <v>NB.1110</v>
          </cell>
          <cell r="C742" t="str">
            <v>Laêép döïng coät ñieän LG73-DS-150W(150kg/coät)</v>
          </cell>
          <cell r="D742" t="str">
            <v>Taán</v>
          </cell>
          <cell r="G742">
            <v>1879075.5114684</v>
          </cell>
        </row>
        <row r="743">
          <cell r="C743" t="str">
            <v>A/-Vaät lieäu</v>
          </cell>
          <cell r="G743">
            <v>1100603.2380952381</v>
          </cell>
        </row>
        <row r="744">
          <cell r="C744" t="str">
            <v>Boulon ñk20, 1&lt;100-200</v>
          </cell>
          <cell r="D744" t="str">
            <v>caùi</v>
          </cell>
          <cell r="E744">
            <v>12</v>
          </cell>
          <cell r="F744">
            <v>3400</v>
          </cell>
          <cell r="G744">
            <v>40800</v>
          </cell>
        </row>
        <row r="745">
          <cell r="C745" t="str">
            <v>Ñinh taùn</v>
          </cell>
          <cell r="D745" t="str">
            <v>caùi</v>
          </cell>
          <cell r="E745">
            <v>20</v>
          </cell>
          <cell r="F745">
            <v>200</v>
          </cell>
          <cell r="G745">
            <v>4000</v>
          </cell>
        </row>
        <row r="746">
          <cell r="C746" t="str">
            <v>Que haøn</v>
          </cell>
          <cell r="D746" t="str">
            <v>kg</v>
          </cell>
          <cell r="E746">
            <v>6</v>
          </cell>
          <cell r="F746">
            <v>6285.7142857142853</v>
          </cell>
          <cell r="G746">
            <v>37714.28571428571</v>
          </cell>
        </row>
        <row r="747">
          <cell r="C747" t="str">
            <v>Theùp troøn F&lt;=18mm</v>
          </cell>
          <cell r="D747" t="str">
            <v>kg</v>
          </cell>
          <cell r="E747">
            <v>1</v>
          </cell>
          <cell r="F747">
            <v>4285.7142857142853</v>
          </cell>
          <cell r="G747">
            <v>4285.7142857142853</v>
          </cell>
        </row>
        <row r="748">
          <cell r="C748" t="str">
            <v>Goã xeû nhoùm 5</v>
          </cell>
          <cell r="D748" t="str">
            <v>m3</v>
          </cell>
          <cell r="E748">
            <v>0.03</v>
          </cell>
          <cell r="F748">
            <v>1857142.857142857</v>
          </cell>
          <cell r="G748">
            <v>55714.28571428571</v>
          </cell>
        </row>
        <row r="749">
          <cell r="C749" t="str">
            <v xml:space="preserve">Keõm buoäc </v>
          </cell>
          <cell r="D749" t="str">
            <v>kg</v>
          </cell>
          <cell r="E749">
            <v>0.24</v>
          </cell>
          <cell r="F749">
            <v>5700</v>
          </cell>
          <cell r="G749">
            <v>1368</v>
          </cell>
        </row>
        <row r="750">
          <cell r="C750" t="str">
            <v>Coät ñieän LG73-DS-150W(150kg/coät)</v>
          </cell>
          <cell r="D750" t="str">
            <v>coät</v>
          </cell>
          <cell r="E750">
            <v>1</v>
          </cell>
          <cell r="F750">
            <v>952380.95238095231</v>
          </cell>
          <cell r="G750">
            <v>952380.95238095231</v>
          </cell>
        </row>
        <row r="751">
          <cell r="C751" t="str">
            <v>Vaät lieäu khaùc</v>
          </cell>
          <cell r="D751" t="str">
            <v>Ñoàng</v>
          </cell>
          <cell r="E751">
            <v>0.05</v>
          </cell>
          <cell r="F751">
            <v>0</v>
          </cell>
          <cell r="G751">
            <v>4340</v>
          </cell>
        </row>
        <row r="752">
          <cell r="C752" t="str">
            <v>B/-Nhaân coâng</v>
          </cell>
          <cell r="G752">
            <v>125974.352</v>
          </cell>
        </row>
        <row r="753">
          <cell r="C753" t="str">
            <v>Nhaân coâng baäc 3,5/7</v>
          </cell>
          <cell r="D753" t="str">
            <v>coâng</v>
          </cell>
          <cell r="E753">
            <v>9.7119999999999997</v>
          </cell>
          <cell r="F753">
            <v>12971</v>
          </cell>
          <cell r="G753">
            <v>125974.352</v>
          </cell>
        </row>
        <row r="754">
          <cell r="C754" t="str">
            <v>C/-Maùy thi coâng</v>
          </cell>
          <cell r="G754">
            <v>345405.62</v>
          </cell>
        </row>
        <row r="755">
          <cell r="C755" t="str">
            <v>Maùy haøn XC,coâng suaát 23,0kw</v>
          </cell>
          <cell r="D755" t="str">
            <v>ca</v>
          </cell>
          <cell r="E755">
            <v>1</v>
          </cell>
          <cell r="F755">
            <v>77338</v>
          </cell>
          <cell r="G755">
            <v>77338</v>
          </cell>
        </row>
        <row r="756">
          <cell r="C756" t="str">
            <v>Caàn truïc BH,söùc naâng 10t</v>
          </cell>
          <cell r="D756" t="str">
            <v>ca</v>
          </cell>
          <cell r="E756">
            <v>0.32</v>
          </cell>
          <cell r="F756">
            <v>615511</v>
          </cell>
          <cell r="G756">
            <v>196963.52000000002</v>
          </cell>
        </row>
        <row r="757">
          <cell r="C757" t="str">
            <v>Maùy khoan ñöùng,coâng suaát 4,50kw</v>
          </cell>
          <cell r="D757" t="str">
            <v>ca</v>
          </cell>
          <cell r="E757">
            <v>0.9</v>
          </cell>
          <cell r="F757">
            <v>72334</v>
          </cell>
          <cell r="G757">
            <v>65100.6</v>
          </cell>
        </row>
        <row r="758">
          <cell r="C758" t="str">
            <v>Maùy neùn khí ñoäng cô diezel,naêng suaát 6m3/h</v>
          </cell>
          <cell r="D758" t="str">
            <v>ca</v>
          </cell>
          <cell r="E758">
            <v>0.25</v>
          </cell>
          <cell r="F758">
            <v>24014</v>
          </cell>
          <cell r="G758">
            <v>6003.5</v>
          </cell>
        </row>
        <row r="759">
          <cell r="A759" t="str">
            <v>T48b</v>
          </cell>
          <cell r="B759" t="str">
            <v>NB.1420</v>
          </cell>
          <cell r="C759" t="str">
            <v>Laép döïng giaèøng theùp (lk bu loâng)</v>
          </cell>
          <cell r="D759" t="str">
            <v>Taán</v>
          </cell>
          <cell r="G759">
            <v>1266242.8793306248</v>
          </cell>
        </row>
        <row r="760">
          <cell r="C760" t="str">
            <v>A/-Vaät lieäu</v>
          </cell>
          <cell r="G760">
            <v>631297.19999999995</v>
          </cell>
        </row>
        <row r="761">
          <cell r="C761" t="str">
            <v>Boulon ñk20, 1&lt;100-200</v>
          </cell>
          <cell r="D761" t="str">
            <v>caùi</v>
          </cell>
          <cell r="E761">
            <v>160</v>
          </cell>
          <cell r="F761">
            <v>3400</v>
          </cell>
          <cell r="G761">
            <v>544000</v>
          </cell>
        </row>
        <row r="762">
          <cell r="C762" t="str">
            <v>Que haøn</v>
          </cell>
          <cell r="D762" t="str">
            <v>kg</v>
          </cell>
          <cell r="E762">
            <v>9</v>
          </cell>
          <cell r="F762">
            <v>6285.7142857142853</v>
          </cell>
          <cell r="G762">
            <v>56571.428571428565</v>
          </cell>
        </row>
        <row r="763">
          <cell r="C763" t="str">
            <v>Theùp hình</v>
          </cell>
          <cell r="D763" t="str">
            <v>kg</v>
          </cell>
          <cell r="E763">
            <v>0.15</v>
          </cell>
          <cell r="F763">
            <v>4426.6666666666661</v>
          </cell>
          <cell r="G763">
            <v>663.99999999999989</v>
          </cell>
        </row>
        <row r="764">
          <cell r="C764" t="str">
            <v>Vaät lieäu khaùc</v>
          </cell>
          <cell r="D764" t="str">
            <v>Ñoàng</v>
          </cell>
          <cell r="E764">
            <v>0.05</v>
          </cell>
          <cell r="F764">
            <v>0</v>
          </cell>
          <cell r="G764">
            <v>30061.771428571428</v>
          </cell>
        </row>
        <row r="765">
          <cell r="C765" t="str">
            <v>B/-Nhaân coâng</v>
          </cell>
          <cell r="G765">
            <v>31000.690000000002</v>
          </cell>
        </row>
        <row r="766">
          <cell r="C766" t="str">
            <v>Nhaân coâng baäc 3,5/7</v>
          </cell>
          <cell r="D766" t="str">
            <v>coâng</v>
          </cell>
          <cell r="E766">
            <v>2.39</v>
          </cell>
          <cell r="F766">
            <v>12971</v>
          </cell>
          <cell r="G766">
            <v>31000.690000000002</v>
          </cell>
        </row>
        <row r="767">
          <cell r="C767" t="str">
            <v>C/-Maùy thi coâng</v>
          </cell>
          <cell r="G767">
            <v>432163.26800000004</v>
          </cell>
        </row>
        <row r="768">
          <cell r="C768" t="str">
            <v>Maùy haøn XC,coâng suaát 23,0kw</v>
          </cell>
          <cell r="D768" t="str">
            <v>ca</v>
          </cell>
          <cell r="E768">
            <v>2.5</v>
          </cell>
          <cell r="F768">
            <v>77338</v>
          </cell>
          <cell r="G768">
            <v>193345</v>
          </cell>
        </row>
        <row r="769">
          <cell r="C769" t="str">
            <v>Caàn truïc BH,söùc naâng 10t</v>
          </cell>
          <cell r="D769" t="str">
            <v>ca</v>
          </cell>
          <cell r="E769">
            <v>0.38800000000000001</v>
          </cell>
          <cell r="F769">
            <v>615511</v>
          </cell>
          <cell r="G769">
            <v>238818.26800000001</v>
          </cell>
        </row>
        <row r="770">
          <cell r="C770" t="str">
            <v>Maùy khaùc</v>
          </cell>
          <cell r="D770" t="str">
            <v>Ñoàng</v>
          </cell>
          <cell r="G770">
            <v>0</v>
          </cell>
        </row>
        <row r="771">
          <cell r="A771" t="str">
            <v>T48</v>
          </cell>
          <cell r="B771" t="str">
            <v>NB.1310</v>
          </cell>
          <cell r="C771" t="str">
            <v>Laép döïng giaèøng theùp (lk bu loâng)</v>
          </cell>
          <cell r="D771" t="str">
            <v>Taán</v>
          </cell>
          <cell r="G771">
            <v>708788.92407487507</v>
          </cell>
        </row>
        <row r="772">
          <cell r="C772" t="str">
            <v>A/-Vaät lieäu</v>
          </cell>
          <cell r="G772">
            <v>211657.2</v>
          </cell>
        </row>
        <row r="773">
          <cell r="C773" t="str">
            <v>Boulon ñk20, 1&lt;100-200</v>
          </cell>
          <cell r="D773" t="str">
            <v>caùi</v>
          </cell>
          <cell r="E773">
            <v>48</v>
          </cell>
          <cell r="F773">
            <v>3400</v>
          </cell>
          <cell r="G773">
            <v>163200</v>
          </cell>
        </row>
        <row r="774">
          <cell r="C774" t="str">
            <v>Que haøn</v>
          </cell>
          <cell r="D774" t="str">
            <v>kg</v>
          </cell>
          <cell r="E774">
            <v>6</v>
          </cell>
          <cell r="F774">
            <v>6285.7142857142853</v>
          </cell>
          <cell r="G774">
            <v>37714.28571428571</v>
          </cell>
        </row>
        <row r="775">
          <cell r="C775" t="str">
            <v>Theùp hình</v>
          </cell>
          <cell r="D775" t="str">
            <v>kg</v>
          </cell>
          <cell r="E775">
            <v>0.15</v>
          </cell>
          <cell r="F775">
            <v>4426.6666666666661</v>
          </cell>
          <cell r="G775">
            <v>663.99999999999989</v>
          </cell>
        </row>
        <row r="776">
          <cell r="C776" t="str">
            <v>Vaät lieäu khaùc</v>
          </cell>
          <cell r="D776" t="str">
            <v>Ñoàng</v>
          </cell>
          <cell r="E776">
            <v>0.05</v>
          </cell>
          <cell r="F776">
            <v>0</v>
          </cell>
          <cell r="G776">
            <v>10078.914285714287</v>
          </cell>
        </row>
        <row r="777">
          <cell r="C777" t="str">
            <v>B/-Nhaân coâng</v>
          </cell>
          <cell r="G777">
            <v>35410.83</v>
          </cell>
        </row>
        <row r="778">
          <cell r="C778" t="str">
            <v>Nhaân coâng baäc 3,5/7</v>
          </cell>
          <cell r="D778" t="str">
            <v>coâng</v>
          </cell>
          <cell r="E778">
            <v>2.73</v>
          </cell>
          <cell r="F778">
            <v>12971</v>
          </cell>
          <cell r="G778">
            <v>35410.83</v>
          </cell>
        </row>
        <row r="779">
          <cell r="C779" t="str">
            <v>C/-Maùy thi coâng</v>
          </cell>
          <cell r="G779">
            <v>362718.71799999999</v>
          </cell>
        </row>
        <row r="780">
          <cell r="C780" t="str">
            <v>Maùy haøn XC,coâng suaát 23,0kw</v>
          </cell>
          <cell r="D780" t="str">
            <v>ca</v>
          </cell>
          <cell r="E780">
            <v>2</v>
          </cell>
          <cell r="F780">
            <v>77338</v>
          </cell>
          <cell r="G780">
            <v>154676</v>
          </cell>
        </row>
        <row r="781">
          <cell r="C781" t="str">
            <v>Caàn truïc BH,söùc naâng 10t</v>
          </cell>
          <cell r="D781" t="str">
            <v>ca</v>
          </cell>
          <cell r="E781">
            <v>0.33800000000000002</v>
          </cell>
          <cell r="F781">
            <v>615511</v>
          </cell>
          <cell r="G781">
            <v>208042.71800000002</v>
          </cell>
        </row>
        <row r="782">
          <cell r="C782" t="str">
            <v>Maùy khaùc</v>
          </cell>
          <cell r="D782" t="str">
            <v>Ñoàng</v>
          </cell>
          <cell r="G782">
            <v>0</v>
          </cell>
        </row>
        <row r="783">
          <cell r="A783" t="str">
            <v>T49</v>
          </cell>
          <cell r="B783" t="str">
            <v>MA.2430</v>
          </cell>
          <cell r="C783" t="str">
            <v>SXLD rui goã</v>
          </cell>
          <cell r="D783" t="str">
            <v>m3</v>
          </cell>
          <cell r="G783">
            <v>4239809.5985621251</v>
          </cell>
        </row>
        <row r="784">
          <cell r="C784" t="str">
            <v>A/-Vaät lieäu</v>
          </cell>
          <cell r="G784">
            <v>3571047.6190476194</v>
          </cell>
        </row>
        <row r="785">
          <cell r="C785" t="str">
            <v>Goã xeû nhoùm 4</v>
          </cell>
          <cell r="D785" t="str">
            <v>m3</v>
          </cell>
          <cell r="E785">
            <v>1.1000000000000001</v>
          </cell>
          <cell r="F785">
            <v>3238095.2380952379</v>
          </cell>
          <cell r="G785">
            <v>3561904.7619047621</v>
          </cell>
        </row>
        <row r="786">
          <cell r="C786" t="str">
            <v>Ñinh caùc loaïi</v>
          </cell>
          <cell r="D786" t="str">
            <v>kg</v>
          </cell>
          <cell r="E786">
            <v>1.6</v>
          </cell>
          <cell r="F786">
            <v>5714.2857142857138</v>
          </cell>
          <cell r="G786">
            <v>9142.8571428571431</v>
          </cell>
        </row>
        <row r="787">
          <cell r="C787" t="str">
            <v>B/-Nhaân coâng</v>
          </cell>
          <cell r="G787">
            <v>50197.770000000004</v>
          </cell>
        </row>
        <row r="788">
          <cell r="C788" t="str">
            <v>Nhaân coâng baäc 3,5/7</v>
          </cell>
          <cell r="D788" t="str">
            <v>coâng</v>
          </cell>
          <cell r="E788">
            <v>3.87</v>
          </cell>
          <cell r="F788">
            <v>12971</v>
          </cell>
          <cell r="G788">
            <v>50197.770000000004</v>
          </cell>
        </row>
        <row r="789">
          <cell r="C789" t="str">
            <v>C/-Maùy thi coâng</v>
          </cell>
          <cell r="G789">
            <v>0</v>
          </cell>
        </row>
        <row r="791">
          <cell r="A791" t="str">
            <v>T50</v>
          </cell>
          <cell r="B791" t="str">
            <v>OA.1112</v>
          </cell>
          <cell r="C791" t="str">
            <v>Lôïp maùi ngoùi Ñòa Phöông 24v/m2,cao &gt;4m</v>
          </cell>
          <cell r="D791" t="str">
            <v>100m2</v>
          </cell>
          <cell r="G791">
            <v>5031930.4083117982</v>
          </cell>
        </row>
        <row r="792">
          <cell r="C792" t="str">
            <v>A/-Vaät lieäu</v>
          </cell>
          <cell r="G792">
            <v>4072716.0433650785</v>
          </cell>
        </row>
        <row r="793">
          <cell r="C793" t="str">
            <v>Li toâ 3x3</v>
          </cell>
          <cell r="D793" t="str">
            <v>m3</v>
          </cell>
          <cell r="E793">
            <v>0.42599999999999999</v>
          </cell>
          <cell r="F793">
            <v>4188571.4285714282</v>
          </cell>
          <cell r="G793">
            <v>1784331.4285714284</v>
          </cell>
        </row>
        <row r="794">
          <cell r="C794" t="str">
            <v>Ngoùi lôïp 24v/m2</v>
          </cell>
          <cell r="D794" t="str">
            <v>vieân</v>
          </cell>
          <cell r="E794">
            <v>2400</v>
          </cell>
          <cell r="F794">
            <v>865.80086580086572</v>
          </cell>
          <cell r="G794">
            <v>2077922.0779220778</v>
          </cell>
        </row>
        <row r="795">
          <cell r="C795" t="str">
            <v>Ngoùi uùp noùc</v>
          </cell>
          <cell r="D795" t="str">
            <v>vieân</v>
          </cell>
          <cell r="E795">
            <v>27</v>
          </cell>
          <cell r="F795">
            <v>2857.1428571428569</v>
          </cell>
          <cell r="G795">
            <v>77142.85714285713</v>
          </cell>
        </row>
        <row r="796">
          <cell r="C796" t="str">
            <v>Gaïch theû 4x8x18</v>
          </cell>
          <cell r="D796" t="str">
            <v>vieân</v>
          </cell>
          <cell r="E796">
            <v>62</v>
          </cell>
          <cell r="F796">
            <v>253.96825396825392</v>
          </cell>
          <cell r="G796">
            <v>15746.031746031744</v>
          </cell>
        </row>
        <row r="797">
          <cell r="C797" t="str">
            <v>Xi maêng PC.30</v>
          </cell>
          <cell r="D797" t="str">
            <v>kg</v>
          </cell>
          <cell r="E797">
            <v>68.0869</v>
          </cell>
          <cell r="F797">
            <v>866.66666666666663</v>
          </cell>
          <cell r="G797">
            <v>59008.646666666667</v>
          </cell>
        </row>
        <row r="798">
          <cell r="C798" t="str">
            <v>Caùt vaøng</v>
          </cell>
          <cell r="D798" t="str">
            <v>m3</v>
          </cell>
          <cell r="E798">
            <v>0.25760000000000005</v>
          </cell>
          <cell r="F798">
            <v>53355.151515151512</v>
          </cell>
          <cell r="G798">
            <v>13744.287030303032</v>
          </cell>
        </row>
        <row r="799">
          <cell r="C799" t="str">
            <v>Ñinh caùc loaïi</v>
          </cell>
          <cell r="D799" t="str">
            <v>kg</v>
          </cell>
          <cell r="E799">
            <v>5.3</v>
          </cell>
          <cell r="F799">
            <v>5714.2857142857138</v>
          </cell>
          <cell r="G799">
            <v>30285.714285714283</v>
          </cell>
        </row>
        <row r="800">
          <cell r="C800" t="str">
            <v xml:space="preserve">Keõm buoäc </v>
          </cell>
          <cell r="D800" t="str">
            <v>kg</v>
          </cell>
          <cell r="E800">
            <v>2.5499999999999998</v>
          </cell>
          <cell r="F800">
            <v>5700</v>
          </cell>
          <cell r="G800">
            <v>14534.999999999998</v>
          </cell>
        </row>
        <row r="801">
          <cell r="C801" t="str">
            <v>B/-Nhaân coâng</v>
          </cell>
          <cell r="G801">
            <v>170058.09999999998</v>
          </cell>
        </row>
        <row r="802">
          <cell r="C802" t="str">
            <v>Nhaân coâng baäc 3,0/7</v>
          </cell>
          <cell r="D802" t="str">
            <v>coâng</v>
          </cell>
          <cell r="E802">
            <v>13.7</v>
          </cell>
          <cell r="F802">
            <v>12413</v>
          </cell>
          <cell r="G802">
            <v>170058.09999999998</v>
          </cell>
        </row>
        <row r="803">
          <cell r="C803" t="str">
            <v>C/-Maùy thi coâng</v>
          </cell>
          <cell r="G803">
            <v>2536.4640000000004</v>
          </cell>
        </row>
        <row r="804">
          <cell r="C804" t="str">
            <v>Maùy troän vöõa,dung tích 80lít</v>
          </cell>
          <cell r="D804" t="str">
            <v>ca</v>
          </cell>
          <cell r="E804">
            <v>3.5000000000000003E-2</v>
          </cell>
          <cell r="F804">
            <v>45294</v>
          </cell>
          <cell r="G804">
            <v>1585.2900000000002</v>
          </cell>
        </row>
        <row r="805">
          <cell r="C805" t="str">
            <v>Maùy vaän thaêng,söùc naâng 0,8t</v>
          </cell>
          <cell r="D805" t="str">
            <v>ca</v>
          </cell>
          <cell r="E805">
            <v>0.6</v>
          </cell>
          <cell r="F805">
            <v>54495</v>
          </cell>
          <cell r="G805">
            <v>951.17400000000009</v>
          </cell>
        </row>
        <row r="806">
          <cell r="A806" t="str">
            <v>T50a</v>
          </cell>
          <cell r="B806" t="str">
            <v>OB.1220</v>
          </cell>
          <cell r="C806" t="str">
            <v>Lôïp toân giaû ngoùi daøy 0,45 mm</v>
          </cell>
          <cell r="D806" t="str">
            <v>100m2</v>
          </cell>
          <cell r="G806">
            <v>3224202.4446187504</v>
          </cell>
        </row>
        <row r="807">
          <cell r="C807" t="str">
            <v>A/-Vaät lieäu</v>
          </cell>
          <cell r="G807">
            <v>2685822.8571428573</v>
          </cell>
        </row>
        <row r="808">
          <cell r="C808" t="str">
            <v>Tole traùng keõm löôïn soùng</v>
          </cell>
          <cell r="D808" t="str">
            <v>m2</v>
          </cell>
          <cell r="E808">
            <v>117</v>
          </cell>
          <cell r="F808">
            <v>20635.238095238095</v>
          </cell>
          <cell r="G808">
            <v>2414322.8571428573</v>
          </cell>
        </row>
        <row r="809">
          <cell r="C809" t="str">
            <v>Tole uùp noùc</v>
          </cell>
          <cell r="D809" t="str">
            <v>m2</v>
          </cell>
          <cell r="E809">
            <v>8</v>
          </cell>
          <cell r="F809">
            <v>25500</v>
          </cell>
          <cell r="G809">
            <v>204000</v>
          </cell>
        </row>
        <row r="810">
          <cell r="C810" t="str">
            <v>Ñinh vít</v>
          </cell>
          <cell r="D810" t="str">
            <v xml:space="preserve">caùi </v>
          </cell>
          <cell r="E810">
            <v>450</v>
          </cell>
          <cell r="F810">
            <v>150</v>
          </cell>
          <cell r="G810">
            <v>67500</v>
          </cell>
        </row>
        <row r="811">
          <cell r="C811" t="str">
            <v>B/-Nhaân coâng</v>
          </cell>
          <cell r="G811">
            <v>58369.5</v>
          </cell>
        </row>
        <row r="812">
          <cell r="C812" t="str">
            <v>Nhaân coâng baäc 3,5/7</v>
          </cell>
          <cell r="D812" t="str">
            <v>coâng</v>
          </cell>
          <cell r="E812">
            <v>4.5</v>
          </cell>
          <cell r="F812">
            <v>12971</v>
          </cell>
          <cell r="G812">
            <v>58369.5</v>
          </cell>
        </row>
        <row r="813">
          <cell r="C813" t="str">
            <v>C/-Maùy thi coâng</v>
          </cell>
        </row>
        <row r="814">
          <cell r="A814" t="str">
            <v>T50b</v>
          </cell>
          <cell r="B814" t="str">
            <v>OB.1210</v>
          </cell>
          <cell r="C814" t="str">
            <v>Lôïp toân thieác chieàu daøi l&lt;=2m</v>
          </cell>
          <cell r="D814" t="str">
            <v>100m2</v>
          </cell>
          <cell r="G814">
            <v>3734132.5534799998</v>
          </cell>
        </row>
        <row r="815">
          <cell r="C815" t="str">
            <v>A/-Vaät lieäu</v>
          </cell>
          <cell r="G815">
            <v>3087851.4285714286</v>
          </cell>
        </row>
        <row r="816">
          <cell r="C816" t="str">
            <v>Tole traùng keõm löôïn soùng</v>
          </cell>
          <cell r="D816" t="str">
            <v>m2</v>
          </cell>
          <cell r="E816">
            <v>132</v>
          </cell>
          <cell r="F816">
            <v>20635.238095238095</v>
          </cell>
          <cell r="G816">
            <v>2723851.4285714286</v>
          </cell>
        </row>
        <row r="817">
          <cell r="C817" t="str">
            <v>Tole uùp noùc</v>
          </cell>
          <cell r="D817" t="str">
            <v>m2</v>
          </cell>
          <cell r="E817">
            <v>8</v>
          </cell>
          <cell r="F817">
            <v>25500</v>
          </cell>
          <cell r="G817">
            <v>204000</v>
          </cell>
        </row>
        <row r="818">
          <cell r="C818" t="str">
            <v>Ti lôïp F6</v>
          </cell>
          <cell r="D818" t="str">
            <v>caùi</v>
          </cell>
          <cell r="E818">
            <v>320</v>
          </cell>
          <cell r="F818">
            <v>500</v>
          </cell>
          <cell r="G818">
            <v>160000</v>
          </cell>
        </row>
        <row r="819">
          <cell r="C819" t="str">
            <v>B/-Nhaân coâng</v>
          </cell>
          <cell r="G819">
            <v>83014.400000000009</v>
          </cell>
        </row>
        <row r="820">
          <cell r="C820" t="str">
            <v>Nhaân coâng baäc 3,5/7</v>
          </cell>
          <cell r="D820" t="str">
            <v>coâng</v>
          </cell>
          <cell r="E820">
            <v>6.4</v>
          </cell>
          <cell r="F820">
            <v>12971</v>
          </cell>
          <cell r="G820">
            <v>83014.400000000009</v>
          </cell>
        </row>
        <row r="821">
          <cell r="C821" t="str">
            <v>C/-Maùy thi coâng</v>
          </cell>
        </row>
        <row r="822">
          <cell r="A822" t="str">
            <v>T51</v>
          </cell>
          <cell r="B822" t="str">
            <v>TA.2412</v>
          </cell>
          <cell r="C822" t="str">
            <v>Laøm traàn taám Gypsum Broad (thaønh phaåm)</v>
          </cell>
          <cell r="D822" t="str">
            <v>m2</v>
          </cell>
          <cell r="G822">
            <v>153243.94719374998</v>
          </cell>
        </row>
        <row r="823">
          <cell r="C823" t="str">
            <v>A/-Vaät lieäu</v>
          </cell>
          <cell r="G823">
            <v>101793.42857142857</v>
          </cell>
        </row>
        <row r="824">
          <cell r="C824" t="str">
            <v>Goã xeû nhoùm 4</v>
          </cell>
          <cell r="D824" t="str">
            <v>m3</v>
          </cell>
          <cell r="E824">
            <v>0.02</v>
          </cell>
          <cell r="F824">
            <v>3238095.2380952379</v>
          </cell>
          <cell r="G824">
            <v>64761.904761904756</v>
          </cell>
        </row>
        <row r="825">
          <cell r="C825" t="str">
            <v>Theùp goùc L</v>
          </cell>
          <cell r="D825" t="str">
            <v>kg</v>
          </cell>
          <cell r="E825">
            <v>2.5</v>
          </cell>
          <cell r="F825">
            <v>4426.6666666666661</v>
          </cell>
          <cell r="G825">
            <v>11066.666666666664</v>
          </cell>
        </row>
        <row r="826">
          <cell r="C826" t="str">
            <v>Theùp troøn F&lt;=10mm</v>
          </cell>
          <cell r="D826" t="str">
            <v>kg</v>
          </cell>
          <cell r="E826">
            <v>2</v>
          </cell>
          <cell r="F826">
            <v>4000</v>
          </cell>
          <cell r="G826">
            <v>8000</v>
          </cell>
        </row>
        <row r="827">
          <cell r="C827" t="str">
            <v>Taám traàn thaïch cao 50x50</v>
          </cell>
          <cell r="D827" t="str">
            <v>m2</v>
          </cell>
          <cell r="E827">
            <v>1</v>
          </cell>
          <cell r="F827">
            <v>15000</v>
          </cell>
          <cell r="G827">
            <v>15000</v>
          </cell>
        </row>
        <row r="828">
          <cell r="C828" t="str">
            <v>Vaät lieäu khaùc</v>
          </cell>
          <cell r="D828" t="str">
            <v>Ñoàng</v>
          </cell>
          <cell r="E828">
            <v>0.03</v>
          </cell>
          <cell r="G828">
            <v>2964.8571428571427</v>
          </cell>
        </row>
        <row r="829">
          <cell r="C829" t="str">
            <v>B/-Nhaân coâng</v>
          </cell>
          <cell r="G829">
            <v>20293.5</v>
          </cell>
        </row>
        <row r="830">
          <cell r="C830" t="str">
            <v>Nhaân coâng baäc 4,0/7</v>
          </cell>
          <cell r="D830" t="str">
            <v>coâng</v>
          </cell>
          <cell r="E830">
            <v>1.5</v>
          </cell>
          <cell r="F830">
            <v>13529</v>
          </cell>
          <cell r="G830">
            <v>20293.5</v>
          </cell>
        </row>
        <row r="831">
          <cell r="C831" t="str">
            <v>C/-Maùy thi coâng</v>
          </cell>
        </row>
        <row r="832">
          <cell r="A832" t="str">
            <v>T51a</v>
          </cell>
          <cell r="B832" t="str">
            <v>TA.2410</v>
          </cell>
          <cell r="C832" t="str">
            <v>Laøm traàn taám thaïch cao 63x41 cm</v>
          </cell>
          <cell r="D832" t="str">
            <v>m2</v>
          </cell>
          <cell r="G832">
            <v>164505.44446875001</v>
          </cell>
        </row>
        <row r="833">
          <cell r="C833" t="str">
            <v>A/-Vaät lieäu</v>
          </cell>
          <cell r="G833">
            <v>111475.42857142857</v>
          </cell>
        </row>
        <row r="834">
          <cell r="C834" t="str">
            <v>Goã xeû nhoùm 4</v>
          </cell>
          <cell r="D834" t="str">
            <v>m3</v>
          </cell>
          <cell r="E834">
            <v>0.02</v>
          </cell>
          <cell r="F834">
            <v>3238095.2380952379</v>
          </cell>
          <cell r="G834">
            <v>64761.904761904756</v>
          </cell>
        </row>
        <row r="835">
          <cell r="C835" t="str">
            <v>Theùp goùc L</v>
          </cell>
          <cell r="D835" t="str">
            <v>kg</v>
          </cell>
          <cell r="E835">
            <v>2.5</v>
          </cell>
          <cell r="F835">
            <v>4426.6666666666661</v>
          </cell>
          <cell r="G835">
            <v>11066.666666666664</v>
          </cell>
        </row>
        <row r="836">
          <cell r="C836" t="str">
            <v>Theùp troøn F&lt;=10mm</v>
          </cell>
          <cell r="D836" t="str">
            <v>kg</v>
          </cell>
          <cell r="E836">
            <v>2</v>
          </cell>
          <cell r="F836">
            <v>4000</v>
          </cell>
          <cell r="G836">
            <v>8000</v>
          </cell>
        </row>
        <row r="837">
          <cell r="C837" t="str">
            <v>Taám traàn thaïch cao 63x41 cm</v>
          </cell>
          <cell r="D837" t="str">
            <v>Taám</v>
          </cell>
          <cell r="E837">
            <v>4</v>
          </cell>
          <cell r="F837">
            <v>6100</v>
          </cell>
          <cell r="G837">
            <v>24400</v>
          </cell>
        </row>
        <row r="838">
          <cell r="C838" t="str">
            <v>Vaät lieäu khaùc</v>
          </cell>
          <cell r="D838" t="str">
            <v>Ñoàng</v>
          </cell>
          <cell r="E838">
            <v>0.03</v>
          </cell>
          <cell r="G838">
            <v>3246.8571428571427</v>
          </cell>
        </row>
        <row r="839">
          <cell r="C839" t="str">
            <v>B/-Nhaân coâng</v>
          </cell>
          <cell r="G839">
            <v>20293.5</v>
          </cell>
        </row>
        <row r="840">
          <cell r="C840" t="str">
            <v>Nhaân coâng baäc 4,0/7</v>
          </cell>
          <cell r="D840" t="str">
            <v>coâng</v>
          </cell>
          <cell r="E840">
            <v>1.5</v>
          </cell>
          <cell r="F840">
            <v>13529</v>
          </cell>
          <cell r="G840">
            <v>20293.5</v>
          </cell>
        </row>
        <row r="841">
          <cell r="C841" t="str">
            <v>C/-Maùy thi coâng</v>
          </cell>
        </row>
        <row r="842">
          <cell r="A842" t="str">
            <v>T52</v>
          </cell>
          <cell r="B842" t="str">
            <v>09,09L</v>
          </cell>
          <cell r="C842" t="str">
            <v>Laép ñaët lam thoâng gío</v>
          </cell>
          <cell r="D842" t="str">
            <v>caùi</v>
          </cell>
          <cell r="G842">
            <v>12840.5187554805</v>
          </cell>
        </row>
        <row r="843">
          <cell r="C843" t="str">
            <v>A/-Vaät lieäu</v>
          </cell>
          <cell r="G843">
            <v>8043.8464399999993</v>
          </cell>
        </row>
        <row r="844">
          <cell r="C844" t="str">
            <v>Lam thoâng gioù</v>
          </cell>
          <cell r="D844" t="str">
            <v>caùi</v>
          </cell>
          <cell r="E844">
            <v>1</v>
          </cell>
          <cell r="F844">
            <v>7000</v>
          </cell>
          <cell r="G844">
            <v>7000</v>
          </cell>
        </row>
        <row r="845">
          <cell r="C845" t="str">
            <v>Xi maêng PC.30</v>
          </cell>
          <cell r="D845" t="str">
            <v>kg</v>
          </cell>
          <cell r="E845">
            <v>0.88808999999999994</v>
          </cell>
          <cell r="F845">
            <v>866.66666666666663</v>
          </cell>
          <cell r="G845">
            <v>769.67799999999988</v>
          </cell>
        </row>
        <row r="846">
          <cell r="C846" t="str">
            <v>Caùt vaøng</v>
          </cell>
          <cell r="D846" t="str">
            <v>m3</v>
          </cell>
          <cell r="E846">
            <v>3.3600000000000006E-3</v>
          </cell>
          <cell r="F846">
            <v>53355.151515151512</v>
          </cell>
          <cell r="G846">
            <v>179.27330909090912</v>
          </cell>
        </row>
        <row r="847">
          <cell r="C847" t="str">
            <v>Vaät lieäu khaùc</v>
          </cell>
          <cell r="D847" t="str">
            <v>Ñoàng</v>
          </cell>
          <cell r="E847">
            <v>0.1</v>
          </cell>
          <cell r="G847">
            <v>94.895130909090909</v>
          </cell>
        </row>
        <row r="848">
          <cell r="C848" t="str">
            <v>B/-Nhaân coâng</v>
          </cell>
          <cell r="G848">
            <v>2029.35</v>
          </cell>
        </row>
        <row r="849">
          <cell r="C849" t="str">
            <v>Nhaân coâng baäc 4,0/7</v>
          </cell>
          <cell r="D849" t="str">
            <v>coâng</v>
          </cell>
          <cell r="E849">
            <v>0.15</v>
          </cell>
          <cell r="F849">
            <v>13529</v>
          </cell>
          <cell r="G849">
            <v>2029.35</v>
          </cell>
        </row>
        <row r="850">
          <cell r="C850" t="str">
            <v>C/-Maùy thi coâng</v>
          </cell>
        </row>
        <row r="851">
          <cell r="A851" t="str">
            <v>T53</v>
          </cell>
          <cell r="B851" t="str">
            <v>QB.3110</v>
          </cell>
          <cell r="C851" t="str">
            <v>OÁp töôøng gaïch men Ñoàng Taâm 15x25,M.75</v>
          </cell>
          <cell r="D851" t="str">
            <v>m2</v>
          </cell>
          <cell r="G851">
            <v>141397.43072500321</v>
          </cell>
        </row>
        <row r="852">
          <cell r="C852" t="str">
            <v>A/-Vaät lieäu</v>
          </cell>
          <cell r="G852">
            <v>108584.13588408785</v>
          </cell>
        </row>
        <row r="853">
          <cell r="C853" t="str">
            <v>Gaïch ceramic 25x15</v>
          </cell>
          <cell r="D853" t="str">
            <v>vieân</v>
          </cell>
          <cell r="E853">
            <v>34</v>
          </cell>
          <cell r="F853">
            <v>2998.2363315696648</v>
          </cell>
          <cell r="G853">
            <v>101940.0352733686</v>
          </cell>
        </row>
        <row r="854">
          <cell r="C854" t="str">
            <v>Xi maêng PC.30</v>
          </cell>
          <cell r="D854" t="str">
            <v>kg</v>
          </cell>
          <cell r="E854">
            <v>4.7364799999999994</v>
          </cell>
          <cell r="F854">
            <v>866.66666666666663</v>
          </cell>
          <cell r="G854">
            <v>4104.949333333333</v>
          </cell>
        </row>
        <row r="855">
          <cell r="C855" t="str">
            <v>Caùt vaøng</v>
          </cell>
          <cell r="D855" t="str">
            <v>m3</v>
          </cell>
          <cell r="E855">
            <v>1.7920000000000002E-2</v>
          </cell>
          <cell r="F855">
            <v>53355.151515151512</v>
          </cell>
          <cell r="G855">
            <v>956.12431515151525</v>
          </cell>
        </row>
        <row r="856">
          <cell r="C856" t="str">
            <v xml:space="preserve">Xi maêng traéng </v>
          </cell>
          <cell r="D856" t="str">
            <v>kg</v>
          </cell>
          <cell r="E856">
            <v>0.24</v>
          </cell>
          <cell r="F856">
            <v>2116.4021164021165</v>
          </cell>
          <cell r="G856">
            <v>507.93650793650795</v>
          </cell>
        </row>
        <row r="857">
          <cell r="C857" t="str">
            <v>Vaät lieäu khaùc</v>
          </cell>
          <cell r="D857" t="str">
            <v>Ñoàng</v>
          </cell>
          <cell r="E857">
            <v>0.01</v>
          </cell>
          <cell r="G857">
            <v>1075.0904542978997</v>
          </cell>
        </row>
        <row r="858">
          <cell r="C858" t="str">
            <v>B/-Nhaân coâng</v>
          </cell>
          <cell r="G858">
            <v>8793.85</v>
          </cell>
        </row>
        <row r="859">
          <cell r="C859" t="str">
            <v>Nhaân coâng baäc 4,0/7</v>
          </cell>
          <cell r="D859" t="str">
            <v>coâng</v>
          </cell>
          <cell r="E859">
            <v>0.65</v>
          </cell>
          <cell r="F859">
            <v>13529</v>
          </cell>
          <cell r="G859">
            <v>8793.85</v>
          </cell>
        </row>
        <row r="860">
          <cell r="C860" t="str">
            <v>C/-Maùy thi coâng</v>
          </cell>
        </row>
        <row r="861">
          <cell r="A861" t="str">
            <v>T53a</v>
          </cell>
          <cell r="B861" t="str">
            <v>QB.3120</v>
          </cell>
          <cell r="C861" t="str">
            <v>OÁp töôøng gaïch men Ñoàng Taâm 15x25,M.75, &gt;4m</v>
          </cell>
          <cell r="D861" t="str">
            <v>m2</v>
          </cell>
          <cell r="G861">
            <v>143365.2433510212</v>
          </cell>
        </row>
        <row r="862">
          <cell r="C862" t="str">
            <v>A/-Vaät lieäu</v>
          </cell>
          <cell r="G862">
            <v>109121.6811112368</v>
          </cell>
        </row>
        <row r="863">
          <cell r="C863" t="str">
            <v>Gaïch ceramic 25x15</v>
          </cell>
          <cell r="D863" t="str">
            <v>vieân</v>
          </cell>
          <cell r="E863">
            <v>34</v>
          </cell>
          <cell r="F863">
            <v>2998.2363315696648</v>
          </cell>
          <cell r="G863">
            <v>101940.0352733686</v>
          </cell>
        </row>
        <row r="864">
          <cell r="C864" t="str">
            <v>Xi maêng PC.30</v>
          </cell>
          <cell r="D864" t="str">
            <v>kg</v>
          </cell>
          <cell r="E864">
            <v>4.7364799999999994</v>
          </cell>
          <cell r="F864">
            <v>866.66666666666663</v>
          </cell>
          <cell r="G864">
            <v>4104.949333333333</v>
          </cell>
        </row>
        <row r="865">
          <cell r="C865" t="str">
            <v>Caùt vaøng</v>
          </cell>
          <cell r="D865" t="str">
            <v>m3</v>
          </cell>
          <cell r="E865">
            <v>1.7920000000000002E-2</v>
          </cell>
          <cell r="F865">
            <v>53355.151515151512</v>
          </cell>
          <cell r="G865">
            <v>956.12431515151525</v>
          </cell>
        </row>
        <row r="866">
          <cell r="C866" t="str">
            <v xml:space="preserve">Xi maêng traéng </v>
          </cell>
          <cell r="D866" t="str">
            <v>kg</v>
          </cell>
          <cell r="E866">
            <v>0.24</v>
          </cell>
          <cell r="F866">
            <v>2116.4021164021165</v>
          </cell>
          <cell r="G866">
            <v>507.93650793650795</v>
          </cell>
        </row>
        <row r="867">
          <cell r="C867" t="str">
            <v>Vaät lieäu khaùc</v>
          </cell>
          <cell r="D867" t="str">
            <v>Ñoàng</v>
          </cell>
          <cell r="E867">
            <v>1.4999999999999999E-2</v>
          </cell>
          <cell r="G867">
            <v>1612.6356814468493</v>
          </cell>
        </row>
        <row r="868">
          <cell r="C868" t="str">
            <v>B/-Nhaân coâng</v>
          </cell>
          <cell r="G868">
            <v>9470.2999999999993</v>
          </cell>
        </row>
        <row r="869">
          <cell r="C869" t="str">
            <v>Nhaân coâng baäc 4,0/7</v>
          </cell>
          <cell r="D869" t="str">
            <v>coâng</v>
          </cell>
          <cell r="E869">
            <v>0.7</v>
          </cell>
          <cell r="F869">
            <v>13529</v>
          </cell>
          <cell r="G869">
            <v>9470.2999999999993</v>
          </cell>
        </row>
        <row r="870">
          <cell r="C870" t="str">
            <v>C/-Maùy thi coâng</v>
          </cell>
          <cell r="G870">
            <v>163.48500000000001</v>
          </cell>
        </row>
        <row r="871">
          <cell r="C871" t="str">
            <v>Maùy vaän thaêng,söùc naâng 0,8t</v>
          </cell>
          <cell r="D871" t="str">
            <v>ca</v>
          </cell>
          <cell r="E871">
            <v>3.0000000000000001E-3</v>
          </cell>
          <cell r="F871">
            <v>54495</v>
          </cell>
          <cell r="G871">
            <v>163.48500000000001</v>
          </cell>
        </row>
        <row r="872">
          <cell r="A872" t="str">
            <v>T54</v>
          </cell>
          <cell r="B872" t="str">
            <v>PA.1214</v>
          </cell>
          <cell r="C872" t="str">
            <v>Traùt töôøng M.75 daày1,5cm,cao &lt;=4m</v>
          </cell>
          <cell r="D872" t="str">
            <v>m2</v>
          </cell>
          <cell r="G872">
            <v>9569.1689777154552</v>
          </cell>
        </row>
        <row r="873">
          <cell r="C873" t="str">
            <v>A/-Vaät lieäu</v>
          </cell>
          <cell r="G873">
            <v>5377.3907515151514</v>
          </cell>
        </row>
        <row r="874">
          <cell r="C874" t="str">
            <v>Xi maêng PC.30</v>
          </cell>
          <cell r="D874" t="str">
            <v>kg</v>
          </cell>
          <cell r="E874">
            <v>5.0325100000000003</v>
          </cell>
          <cell r="F874">
            <v>866.66666666666663</v>
          </cell>
          <cell r="G874">
            <v>4361.5086666666666</v>
          </cell>
        </row>
        <row r="875">
          <cell r="C875" t="str">
            <v>Caùt vaøng</v>
          </cell>
          <cell r="D875" t="str">
            <v>m3</v>
          </cell>
          <cell r="E875">
            <v>1.9040000000000005E-2</v>
          </cell>
          <cell r="F875">
            <v>53355.151515151512</v>
          </cell>
          <cell r="G875">
            <v>1015.8820848484851</v>
          </cell>
        </row>
        <row r="876">
          <cell r="G876">
            <v>0</v>
          </cell>
        </row>
        <row r="877">
          <cell r="C877" t="str">
            <v>B/-Nhaân coâng</v>
          </cell>
          <cell r="G877">
            <v>1807.5780000000002</v>
          </cell>
        </row>
        <row r="878">
          <cell r="C878" t="str">
            <v>Nhaân coâng baäc 3,7/7</v>
          </cell>
          <cell r="D878" t="str">
            <v>coâng</v>
          </cell>
          <cell r="E878">
            <v>0.13700000000000001</v>
          </cell>
          <cell r="F878">
            <v>13194</v>
          </cell>
          <cell r="G878">
            <v>1807.5780000000002</v>
          </cell>
        </row>
        <row r="879">
          <cell r="C879" t="str">
            <v>C/-Maùy thi coâng</v>
          </cell>
          <cell r="G879">
            <v>190.37700000000001</v>
          </cell>
        </row>
        <row r="880">
          <cell r="C880" t="str">
            <v>Maùy troän vöõa,dung tích 80lít</v>
          </cell>
          <cell r="D880" t="str">
            <v>ca</v>
          </cell>
          <cell r="E880">
            <v>3.0000000000000001E-3</v>
          </cell>
          <cell r="F880">
            <v>45294</v>
          </cell>
          <cell r="G880">
            <v>135.88200000000001</v>
          </cell>
        </row>
        <row r="881">
          <cell r="C881" t="str">
            <v>Maùy vaän thaêng,söùc naâng 0,8t</v>
          </cell>
          <cell r="D881" t="str">
            <v>ca</v>
          </cell>
          <cell r="E881">
            <v>1E-3</v>
          </cell>
          <cell r="F881">
            <v>54495</v>
          </cell>
          <cell r="G881">
            <v>54.495000000000005</v>
          </cell>
        </row>
        <row r="882">
          <cell r="A882" t="str">
            <v>T55</v>
          </cell>
          <cell r="B882" t="str">
            <v>PA.1224</v>
          </cell>
          <cell r="C882" t="str">
            <v>Traùt töôøng M.75 daày1,5cm,cao &gt;4m</v>
          </cell>
          <cell r="D882" t="str">
            <v>m2</v>
          </cell>
          <cell r="G882">
            <v>10959.697977391657</v>
          </cell>
        </row>
        <row r="883">
          <cell r="C883" t="str">
            <v>A/-Vaät lieäu</v>
          </cell>
          <cell r="G883">
            <v>5404.277705272727</v>
          </cell>
        </row>
        <row r="884">
          <cell r="C884" t="str">
            <v>Xi maêng PC.30</v>
          </cell>
          <cell r="D884" t="str">
            <v>kg</v>
          </cell>
          <cell r="E884">
            <v>5.0325100000000003</v>
          </cell>
          <cell r="F884">
            <v>866.66666666666663</v>
          </cell>
          <cell r="G884">
            <v>4361.5086666666666</v>
          </cell>
        </row>
        <row r="885">
          <cell r="C885" t="str">
            <v>Caùt vaøng</v>
          </cell>
          <cell r="D885" t="str">
            <v>m3</v>
          </cell>
          <cell r="E885">
            <v>1.9040000000000005E-2</v>
          </cell>
          <cell r="F885">
            <v>53355.151515151512</v>
          </cell>
          <cell r="G885">
            <v>1015.8820848484851</v>
          </cell>
        </row>
        <row r="886">
          <cell r="C886" t="str">
            <v>Vaät lieäu khaùc</v>
          </cell>
          <cell r="D886" t="str">
            <v>Ñoàng</v>
          </cell>
          <cell r="E886">
            <v>5.0000000000000001E-3</v>
          </cell>
          <cell r="G886">
            <v>26.886953757575757</v>
          </cell>
        </row>
        <row r="887">
          <cell r="C887" t="str">
            <v>B/-Nhaân coâng</v>
          </cell>
          <cell r="G887">
            <v>2599.2180000000003</v>
          </cell>
        </row>
        <row r="888">
          <cell r="C888" t="str">
            <v>Nhaân coâng baäc 3,7/7</v>
          </cell>
          <cell r="D888" t="str">
            <v>coâng</v>
          </cell>
          <cell r="E888">
            <v>0.19700000000000001</v>
          </cell>
          <cell r="F888">
            <v>13194</v>
          </cell>
          <cell r="G888">
            <v>2599.2180000000003</v>
          </cell>
        </row>
        <row r="889">
          <cell r="C889" t="str">
            <v>C/-Maùy thi coâng</v>
          </cell>
          <cell r="G889">
            <v>190.37700000000001</v>
          </cell>
        </row>
        <row r="890">
          <cell r="C890" t="str">
            <v>Maùy troän vöõa,dung tích 80lít</v>
          </cell>
          <cell r="D890" t="str">
            <v>ca</v>
          </cell>
          <cell r="E890">
            <v>3.0000000000000001E-3</v>
          </cell>
          <cell r="F890">
            <v>45294</v>
          </cell>
          <cell r="G890">
            <v>135.88200000000001</v>
          </cell>
        </row>
        <row r="891">
          <cell r="C891" t="str">
            <v>Maùy vaän thaêng,söùc naâng 0,8t</v>
          </cell>
          <cell r="D891" t="str">
            <v>ca</v>
          </cell>
          <cell r="E891">
            <v>1E-3</v>
          </cell>
          <cell r="F891">
            <v>54495</v>
          </cell>
          <cell r="G891">
            <v>54.495000000000005</v>
          </cell>
        </row>
        <row r="892">
          <cell r="A892" t="str">
            <v>T56</v>
          </cell>
          <cell r="B892" t="str">
            <v>PA.2214</v>
          </cell>
          <cell r="C892" t="str">
            <v>Traùt coät M.75 daày1,5cm,cao &lt;=4m</v>
          </cell>
          <cell r="D892" t="str">
            <v>m2</v>
          </cell>
          <cell r="G892">
            <v>18148.391003664696</v>
          </cell>
        </row>
        <row r="893">
          <cell r="C893" t="str">
            <v>A/-Vaät lieäu</v>
          </cell>
          <cell r="G893">
            <v>5722.1763938181803</v>
          </cell>
        </row>
        <row r="894">
          <cell r="C894" t="str">
            <v>Xi maêng PC.30</v>
          </cell>
          <cell r="D894" t="str">
            <v>kg</v>
          </cell>
          <cell r="E894">
            <v>5.3285399999999994</v>
          </cell>
          <cell r="F894">
            <v>866.66666666666663</v>
          </cell>
          <cell r="G894">
            <v>4618.0679999999993</v>
          </cell>
        </row>
        <row r="895">
          <cell r="C895" t="str">
            <v>Caùt vaøng</v>
          </cell>
          <cell r="D895" t="str">
            <v>m3</v>
          </cell>
          <cell r="E895">
            <v>2.0160000000000001E-2</v>
          </cell>
          <cell r="F895">
            <v>53355.151515151512</v>
          </cell>
          <cell r="G895">
            <v>1075.6398545454545</v>
          </cell>
        </row>
        <row r="896">
          <cell r="C896" t="str">
            <v>Vaät lieäu khaùc</v>
          </cell>
          <cell r="D896" t="str">
            <v>Ñoàng</v>
          </cell>
          <cell r="E896">
            <v>5.0000000000000001E-3</v>
          </cell>
          <cell r="G896">
            <v>28.468539272727266</v>
          </cell>
        </row>
        <row r="897">
          <cell r="C897" t="str">
            <v>B/-Nhaân coâng</v>
          </cell>
          <cell r="G897">
            <v>6570.6120000000001</v>
          </cell>
        </row>
        <row r="898">
          <cell r="C898" t="str">
            <v>Nhaân coâng baäc 3,7/7</v>
          </cell>
          <cell r="D898" t="str">
            <v>coâng</v>
          </cell>
          <cell r="E898">
            <v>0.498</v>
          </cell>
          <cell r="F898">
            <v>13194</v>
          </cell>
          <cell r="G898">
            <v>6570.6120000000001</v>
          </cell>
        </row>
        <row r="899">
          <cell r="C899" t="str">
            <v>C/-Maùy thi coâng</v>
          </cell>
          <cell r="G899">
            <v>190.37700000000001</v>
          </cell>
        </row>
        <row r="900">
          <cell r="C900" t="str">
            <v>Maùy troän vöõa,dung tích 80lít</v>
          </cell>
          <cell r="D900" t="str">
            <v>ca</v>
          </cell>
          <cell r="E900">
            <v>3.0000000000000001E-3</v>
          </cell>
          <cell r="F900">
            <v>45294</v>
          </cell>
          <cell r="G900">
            <v>135.88200000000001</v>
          </cell>
        </row>
        <row r="901">
          <cell r="C901" t="str">
            <v>Maùy vaän thaêng,söùc naâng 0,8t</v>
          </cell>
          <cell r="D901" t="str">
            <v>ca</v>
          </cell>
          <cell r="E901">
            <v>1E-3</v>
          </cell>
          <cell r="F901">
            <v>54495</v>
          </cell>
          <cell r="G901">
            <v>54.495000000000005</v>
          </cell>
        </row>
        <row r="902">
          <cell r="A902" t="str">
            <v>T57</v>
          </cell>
          <cell r="B902" t="str">
            <v>PA.2214a</v>
          </cell>
          <cell r="C902" t="str">
            <v>Traùt coät M.75 daày1,5cm,cao &gt;4m</v>
          </cell>
          <cell r="D902" t="str">
            <v>m2</v>
          </cell>
          <cell r="G902">
            <v>18148.391003664696</v>
          </cell>
        </row>
        <row r="903">
          <cell r="C903" t="str">
            <v>A/-Vaät lieäu</v>
          </cell>
          <cell r="G903">
            <v>5722.1763938181803</v>
          </cell>
        </row>
        <row r="904">
          <cell r="C904" t="str">
            <v>Xi maêng PC.30</v>
          </cell>
          <cell r="D904" t="str">
            <v>kg</v>
          </cell>
          <cell r="E904">
            <v>5.3285399999999994</v>
          </cell>
          <cell r="F904">
            <v>866.66666666666663</v>
          </cell>
          <cell r="G904">
            <v>4618.0679999999993</v>
          </cell>
        </row>
        <row r="905">
          <cell r="C905" t="str">
            <v>Caùt vaøng</v>
          </cell>
          <cell r="D905" t="str">
            <v>m3</v>
          </cell>
          <cell r="E905">
            <v>2.0160000000000001E-2</v>
          </cell>
          <cell r="F905">
            <v>53355.151515151512</v>
          </cell>
          <cell r="G905">
            <v>1075.6398545454545</v>
          </cell>
        </row>
        <row r="906">
          <cell r="C906" t="str">
            <v>Vaät lieäu khaùc</v>
          </cell>
          <cell r="D906" t="str">
            <v>Ñoàng</v>
          </cell>
          <cell r="E906">
            <v>5.0000000000000001E-3</v>
          </cell>
          <cell r="G906">
            <v>28.468539272727266</v>
          </cell>
        </row>
        <row r="907">
          <cell r="C907" t="str">
            <v>B/-Nhaân coâng</v>
          </cell>
          <cell r="G907">
            <v>6570.6120000000001</v>
          </cell>
        </row>
        <row r="908">
          <cell r="C908" t="str">
            <v>Nhaân coâng baäc 3,7/7</v>
          </cell>
          <cell r="D908" t="str">
            <v>coâng</v>
          </cell>
          <cell r="E908">
            <v>0.498</v>
          </cell>
          <cell r="F908">
            <v>13194</v>
          </cell>
          <cell r="G908">
            <v>6570.6120000000001</v>
          </cell>
        </row>
        <row r="909">
          <cell r="C909" t="str">
            <v>C/-Maùy thi coâng</v>
          </cell>
          <cell r="G909">
            <v>190.37700000000001</v>
          </cell>
        </row>
        <row r="910">
          <cell r="C910" t="str">
            <v>Maùy troän vöõa,dung tích 80lít</v>
          </cell>
          <cell r="D910" t="str">
            <v>ca</v>
          </cell>
          <cell r="E910">
            <v>3.0000000000000001E-3</v>
          </cell>
          <cell r="F910">
            <v>45294</v>
          </cell>
          <cell r="G910">
            <v>135.88200000000001</v>
          </cell>
        </row>
        <row r="911">
          <cell r="C911" t="str">
            <v>Maùy vaän thaêng,söùc naâng 0,8t</v>
          </cell>
          <cell r="D911" t="str">
            <v>ca</v>
          </cell>
          <cell r="E911">
            <v>1E-3</v>
          </cell>
          <cell r="F911">
            <v>54495</v>
          </cell>
          <cell r="G911">
            <v>54.495000000000005</v>
          </cell>
        </row>
        <row r="912">
          <cell r="A912" t="str">
            <v>T58</v>
          </cell>
          <cell r="B912" t="str">
            <v>PA.2214b</v>
          </cell>
          <cell r="C912" t="str">
            <v>Traùt caàu thang M.75 daày1,5cm,cao &lt;=4m</v>
          </cell>
          <cell r="D912" t="str">
            <v>m2</v>
          </cell>
          <cell r="G912">
            <v>18148.391003664696</v>
          </cell>
        </row>
        <row r="913">
          <cell r="C913" t="str">
            <v>A/-Vaät lieäu</v>
          </cell>
          <cell r="G913">
            <v>5722.1763938181803</v>
          </cell>
        </row>
        <row r="914">
          <cell r="C914" t="str">
            <v>Xi maêng PC.30</v>
          </cell>
          <cell r="D914" t="str">
            <v>kg</v>
          </cell>
          <cell r="E914">
            <v>5.3285399999999994</v>
          </cell>
          <cell r="F914">
            <v>866.66666666666663</v>
          </cell>
          <cell r="G914">
            <v>4618.0679999999993</v>
          </cell>
        </row>
        <row r="915">
          <cell r="C915" t="str">
            <v>Caùt vaøng</v>
          </cell>
          <cell r="D915" t="str">
            <v>m3</v>
          </cell>
          <cell r="E915">
            <v>2.0160000000000001E-2</v>
          </cell>
          <cell r="F915">
            <v>53355.151515151512</v>
          </cell>
          <cell r="G915">
            <v>1075.6398545454545</v>
          </cell>
        </row>
        <row r="916">
          <cell r="C916" t="str">
            <v>Vaät lieäu khaùc</v>
          </cell>
          <cell r="D916" t="str">
            <v>Ñoàng</v>
          </cell>
          <cell r="E916">
            <v>5.0000000000000001E-3</v>
          </cell>
          <cell r="G916">
            <v>28.468539272727266</v>
          </cell>
        </row>
        <row r="917">
          <cell r="C917" t="str">
            <v>B/-Nhaân coâng</v>
          </cell>
          <cell r="G917">
            <v>6570.6120000000001</v>
          </cell>
        </row>
        <row r="918">
          <cell r="C918" t="str">
            <v>Nhaân coâng baäc 3,7/7</v>
          </cell>
          <cell r="D918" t="str">
            <v>coâng</v>
          </cell>
          <cell r="E918">
            <v>0.498</v>
          </cell>
          <cell r="F918">
            <v>13194</v>
          </cell>
          <cell r="G918">
            <v>6570.6120000000001</v>
          </cell>
        </row>
        <row r="919">
          <cell r="C919" t="str">
            <v>C/-Maùy thi coâng</v>
          </cell>
          <cell r="G919">
            <v>190.37700000000001</v>
          </cell>
        </row>
        <row r="920">
          <cell r="C920" t="str">
            <v>Maùy troän vöõa,dung tích 80lít</v>
          </cell>
          <cell r="D920" t="str">
            <v>ca</v>
          </cell>
          <cell r="E920">
            <v>3.0000000000000001E-3</v>
          </cell>
          <cell r="F920">
            <v>45294</v>
          </cell>
          <cell r="G920">
            <v>135.88200000000001</v>
          </cell>
        </row>
        <row r="921">
          <cell r="C921" t="str">
            <v>Maùy vaän thaêng,söùc naâng 0,8t</v>
          </cell>
          <cell r="D921" t="str">
            <v>ca</v>
          </cell>
          <cell r="E921">
            <v>1E-3</v>
          </cell>
          <cell r="F921">
            <v>54495</v>
          </cell>
          <cell r="G921">
            <v>54.495000000000005</v>
          </cell>
        </row>
        <row r="922">
          <cell r="A922" t="str">
            <v>T59</v>
          </cell>
          <cell r="B922" t="str">
            <v>PA.3114</v>
          </cell>
          <cell r="C922" t="str">
            <v>Traùt xaø daàm M.75 daày1,5cm,cao &lt;=4m</v>
          </cell>
          <cell r="D922" t="str">
            <v>m2</v>
          </cell>
          <cell r="G922">
            <v>14309.362006666366</v>
          </cell>
        </row>
        <row r="923">
          <cell r="C923" t="str">
            <v>A/-Vaät lieäu</v>
          </cell>
          <cell r="G923">
            <v>5693.7078545454533</v>
          </cell>
        </row>
        <row r="924">
          <cell r="C924" t="str">
            <v>Xi maêng PC.30</v>
          </cell>
          <cell r="D924" t="str">
            <v>kg</v>
          </cell>
          <cell r="E924">
            <v>5.3285399999999994</v>
          </cell>
          <cell r="F924">
            <v>866.66666666666663</v>
          </cell>
          <cell r="G924">
            <v>4618.0679999999993</v>
          </cell>
        </row>
        <row r="925">
          <cell r="C925" t="str">
            <v>Caùt vaøng</v>
          </cell>
          <cell r="D925" t="str">
            <v>m3</v>
          </cell>
          <cell r="E925">
            <v>2.0160000000000001E-2</v>
          </cell>
          <cell r="F925">
            <v>53355.151515151512</v>
          </cell>
          <cell r="G925">
            <v>1075.6398545454545</v>
          </cell>
        </row>
        <row r="926">
          <cell r="C926" t="str">
            <v>Vaät lieäu khaùc</v>
          </cell>
          <cell r="D926" t="str">
            <v>Ñoàng</v>
          </cell>
          <cell r="E926">
            <v>0</v>
          </cell>
          <cell r="G926">
            <v>0</v>
          </cell>
        </row>
        <row r="927">
          <cell r="C927" t="str">
            <v>B/-Nhaân coâng</v>
          </cell>
          <cell r="G927">
            <v>4354.0200000000004</v>
          </cell>
        </row>
        <row r="928">
          <cell r="C928" t="str">
            <v>Nhaân coâng baäc 3,7/7</v>
          </cell>
          <cell r="D928" t="str">
            <v>coâng</v>
          </cell>
          <cell r="E928">
            <v>0.33</v>
          </cell>
          <cell r="F928">
            <v>13194</v>
          </cell>
          <cell r="G928">
            <v>4354.0200000000004</v>
          </cell>
        </row>
        <row r="929">
          <cell r="C929" t="str">
            <v>C/-Maùy thi coâng</v>
          </cell>
          <cell r="G929">
            <v>190.37700000000001</v>
          </cell>
        </row>
        <row r="930">
          <cell r="C930" t="str">
            <v>Maùy troän vöõa,dung tích 80lít</v>
          </cell>
          <cell r="D930" t="str">
            <v>ca</v>
          </cell>
          <cell r="E930">
            <v>3.0000000000000001E-3</v>
          </cell>
          <cell r="F930">
            <v>45294</v>
          </cell>
          <cell r="G930">
            <v>135.88200000000001</v>
          </cell>
        </row>
        <row r="931">
          <cell r="C931" t="str">
            <v>Maùy vaän thaêng,söùc naâng 0,8t</v>
          </cell>
          <cell r="D931" t="str">
            <v>ca</v>
          </cell>
          <cell r="E931">
            <v>1E-3</v>
          </cell>
          <cell r="F931">
            <v>54495</v>
          </cell>
          <cell r="G931">
            <v>54.495000000000005</v>
          </cell>
        </row>
        <row r="932">
          <cell r="A932" t="str">
            <v>T60</v>
          </cell>
          <cell r="B932" t="str">
            <v>PA.3114a</v>
          </cell>
          <cell r="C932" t="str">
            <v>Traùt xaø daàm M.75 daày1,5cm,cao &gt;4m</v>
          </cell>
          <cell r="D932" t="str">
            <v>m2</v>
          </cell>
          <cell r="G932">
            <v>14309.362006666366</v>
          </cell>
        </row>
        <row r="933">
          <cell r="C933" t="str">
            <v>A/-Vaät lieäu</v>
          </cell>
          <cell r="G933">
            <v>5693.7078545454533</v>
          </cell>
        </row>
        <row r="934">
          <cell r="C934" t="str">
            <v>Xi maêng PC.30</v>
          </cell>
          <cell r="D934" t="str">
            <v>kg</v>
          </cell>
          <cell r="E934">
            <v>5.3285399999999994</v>
          </cell>
          <cell r="F934">
            <v>866.66666666666663</v>
          </cell>
          <cell r="G934">
            <v>4618.0679999999993</v>
          </cell>
        </row>
        <row r="935">
          <cell r="C935" t="str">
            <v>Caùt vaøng</v>
          </cell>
          <cell r="D935" t="str">
            <v>m3</v>
          </cell>
          <cell r="E935">
            <v>2.0160000000000001E-2</v>
          </cell>
          <cell r="F935">
            <v>53355.151515151512</v>
          </cell>
          <cell r="G935">
            <v>1075.6398545454545</v>
          </cell>
        </row>
        <row r="936">
          <cell r="C936" t="str">
            <v>Vaät lieäu khaùc</v>
          </cell>
          <cell r="D936" t="str">
            <v>Ñoàng</v>
          </cell>
          <cell r="E936">
            <v>0</v>
          </cell>
          <cell r="G936">
            <v>0</v>
          </cell>
        </row>
        <row r="937">
          <cell r="C937" t="str">
            <v>B/-Nhaân coâng</v>
          </cell>
          <cell r="G937">
            <v>4354.0200000000004</v>
          </cell>
        </row>
        <row r="938">
          <cell r="C938" t="str">
            <v>Nhaân coâng baäc 3,7/7</v>
          </cell>
          <cell r="D938" t="str">
            <v>coâng</v>
          </cell>
          <cell r="E938">
            <v>0.33</v>
          </cell>
          <cell r="F938">
            <v>13194</v>
          </cell>
          <cell r="G938">
            <v>4354.0200000000004</v>
          </cell>
        </row>
        <row r="939">
          <cell r="C939" t="str">
            <v>C/-Maùy thi coâng</v>
          </cell>
          <cell r="G939">
            <v>190.37700000000001</v>
          </cell>
        </row>
        <row r="940">
          <cell r="C940" t="str">
            <v>Maùy troän vöõa,dung tích 80lít</v>
          </cell>
          <cell r="D940" t="str">
            <v>ca</v>
          </cell>
          <cell r="E940">
            <v>3.0000000000000001E-3</v>
          </cell>
          <cell r="F940">
            <v>45294</v>
          </cell>
          <cell r="G940">
            <v>135.88200000000001</v>
          </cell>
        </row>
        <row r="941">
          <cell r="C941" t="str">
            <v>Maùy vaän thaêng,söùc naâng 0,8t</v>
          </cell>
          <cell r="D941" t="str">
            <v>ca</v>
          </cell>
          <cell r="E941">
            <v>1E-3</v>
          </cell>
          <cell r="F941">
            <v>54495</v>
          </cell>
          <cell r="G941">
            <v>54.495000000000005</v>
          </cell>
        </row>
        <row r="942">
          <cell r="A942" t="str">
            <v>T61</v>
          </cell>
          <cell r="B942" t="str">
            <v>PA.3114'</v>
          </cell>
          <cell r="C942" t="str">
            <v>Traùt lam,oâvaêng M.75 daày1,5cm,cao &lt;=4m</v>
          </cell>
          <cell r="D942" t="str">
            <v>m2</v>
          </cell>
          <cell r="G942">
            <v>18148.391003664696</v>
          </cell>
        </row>
        <row r="943">
          <cell r="C943" t="str">
            <v>A/-Vaät lieäu</v>
          </cell>
          <cell r="G943">
            <v>5722.1763938181803</v>
          </cell>
        </row>
        <row r="944">
          <cell r="C944" t="str">
            <v>Xi maêng PC.30</v>
          </cell>
          <cell r="D944" t="str">
            <v>kg</v>
          </cell>
          <cell r="E944">
            <v>5.3285399999999994</v>
          </cell>
          <cell r="F944">
            <v>866.66666666666663</v>
          </cell>
          <cell r="G944">
            <v>4618.0679999999993</v>
          </cell>
        </row>
        <row r="945">
          <cell r="C945" t="str">
            <v>Caùt vaøng</v>
          </cell>
          <cell r="D945" t="str">
            <v>m3</v>
          </cell>
          <cell r="E945">
            <v>2.0160000000000001E-2</v>
          </cell>
          <cell r="F945">
            <v>53355.151515151512</v>
          </cell>
          <cell r="G945">
            <v>1075.6398545454545</v>
          </cell>
        </row>
        <row r="946">
          <cell r="C946" t="str">
            <v>Vaät lieäu khaùc</v>
          </cell>
          <cell r="D946" t="str">
            <v>Ñoàng</v>
          </cell>
          <cell r="E946">
            <v>5.0000000000000001E-3</v>
          </cell>
          <cell r="G946">
            <v>28.468539272727266</v>
          </cell>
        </row>
        <row r="947">
          <cell r="C947" t="str">
            <v>B/-Nhaân coâng</v>
          </cell>
          <cell r="G947">
            <v>6570.6120000000001</v>
          </cell>
        </row>
        <row r="948">
          <cell r="C948" t="str">
            <v>Nhaân coâng baäc 3,7/7</v>
          </cell>
          <cell r="D948" t="str">
            <v>coâng</v>
          </cell>
          <cell r="E948">
            <v>0.498</v>
          </cell>
          <cell r="F948">
            <v>13194</v>
          </cell>
          <cell r="G948">
            <v>6570.6120000000001</v>
          </cell>
        </row>
        <row r="949">
          <cell r="C949" t="str">
            <v>C/-Maùy thi coâng</v>
          </cell>
          <cell r="G949">
            <v>190.37700000000001</v>
          </cell>
        </row>
        <row r="950">
          <cell r="C950" t="str">
            <v>Maùy troän vöõa,dung tích 80lít</v>
          </cell>
          <cell r="D950" t="str">
            <v>ca</v>
          </cell>
          <cell r="E950">
            <v>3.0000000000000001E-3</v>
          </cell>
          <cell r="F950">
            <v>45294</v>
          </cell>
          <cell r="G950">
            <v>135.88200000000001</v>
          </cell>
        </row>
        <row r="951">
          <cell r="C951" t="str">
            <v>Maùy vaän thaêng,söùc naâng 0,8t</v>
          </cell>
          <cell r="D951" t="str">
            <v>ca</v>
          </cell>
          <cell r="E951">
            <v>1E-3</v>
          </cell>
          <cell r="F951">
            <v>54495</v>
          </cell>
          <cell r="G951">
            <v>54.495000000000005</v>
          </cell>
        </row>
        <row r="952">
          <cell r="A952" t="str">
            <v>T62</v>
          </cell>
          <cell r="B952" t="str">
            <v>PA.311A</v>
          </cell>
          <cell r="C952" t="str">
            <v>Traùt lam,oâvaêng M.75 daày1,5cm,cao &gt;4m</v>
          </cell>
          <cell r="D952" t="str">
            <v>m2</v>
          </cell>
          <cell r="G952">
            <v>18148.391003664696</v>
          </cell>
        </row>
        <row r="953">
          <cell r="C953" t="str">
            <v>A/-Vaät lieäu</v>
          </cell>
          <cell r="G953">
            <v>5722.1763938181803</v>
          </cell>
        </row>
        <row r="954">
          <cell r="C954" t="str">
            <v>Xi maêng PC.30</v>
          </cell>
          <cell r="D954" t="str">
            <v>kg</v>
          </cell>
          <cell r="E954">
            <v>5.3285399999999994</v>
          </cell>
          <cell r="F954">
            <v>866.66666666666663</v>
          </cell>
          <cell r="G954">
            <v>4618.0679999999993</v>
          </cell>
        </row>
        <row r="955">
          <cell r="C955" t="str">
            <v>Caùt vaøng</v>
          </cell>
          <cell r="D955" t="str">
            <v>m3</v>
          </cell>
          <cell r="E955">
            <v>2.0160000000000001E-2</v>
          </cell>
          <cell r="F955">
            <v>53355.151515151512</v>
          </cell>
          <cell r="G955">
            <v>1075.6398545454545</v>
          </cell>
        </row>
        <row r="956">
          <cell r="C956" t="str">
            <v>Vaät lieäu khaùc</v>
          </cell>
          <cell r="D956" t="str">
            <v>Ñoàng</v>
          </cell>
          <cell r="E956">
            <v>5.0000000000000001E-3</v>
          </cell>
          <cell r="G956">
            <v>28.468539272727266</v>
          </cell>
        </row>
        <row r="957">
          <cell r="C957" t="str">
            <v>B/-Nhaân coâng</v>
          </cell>
          <cell r="G957">
            <v>6570.6120000000001</v>
          </cell>
        </row>
        <row r="958">
          <cell r="C958" t="str">
            <v>Nhaân coâng baäc 3,7/7</v>
          </cell>
          <cell r="D958" t="str">
            <v>coâng</v>
          </cell>
          <cell r="E958">
            <v>0.498</v>
          </cell>
          <cell r="F958">
            <v>13194</v>
          </cell>
          <cell r="G958">
            <v>6570.6120000000001</v>
          </cell>
        </row>
        <row r="959">
          <cell r="C959" t="str">
            <v>C/-Maùy thi coâng</v>
          </cell>
          <cell r="G959">
            <v>190.37700000000001</v>
          </cell>
        </row>
        <row r="960">
          <cell r="C960" t="str">
            <v>Maùy troän vöõa,dung tích 80lít</v>
          </cell>
          <cell r="D960" t="str">
            <v>ca</v>
          </cell>
          <cell r="E960">
            <v>3.0000000000000001E-3</v>
          </cell>
          <cell r="F960">
            <v>45294</v>
          </cell>
          <cell r="G960">
            <v>135.88200000000001</v>
          </cell>
        </row>
        <row r="961">
          <cell r="C961" t="str">
            <v>Maùy vaän thaêng,söùc naâng 0,8t</v>
          </cell>
          <cell r="D961" t="str">
            <v>ca</v>
          </cell>
          <cell r="E961">
            <v>1E-3</v>
          </cell>
          <cell r="F961">
            <v>54495</v>
          </cell>
          <cell r="G961">
            <v>54.495000000000005</v>
          </cell>
        </row>
        <row r="962">
          <cell r="A962" t="str">
            <v>T62a</v>
          </cell>
          <cell r="B962" t="str">
            <v>PA.5110</v>
          </cell>
          <cell r="C962" t="str">
            <v>Traùt Seâ noâ, lam M.75 daày1,5cm,cao &lt;=4m</v>
          </cell>
          <cell r="D962" t="str">
            <v>m2</v>
          </cell>
          <cell r="G962">
            <v>14961.735883764695</v>
          </cell>
        </row>
        <row r="963">
          <cell r="B963" t="str">
            <v>VD</v>
          </cell>
          <cell r="C963" t="str">
            <v>A/-Vaät lieäu</v>
          </cell>
          <cell r="G963">
            <v>5722.1763938181803</v>
          </cell>
        </row>
        <row r="964">
          <cell r="C964" t="str">
            <v>Xi maêng PC.30</v>
          </cell>
          <cell r="D964" t="str">
            <v>kg</v>
          </cell>
          <cell r="E964">
            <v>5.3285399999999994</v>
          </cell>
          <cell r="F964">
            <v>866.66666666666663</v>
          </cell>
          <cell r="G964">
            <v>4618.0679999999993</v>
          </cell>
        </row>
        <row r="965">
          <cell r="C965" t="str">
            <v>Caùt vaøng</v>
          </cell>
          <cell r="D965" t="str">
            <v>m3</v>
          </cell>
          <cell r="E965">
            <v>2.0160000000000001E-2</v>
          </cell>
          <cell r="F965">
            <v>53355.151515151512</v>
          </cell>
          <cell r="G965">
            <v>1075.6398545454545</v>
          </cell>
        </row>
        <row r="966">
          <cell r="C966" t="str">
            <v>Vaät lieäu khaùc</v>
          </cell>
          <cell r="D966" t="str">
            <v>Ñoàng</v>
          </cell>
          <cell r="E966">
            <v>5.0000000000000001E-3</v>
          </cell>
          <cell r="G966">
            <v>28.468539272727266</v>
          </cell>
        </row>
        <row r="967">
          <cell r="C967" t="str">
            <v>B/-Nhaân coâng</v>
          </cell>
          <cell r="G967">
            <v>4749.84</v>
          </cell>
        </row>
        <row r="968">
          <cell r="C968" t="str">
            <v>Nhaân coâng baäc 3,7/7</v>
          </cell>
          <cell r="D968" t="str">
            <v>coâng</v>
          </cell>
          <cell r="E968">
            <v>0.36</v>
          </cell>
          <cell r="F968">
            <v>13194</v>
          </cell>
          <cell r="G968">
            <v>4749.84</v>
          </cell>
        </row>
        <row r="969">
          <cell r="C969" t="str">
            <v>C/-Maùy thi coâng</v>
          </cell>
          <cell r="G969">
            <v>135.88200000000001</v>
          </cell>
        </row>
        <row r="970">
          <cell r="C970" t="str">
            <v>Maùy troän vöõa,dung tích 80lít</v>
          </cell>
          <cell r="D970" t="str">
            <v>ca</v>
          </cell>
          <cell r="E970">
            <v>3.0000000000000001E-3</v>
          </cell>
          <cell r="F970">
            <v>45294</v>
          </cell>
          <cell r="G970">
            <v>135.88200000000001</v>
          </cell>
        </row>
        <row r="971">
          <cell r="C971" t="str">
            <v>Maùy vaän thaêng,söùc naâng 0,8t</v>
          </cell>
          <cell r="D971" t="str">
            <v>ca</v>
          </cell>
          <cell r="G971">
            <v>0</v>
          </cell>
        </row>
        <row r="972">
          <cell r="A972" t="str">
            <v>T62b</v>
          </cell>
          <cell r="B972" t="str">
            <v>PA.5110</v>
          </cell>
          <cell r="C972" t="str">
            <v>Traùt Seâ noâ, lam M.75 daày1,5cm,cao &gt;4m</v>
          </cell>
          <cell r="D972" t="str">
            <v>m2</v>
          </cell>
          <cell r="G972">
            <v>17468.763115914695</v>
          </cell>
        </row>
        <row r="973">
          <cell r="B973" t="str">
            <v>VD</v>
          </cell>
          <cell r="C973" t="str">
            <v>A/-Vaät lieäu</v>
          </cell>
          <cell r="G973">
            <v>5722.1763938181803</v>
          </cell>
        </row>
        <row r="974">
          <cell r="C974" t="str">
            <v>Xi maêng PC.30</v>
          </cell>
          <cell r="D974" t="str">
            <v>kg</v>
          </cell>
          <cell r="E974">
            <v>5.3285399999999994</v>
          </cell>
          <cell r="F974">
            <v>866.66666666666663</v>
          </cell>
          <cell r="G974">
            <v>4618.0679999999993</v>
          </cell>
        </row>
        <row r="975">
          <cell r="C975" t="str">
            <v>Caùt vaøng</v>
          </cell>
          <cell r="D975" t="str">
            <v>m3</v>
          </cell>
          <cell r="E975">
            <v>2.0160000000000001E-2</v>
          </cell>
          <cell r="F975">
            <v>53355.151515151512</v>
          </cell>
          <cell r="G975">
            <v>1075.6398545454545</v>
          </cell>
        </row>
        <row r="976">
          <cell r="C976" t="str">
            <v>Vaät lieäu khaùc</v>
          </cell>
          <cell r="D976" t="str">
            <v>Ñoàng</v>
          </cell>
          <cell r="E976">
            <v>5.0000000000000001E-3</v>
          </cell>
          <cell r="G976">
            <v>28.468539272727266</v>
          </cell>
        </row>
        <row r="977">
          <cell r="C977" t="str">
            <v>B/-Nhaân coâng</v>
          </cell>
          <cell r="G977">
            <v>6174.7919999999995</v>
          </cell>
        </row>
        <row r="978">
          <cell r="C978" t="str">
            <v>Nhaân coâng baäc 3,7/7</v>
          </cell>
          <cell r="D978" t="str">
            <v>coâng</v>
          </cell>
          <cell r="E978">
            <v>0.46799999999999997</v>
          </cell>
          <cell r="F978">
            <v>13194</v>
          </cell>
          <cell r="G978">
            <v>6174.7919999999995</v>
          </cell>
        </row>
        <row r="979">
          <cell r="C979" t="str">
            <v>C/-Maùy thi coâng</v>
          </cell>
          <cell r="G979">
            <v>190.37700000000001</v>
          </cell>
        </row>
        <row r="980">
          <cell r="C980" t="str">
            <v>Maùy troän vöõa,dung tích 80lít</v>
          </cell>
          <cell r="D980" t="str">
            <v>ca</v>
          </cell>
          <cell r="E980">
            <v>3.0000000000000001E-3</v>
          </cell>
          <cell r="F980">
            <v>45294</v>
          </cell>
          <cell r="G980">
            <v>135.88200000000001</v>
          </cell>
        </row>
        <row r="981">
          <cell r="C981" t="str">
            <v>Maùy vaän thaêng,söùc naâng 0,8t</v>
          </cell>
          <cell r="D981" t="str">
            <v>ca</v>
          </cell>
          <cell r="E981">
            <v>1E-3</v>
          </cell>
          <cell r="F981">
            <v>54495</v>
          </cell>
          <cell r="G981">
            <v>54.495000000000005</v>
          </cell>
        </row>
        <row r="982">
          <cell r="A982" t="str">
            <v>T63</v>
          </cell>
          <cell r="B982" t="str">
            <v>PA.3214</v>
          </cell>
          <cell r="C982" t="str">
            <v>Traùt traàn M.75 daày1,5cm</v>
          </cell>
          <cell r="D982" t="str">
            <v>m2</v>
          </cell>
          <cell r="G982">
            <v>13649.601814275362</v>
          </cell>
        </row>
        <row r="983">
          <cell r="C983" t="str">
            <v>A/-Vaät lieäu</v>
          </cell>
          <cell r="G983">
            <v>5710.7889781090898</v>
          </cell>
        </row>
        <row r="984">
          <cell r="C984" t="str">
            <v>Xi maêng PC.30</v>
          </cell>
          <cell r="D984" t="str">
            <v>kg</v>
          </cell>
          <cell r="E984">
            <v>5.3285399999999994</v>
          </cell>
          <cell r="F984">
            <v>866.66666666666663</v>
          </cell>
          <cell r="G984">
            <v>4618.0679999999993</v>
          </cell>
        </row>
        <row r="985">
          <cell r="C985" t="str">
            <v>Caùt vaøng</v>
          </cell>
          <cell r="D985" t="str">
            <v>m3</v>
          </cell>
          <cell r="E985">
            <v>2.0160000000000001E-2</v>
          </cell>
          <cell r="F985">
            <v>53355.151515151512</v>
          </cell>
          <cell r="G985">
            <v>1075.6398545454545</v>
          </cell>
        </row>
        <row r="986">
          <cell r="C986" t="str">
            <v>Vaät lieäu khaùc</v>
          </cell>
          <cell r="D986" t="str">
            <v>Ñoàng</v>
          </cell>
          <cell r="E986">
            <v>3.0000000000000001E-3</v>
          </cell>
          <cell r="G986">
            <v>17.081123563636361</v>
          </cell>
        </row>
        <row r="987">
          <cell r="C987" t="str">
            <v>B/-Nhaân coâng</v>
          </cell>
          <cell r="G987">
            <v>3958.2</v>
          </cell>
        </row>
        <row r="988">
          <cell r="C988" t="str">
            <v>Nhaân coâng baäc 3,7/7</v>
          </cell>
          <cell r="D988" t="str">
            <v>coâng</v>
          </cell>
          <cell r="E988">
            <v>0.3</v>
          </cell>
          <cell r="F988">
            <v>13194</v>
          </cell>
          <cell r="G988">
            <v>3958.2</v>
          </cell>
        </row>
        <row r="989">
          <cell r="C989" t="str">
            <v>C/-Maùy thi coâng</v>
          </cell>
          <cell r="G989">
            <v>190.37700000000001</v>
          </cell>
        </row>
        <row r="990">
          <cell r="C990" t="str">
            <v>Maùy troän vöõa,dung tích 80lít</v>
          </cell>
          <cell r="D990" t="str">
            <v>ca</v>
          </cell>
          <cell r="E990">
            <v>3.0000000000000001E-3</v>
          </cell>
          <cell r="F990">
            <v>45294</v>
          </cell>
          <cell r="G990">
            <v>135.88200000000001</v>
          </cell>
        </row>
        <row r="991">
          <cell r="C991" t="str">
            <v>Maùy vaän thaêng,söùc naâng 0,8t</v>
          </cell>
          <cell r="D991" t="str">
            <v>ca</v>
          </cell>
          <cell r="E991">
            <v>1E-3</v>
          </cell>
          <cell r="F991">
            <v>54495</v>
          </cell>
          <cell r="G991">
            <v>54.495000000000005</v>
          </cell>
        </row>
        <row r="992">
          <cell r="A992" t="str">
            <v>T64</v>
          </cell>
          <cell r="B992" t="str">
            <v>PA.4214</v>
          </cell>
          <cell r="C992" t="str">
            <v xml:space="preserve">Traùt gôø chæ M.75 </v>
          </cell>
          <cell r="D992" t="str">
            <v>m</v>
          </cell>
          <cell r="G992">
            <v>4046.2229216897726</v>
          </cell>
        </row>
        <row r="993">
          <cell r="C993" t="str">
            <v>A/-Vaät lieäu</v>
          </cell>
          <cell r="G993">
            <v>790.79275757575749</v>
          </cell>
        </row>
        <row r="994">
          <cell r="C994" t="str">
            <v>Xi maêng PC.30</v>
          </cell>
          <cell r="D994" t="str">
            <v>kg</v>
          </cell>
          <cell r="E994">
            <v>0.74007499999999993</v>
          </cell>
          <cell r="F994">
            <v>866.66666666666663</v>
          </cell>
          <cell r="G994">
            <v>641.3983333333332</v>
          </cell>
        </row>
        <row r="995">
          <cell r="C995" t="str">
            <v>Caùt vaøng</v>
          </cell>
          <cell r="D995" t="str">
            <v>m3</v>
          </cell>
          <cell r="E995">
            <v>2.8000000000000004E-3</v>
          </cell>
          <cell r="F995">
            <v>53355.151515151512</v>
          </cell>
          <cell r="G995">
            <v>149.39442424242426</v>
          </cell>
        </row>
        <row r="996">
          <cell r="C996" t="str">
            <v>Vaät lieäu khaùc</v>
          </cell>
          <cell r="D996" t="str">
            <v>Ñoàng</v>
          </cell>
          <cell r="E996">
            <v>0</v>
          </cell>
          <cell r="G996">
            <v>0</v>
          </cell>
        </row>
        <row r="997">
          <cell r="C997" t="str">
            <v>B/-Nhaân coâng</v>
          </cell>
          <cell r="G997">
            <v>1820.85</v>
          </cell>
        </row>
        <row r="998">
          <cell r="C998" t="str">
            <v>Nhaân coâng baäc 4,5/7</v>
          </cell>
          <cell r="D998" t="str">
            <v>coâng</v>
          </cell>
          <cell r="E998">
            <v>0.122</v>
          </cell>
          <cell r="F998">
            <v>14925</v>
          </cell>
          <cell r="G998">
            <v>1820.85</v>
          </cell>
        </row>
        <row r="999">
          <cell r="C999" t="str">
            <v>C/-Maùy thi coâng</v>
          </cell>
        </row>
        <row r="1000">
          <cell r="A1000" t="str">
            <v>T65</v>
          </cell>
          <cell r="B1000" t="str">
            <v>NGAÂM</v>
          </cell>
          <cell r="C1000" t="str">
            <v>Ngaâm nöôùc xi maêng 5kg/m3</v>
          </cell>
          <cell r="D1000" t="str">
            <v>m2</v>
          </cell>
          <cell r="G1000">
            <v>8354.2212468750004</v>
          </cell>
        </row>
        <row r="1001">
          <cell r="C1001" t="str">
            <v>A/-Vaät lieäu</v>
          </cell>
          <cell r="G1001">
            <v>2601.5</v>
          </cell>
        </row>
        <row r="1002">
          <cell r="C1002" t="str">
            <v>Xi maêng PC.30</v>
          </cell>
          <cell r="D1002" t="str">
            <v>kg</v>
          </cell>
          <cell r="E1002">
            <v>3</v>
          </cell>
          <cell r="F1002">
            <v>866.66666666666663</v>
          </cell>
          <cell r="G1002">
            <v>2600</v>
          </cell>
        </row>
        <row r="1003">
          <cell r="C1003" t="str">
            <v>Nöôùc</v>
          </cell>
          <cell r="D1003" t="str">
            <v>lít</v>
          </cell>
          <cell r="E1003">
            <v>0.6</v>
          </cell>
          <cell r="F1003">
            <v>2.5</v>
          </cell>
          <cell r="G1003">
            <v>1.5</v>
          </cell>
        </row>
        <row r="1004">
          <cell r="C1004" t="str">
            <v>Vaät lieäu khaùc</v>
          </cell>
          <cell r="D1004" t="str">
            <v>Ñoàng</v>
          </cell>
          <cell r="E1004">
            <v>0</v>
          </cell>
          <cell r="G1004">
            <v>0</v>
          </cell>
        </row>
        <row r="1005">
          <cell r="C1005" t="str">
            <v>B/-Nhaân coâng</v>
          </cell>
          <cell r="G1005">
            <v>3103.25</v>
          </cell>
        </row>
        <row r="1006">
          <cell r="C1006" t="str">
            <v>Nhaân coâng baäc 3,0/7</v>
          </cell>
          <cell r="D1006" t="str">
            <v>coâng</v>
          </cell>
          <cell r="E1006">
            <v>0.25</v>
          </cell>
          <cell r="F1006">
            <v>12413</v>
          </cell>
          <cell r="G1006">
            <v>3103.25</v>
          </cell>
        </row>
        <row r="1007">
          <cell r="C1007" t="str">
            <v>C/-Maùy thi coâng</v>
          </cell>
        </row>
        <row r="1008">
          <cell r="A1008" t="str">
            <v>T66</v>
          </cell>
          <cell r="B1008" t="str">
            <v>UC.4210</v>
          </cell>
          <cell r="C1008" t="str">
            <v>Queùt flinkote 3 nöôùc</v>
          </cell>
          <cell r="D1008" t="str">
            <v>m2</v>
          </cell>
          <cell r="G1008">
            <v>14553.430628624999</v>
          </cell>
        </row>
        <row r="1009">
          <cell r="C1009" t="str">
            <v>A/-Vaät lieäu</v>
          </cell>
          <cell r="G1009">
            <v>11962.5</v>
          </cell>
        </row>
        <row r="1010">
          <cell r="C1010" t="str">
            <v>Flinkote</v>
          </cell>
          <cell r="D1010" t="str">
            <v>kg</v>
          </cell>
          <cell r="E1010">
            <v>0.75</v>
          </cell>
          <cell r="F1010">
            <v>14500</v>
          </cell>
          <cell r="G1010">
            <v>10875</v>
          </cell>
        </row>
        <row r="1011">
          <cell r="C1011" t="str">
            <v>Vaät lieäu khaùc</v>
          </cell>
          <cell r="D1011" t="str">
            <v>Ñoàng</v>
          </cell>
          <cell r="E1011">
            <v>0.1</v>
          </cell>
          <cell r="G1011">
            <v>1087.5</v>
          </cell>
        </row>
        <row r="1012">
          <cell r="C1012" t="str">
            <v>B/-Nhaân coâng</v>
          </cell>
          <cell r="G1012">
            <v>372.39</v>
          </cell>
        </row>
        <row r="1013">
          <cell r="C1013" t="str">
            <v>Nhaân coâng baäc 3,0/7</v>
          </cell>
          <cell r="D1013" t="str">
            <v>coâng</v>
          </cell>
          <cell r="E1013">
            <v>0.03</v>
          </cell>
          <cell r="F1013">
            <v>12413</v>
          </cell>
          <cell r="G1013">
            <v>372.39</v>
          </cell>
        </row>
        <row r="1014">
          <cell r="C1014" t="str">
            <v>C/-Maùy thi coâng</v>
          </cell>
        </row>
        <row r="1015">
          <cell r="A1015" t="str">
            <v>T67</v>
          </cell>
          <cell r="B1015" t="str">
            <v>T.Tm</v>
          </cell>
          <cell r="C1015" t="str">
            <v>Phuï gia choáng thaám</v>
          </cell>
          <cell r="D1015" t="str">
            <v>m2</v>
          </cell>
          <cell r="G1015">
            <v>59450.743616249994</v>
          </cell>
        </row>
        <row r="1016">
          <cell r="C1016" t="str">
            <v>A/-Vaät lieäu</v>
          </cell>
          <cell r="G1016">
            <v>49280</v>
          </cell>
        </row>
        <row r="1017">
          <cell r="C1017" t="str">
            <v>Phuï gia choáng thaám</v>
          </cell>
          <cell r="D1017" t="str">
            <v>kg</v>
          </cell>
          <cell r="E1017">
            <v>0.8</v>
          </cell>
          <cell r="F1017">
            <v>56000</v>
          </cell>
          <cell r="G1017">
            <v>44800</v>
          </cell>
        </row>
        <row r="1018">
          <cell r="C1018" t="str">
            <v>Vaät lieäu khaùc</v>
          </cell>
          <cell r="D1018" t="str">
            <v>Ñoàng</v>
          </cell>
          <cell r="E1018">
            <v>0.1</v>
          </cell>
          <cell r="G1018">
            <v>4480</v>
          </cell>
        </row>
        <row r="1019">
          <cell r="C1019" t="str">
            <v>B/-Nhaân coâng</v>
          </cell>
          <cell r="G1019">
            <v>1241.3000000000002</v>
          </cell>
        </row>
        <row r="1020">
          <cell r="C1020" t="str">
            <v>Nhaân coâng baäc 3,0/7</v>
          </cell>
          <cell r="D1020" t="str">
            <v>coâng</v>
          </cell>
          <cell r="E1020">
            <v>0.1</v>
          </cell>
          <cell r="F1020">
            <v>12413</v>
          </cell>
          <cell r="G1020">
            <v>1241.3000000000002</v>
          </cell>
        </row>
        <row r="1021">
          <cell r="C1021" t="str">
            <v>C/-Maùy thi coâng</v>
          </cell>
        </row>
        <row r="1022">
          <cell r="A1022" t="str">
            <v>T68</v>
          </cell>
          <cell r="B1022" t="str">
            <v>T3.202</v>
          </cell>
          <cell r="C1022" t="str">
            <v>Keû oâ maët neàn nhaø</v>
          </cell>
          <cell r="D1022" t="str">
            <v>m2</v>
          </cell>
          <cell r="G1022">
            <v>319.69914243749997</v>
          </cell>
        </row>
        <row r="1023">
          <cell r="C1023" t="str">
            <v>A/-Vaät lieäu</v>
          </cell>
        </row>
        <row r="1024">
          <cell r="C1024" t="str">
            <v>B/-Nhaân coâng</v>
          </cell>
          <cell r="G1024">
            <v>186.19499999999999</v>
          </cell>
        </row>
        <row r="1025">
          <cell r="C1025" t="str">
            <v>Nhaân coâng baäc 3,0/7</v>
          </cell>
          <cell r="D1025" t="str">
            <v>coâng</v>
          </cell>
          <cell r="E1025">
            <v>1.4999999999999999E-2</v>
          </cell>
          <cell r="F1025">
            <v>12413</v>
          </cell>
          <cell r="G1025">
            <v>186.19499999999999</v>
          </cell>
        </row>
        <row r="1026">
          <cell r="C1026" t="str">
            <v>C/-Maùy thi coâng</v>
          </cell>
        </row>
        <row r="1027">
          <cell r="A1027" t="str">
            <v>T69</v>
          </cell>
          <cell r="B1027" t="str">
            <v>T3.203</v>
          </cell>
          <cell r="C1027" t="str">
            <v>Xoa nhaún maët neàn heø</v>
          </cell>
          <cell r="D1027" t="str">
            <v>m2</v>
          </cell>
          <cell r="G1027">
            <v>1065.6638081250001</v>
          </cell>
        </row>
        <row r="1028">
          <cell r="C1028" t="str">
            <v>A/-Vaät lieäu</v>
          </cell>
        </row>
        <row r="1029">
          <cell r="C1029" t="str">
            <v>B/-Nhaân coâng</v>
          </cell>
          <cell r="G1029">
            <v>620.65000000000009</v>
          </cell>
        </row>
        <row r="1030">
          <cell r="C1030" t="str">
            <v>Nhaân coâng baäc 3,0/7</v>
          </cell>
          <cell r="D1030" t="str">
            <v>coâng</v>
          </cell>
          <cell r="E1030">
            <v>0.05</v>
          </cell>
          <cell r="F1030">
            <v>12413</v>
          </cell>
          <cell r="G1030">
            <v>620.65000000000009</v>
          </cell>
        </row>
        <row r="1031">
          <cell r="C1031" t="str">
            <v>C/-Maùy thi coâng</v>
          </cell>
        </row>
        <row r="1032">
          <cell r="A1032" t="str">
            <v>T69a</v>
          </cell>
          <cell r="B1032" t="str">
            <v>T3.203</v>
          </cell>
          <cell r="C1032" t="str">
            <v>Laên bu-saéc maët neàn nhaø xe</v>
          </cell>
          <cell r="D1032" t="str">
            <v>m2</v>
          </cell>
          <cell r="G1032">
            <v>1065.6638081250001</v>
          </cell>
        </row>
        <row r="1033">
          <cell r="C1033" t="str">
            <v>A/-Vaät lieäu</v>
          </cell>
        </row>
        <row r="1034">
          <cell r="C1034" t="str">
            <v>B/-Nhaân coâng</v>
          </cell>
          <cell r="G1034">
            <v>620.65000000000009</v>
          </cell>
        </row>
        <row r="1035">
          <cell r="C1035" t="str">
            <v>Nhaân coâng baäc 3,0/7</v>
          </cell>
          <cell r="D1035" t="str">
            <v>coâng</v>
          </cell>
          <cell r="E1035">
            <v>0.05</v>
          </cell>
          <cell r="F1035">
            <v>12413</v>
          </cell>
          <cell r="G1035">
            <v>620.65000000000009</v>
          </cell>
        </row>
        <row r="1036">
          <cell r="C1036" t="str">
            <v>C/-Maùy thi coâng</v>
          </cell>
        </row>
        <row r="1037">
          <cell r="A1037" t="str">
            <v>T69a</v>
          </cell>
          <cell r="B1037" t="str">
            <v>T3.202</v>
          </cell>
          <cell r="C1037" t="str">
            <v>Keû ron theo truïc coät</v>
          </cell>
          <cell r="D1037" t="str">
            <v>m2</v>
          </cell>
          <cell r="G1037">
            <v>2131.3276162500001</v>
          </cell>
        </row>
        <row r="1038">
          <cell r="C1038" t="str">
            <v>A/-Vaät lieäu</v>
          </cell>
        </row>
        <row r="1039">
          <cell r="C1039" t="str">
            <v>B/-Nhaân coâng</v>
          </cell>
          <cell r="G1039">
            <v>1241.3000000000002</v>
          </cell>
        </row>
        <row r="1040">
          <cell r="C1040" t="str">
            <v>Nhaân coâng baäc 3,0/7</v>
          </cell>
          <cell r="D1040" t="str">
            <v>coâng</v>
          </cell>
          <cell r="E1040">
            <v>0.1</v>
          </cell>
          <cell r="F1040">
            <v>12413</v>
          </cell>
          <cell r="G1040">
            <v>1241.3000000000002</v>
          </cell>
        </row>
        <row r="1041">
          <cell r="C1041" t="str">
            <v>C/-Maùy thi coâng</v>
          </cell>
        </row>
        <row r="1042">
          <cell r="A1042" t="str">
            <v>T70</v>
          </cell>
          <cell r="B1042" t="str">
            <v>RB.1114</v>
          </cell>
          <cell r="C1042" t="str">
            <v>Laùng neàn coù ñaùnh maøu daày =20,cao &lt;=4m,M.75</v>
          </cell>
          <cell r="D1042" t="str">
            <v>m2</v>
          </cell>
          <cell r="G1042">
            <v>11713.492124822727</v>
          </cell>
        </row>
        <row r="1043">
          <cell r="C1043" t="str">
            <v>A/-Vaät lieäu</v>
          </cell>
          <cell r="G1043">
            <v>8168.7942424242419</v>
          </cell>
        </row>
        <row r="1044">
          <cell r="C1044" t="str">
            <v>Xi maêng PC.30</v>
          </cell>
          <cell r="D1044" t="str">
            <v>kg</v>
          </cell>
          <cell r="E1044">
            <v>7.4007499999999995</v>
          </cell>
          <cell r="F1044">
            <v>866.66666666666663</v>
          </cell>
          <cell r="G1044">
            <v>6413.9833333333327</v>
          </cell>
        </row>
        <row r="1045">
          <cell r="C1045" t="str">
            <v>Caùt vaøng</v>
          </cell>
          <cell r="D1045" t="str">
            <v>m3</v>
          </cell>
          <cell r="E1045">
            <v>2.8000000000000004E-2</v>
          </cell>
          <cell r="F1045">
            <v>53355.151515151512</v>
          </cell>
          <cell r="G1045">
            <v>1493.9442424242425</v>
          </cell>
        </row>
        <row r="1046">
          <cell r="C1046" t="str">
            <v>Xi maêng PC.30</v>
          </cell>
          <cell r="D1046" t="str">
            <v>kg</v>
          </cell>
          <cell r="E1046">
            <v>0.30099999999999999</v>
          </cell>
          <cell r="F1046">
            <v>866.66666666666663</v>
          </cell>
          <cell r="G1046">
            <v>260.86666666666667</v>
          </cell>
        </row>
        <row r="1047">
          <cell r="C1047" t="str">
            <v>Vaät lieäu khaùc</v>
          </cell>
          <cell r="D1047" t="str">
            <v>Ñoàng</v>
          </cell>
          <cell r="E1047">
            <v>0</v>
          </cell>
          <cell r="G1047">
            <v>0</v>
          </cell>
        </row>
        <row r="1048">
          <cell r="C1048" t="str">
            <v>B/-Nhaân coâng</v>
          </cell>
          <cell r="G1048">
            <v>1200.654</v>
          </cell>
        </row>
        <row r="1049">
          <cell r="C1049" t="str">
            <v>Nhaân coâng baäc 3,7/7</v>
          </cell>
          <cell r="D1049" t="str">
            <v>coâng</v>
          </cell>
          <cell r="E1049">
            <v>9.0999999999999998E-2</v>
          </cell>
          <cell r="F1049">
            <v>13194</v>
          </cell>
          <cell r="G1049">
            <v>1200.654</v>
          </cell>
        </row>
        <row r="1050">
          <cell r="C1050" t="str">
            <v>C/-Maùy thi coâng</v>
          </cell>
          <cell r="G1050">
            <v>135.88200000000001</v>
          </cell>
        </row>
        <row r="1051">
          <cell r="C1051" t="str">
            <v>Maùy troän vöõa,dung tích 80lít</v>
          </cell>
          <cell r="D1051" t="str">
            <v>ca</v>
          </cell>
          <cell r="E1051">
            <v>3.0000000000000001E-3</v>
          </cell>
          <cell r="F1051">
            <v>45294</v>
          </cell>
          <cell r="G1051">
            <v>135.88200000000001</v>
          </cell>
        </row>
        <row r="1052">
          <cell r="C1052" t="str">
            <v>Maùy vaän thaêng,söùc naâng 0,8t</v>
          </cell>
          <cell r="D1052" t="str">
            <v>ca</v>
          </cell>
          <cell r="E1052">
            <v>0</v>
          </cell>
          <cell r="F1052">
            <v>54495</v>
          </cell>
          <cell r="G1052">
            <v>0</v>
          </cell>
        </row>
        <row r="1053">
          <cell r="A1053" t="str">
            <v>T71</v>
          </cell>
          <cell r="B1053" t="str">
            <v>RB.1124</v>
          </cell>
          <cell r="C1053" t="str">
            <v>Laùng neàn coù ñaùnh maøu daày =20,cao &gt;4m,M.75</v>
          </cell>
          <cell r="D1053" t="str">
            <v>m2</v>
          </cell>
          <cell r="G1053">
            <v>12074.360984327726</v>
          </cell>
        </row>
        <row r="1054">
          <cell r="C1054" t="str">
            <v>A/-Vaät lieäu</v>
          </cell>
          <cell r="G1054">
            <v>8168.7942424242419</v>
          </cell>
        </row>
        <row r="1055">
          <cell r="C1055" t="str">
            <v>Xi maêng PC.30</v>
          </cell>
          <cell r="D1055" t="str">
            <v>kg</v>
          </cell>
          <cell r="E1055">
            <v>7.4007499999999995</v>
          </cell>
          <cell r="F1055">
            <v>866.66666666666663</v>
          </cell>
          <cell r="G1055">
            <v>6413.9833333333327</v>
          </cell>
        </row>
        <row r="1056">
          <cell r="C1056" t="str">
            <v>Caùt vaøng</v>
          </cell>
          <cell r="D1056" t="str">
            <v>m3</v>
          </cell>
          <cell r="E1056">
            <v>2.8000000000000004E-2</v>
          </cell>
          <cell r="F1056">
            <v>53355.151515151512</v>
          </cell>
          <cell r="G1056">
            <v>1493.9442424242425</v>
          </cell>
        </row>
        <row r="1057">
          <cell r="C1057" t="str">
            <v>Xi maêng PC.30</v>
          </cell>
          <cell r="D1057" t="str">
            <v>kg</v>
          </cell>
          <cell r="E1057">
            <v>0.30099999999999999</v>
          </cell>
          <cell r="F1057">
            <v>866.66666666666663</v>
          </cell>
          <cell r="G1057">
            <v>260.86666666666667</v>
          </cell>
        </row>
        <row r="1058">
          <cell r="C1058" t="str">
            <v>Vaät lieäu khaùc</v>
          </cell>
          <cell r="D1058" t="str">
            <v>Ñoàng</v>
          </cell>
          <cell r="E1058">
            <v>0</v>
          </cell>
          <cell r="G1058">
            <v>0</v>
          </cell>
        </row>
        <row r="1059">
          <cell r="C1059" t="str">
            <v>B/-Nhaân coâng</v>
          </cell>
          <cell r="G1059">
            <v>1340.5103999999999</v>
          </cell>
        </row>
        <row r="1060">
          <cell r="C1060" t="str">
            <v>Nhaân coâng baäc 3,7/7</v>
          </cell>
          <cell r="D1060" t="str">
            <v>coâng</v>
          </cell>
          <cell r="E1060">
            <v>0.1016</v>
          </cell>
          <cell r="F1060">
            <v>13194</v>
          </cell>
          <cell r="G1060">
            <v>1340.5103999999999</v>
          </cell>
        </row>
        <row r="1061">
          <cell r="C1061" t="str">
            <v>C/-Maùy thi coâng</v>
          </cell>
          <cell r="G1061">
            <v>244.87200000000001</v>
          </cell>
        </row>
        <row r="1062">
          <cell r="C1062" t="str">
            <v>Maùy troän vöõa,dung tích 80lít</v>
          </cell>
          <cell r="D1062" t="str">
            <v>ca</v>
          </cell>
          <cell r="E1062">
            <v>3.0000000000000001E-3</v>
          </cell>
          <cell r="F1062">
            <v>45294</v>
          </cell>
          <cell r="G1062">
            <v>135.88200000000001</v>
          </cell>
        </row>
        <row r="1063">
          <cell r="C1063" t="str">
            <v>Maùy vaän thaêng,söùc naâng 0,8t</v>
          </cell>
          <cell r="D1063" t="str">
            <v>ca</v>
          </cell>
          <cell r="E1063">
            <v>2E-3</v>
          </cell>
          <cell r="F1063">
            <v>54495</v>
          </cell>
          <cell r="G1063">
            <v>108.99000000000001</v>
          </cell>
        </row>
        <row r="1064">
          <cell r="A1064" t="str">
            <v>T72</v>
          </cell>
          <cell r="B1064" t="str">
            <v>SA.3110</v>
          </cell>
          <cell r="C1064" t="str">
            <v>Laùt gaïch khía 20x20, M.75, cao &lt;=4m</v>
          </cell>
          <cell r="D1064" t="str">
            <v>m2</v>
          </cell>
          <cell r="G1064">
            <v>67405.654914210769</v>
          </cell>
        </row>
        <row r="1065">
          <cell r="C1065" t="str">
            <v>A/-Vaät lieäu</v>
          </cell>
          <cell r="G1065">
            <v>54640.513453448773</v>
          </cell>
        </row>
        <row r="1066">
          <cell r="C1066" t="str">
            <v>Xi maêng PC.30</v>
          </cell>
          <cell r="D1066" t="str">
            <v>kg</v>
          </cell>
          <cell r="E1066">
            <v>5.9205999999999994</v>
          </cell>
          <cell r="F1066">
            <v>866.66666666666663</v>
          </cell>
          <cell r="G1066">
            <v>5131.1866666666656</v>
          </cell>
        </row>
        <row r="1067">
          <cell r="C1067" t="str">
            <v>Caùt vaøng</v>
          </cell>
          <cell r="D1067" t="str">
            <v>m3</v>
          </cell>
          <cell r="E1067">
            <v>2.2400000000000003E-2</v>
          </cell>
          <cell r="F1067">
            <v>53355.151515151512</v>
          </cell>
          <cell r="G1067">
            <v>1195.1553939393941</v>
          </cell>
        </row>
        <row r="1068">
          <cell r="C1068" t="str">
            <v>Gaïch laùt ximaêng khía 20x20</v>
          </cell>
          <cell r="D1068" t="str">
            <v>vieân</v>
          </cell>
          <cell r="E1068">
            <v>25</v>
          </cell>
          <cell r="F1068">
            <v>1904.7619047619046</v>
          </cell>
          <cell r="G1068">
            <v>47619.047619047618</v>
          </cell>
        </row>
        <row r="1069">
          <cell r="C1069" t="str">
            <v xml:space="preserve">Xi maêng traéng </v>
          </cell>
          <cell r="D1069" t="str">
            <v>kg</v>
          </cell>
          <cell r="E1069">
            <v>0.2</v>
          </cell>
          <cell r="F1069">
            <v>2116.4021164021165</v>
          </cell>
          <cell r="G1069">
            <v>423.28042328042329</v>
          </cell>
        </row>
        <row r="1070">
          <cell r="C1070" t="str">
            <v>Vaät lieäu khaùc</v>
          </cell>
          <cell r="D1070" t="str">
            <v>Ñoàng</v>
          </cell>
          <cell r="E1070">
            <v>5.0000000000000001E-3</v>
          </cell>
          <cell r="G1070">
            <v>271.84335051467053</v>
          </cell>
        </row>
        <row r="1071">
          <cell r="C1071" t="str">
            <v>B/-Nhaân coâng</v>
          </cell>
          <cell r="G1071">
            <v>2242.98</v>
          </cell>
        </row>
        <row r="1072">
          <cell r="C1072" t="str">
            <v>Nhaân coâng baäc 3,7/7</v>
          </cell>
          <cell r="D1072" t="str">
            <v>coâng</v>
          </cell>
          <cell r="E1072">
            <v>0.17</v>
          </cell>
          <cell r="F1072">
            <v>13194</v>
          </cell>
          <cell r="G1072">
            <v>2242.98</v>
          </cell>
        </row>
        <row r="1073">
          <cell r="C1073" t="str">
            <v>C/-Maùy thi coâng</v>
          </cell>
        </row>
        <row r="1074">
          <cell r="A1074" t="str">
            <v>T73</v>
          </cell>
          <cell r="B1074" t="str">
            <v>SA.4210</v>
          </cell>
          <cell r="C1074" t="str">
            <v>Laùt gaïch boâng 20x20, M.75, cao &lt;=4m</v>
          </cell>
          <cell r="D1074" t="str">
            <v>m2</v>
          </cell>
          <cell r="G1074">
            <v>61839.211164210777</v>
          </cell>
        </row>
        <row r="1075">
          <cell r="C1075" t="str">
            <v>A/-Vaät lieäu</v>
          </cell>
          <cell r="G1075">
            <v>49854.799167734491</v>
          </cell>
        </row>
        <row r="1076">
          <cell r="C1076" t="str">
            <v>Xi maêng PC.30</v>
          </cell>
          <cell r="D1076" t="str">
            <v>kg</v>
          </cell>
          <cell r="E1076">
            <v>5.9205999999999994</v>
          </cell>
          <cell r="F1076">
            <v>866.66666666666663</v>
          </cell>
          <cell r="G1076">
            <v>5131.1866666666656</v>
          </cell>
        </row>
        <row r="1077">
          <cell r="C1077" t="str">
            <v>Caùt vaøng</v>
          </cell>
          <cell r="D1077" t="str">
            <v>m3</v>
          </cell>
          <cell r="E1077">
            <v>2.2400000000000003E-2</v>
          </cell>
          <cell r="F1077">
            <v>53355.151515151512</v>
          </cell>
          <cell r="G1077">
            <v>1195.1553939393941</v>
          </cell>
        </row>
        <row r="1078">
          <cell r="C1078" t="str">
            <v xml:space="preserve">Gaïch boâng ximaêng 20x20 </v>
          </cell>
          <cell r="D1078" t="str">
            <v>vieân</v>
          </cell>
          <cell r="E1078">
            <v>25</v>
          </cell>
          <cell r="F1078">
            <v>1714.2857142857142</v>
          </cell>
          <cell r="G1078">
            <v>42857.142857142855</v>
          </cell>
        </row>
        <row r="1079">
          <cell r="C1079" t="str">
            <v xml:space="preserve">Xi maêng traéng </v>
          </cell>
          <cell r="D1079" t="str">
            <v>kg</v>
          </cell>
          <cell r="E1079">
            <v>0.2</v>
          </cell>
          <cell r="F1079">
            <v>2116.4021164021165</v>
          </cell>
          <cell r="G1079">
            <v>423.28042328042329</v>
          </cell>
        </row>
        <row r="1080">
          <cell r="C1080" t="str">
            <v>Vaät lieäu khaùc</v>
          </cell>
          <cell r="D1080" t="str">
            <v>Ñoàng</v>
          </cell>
          <cell r="E1080">
            <v>5.0000000000000001E-3</v>
          </cell>
          <cell r="G1080">
            <v>248.03382670514671</v>
          </cell>
        </row>
        <row r="1081">
          <cell r="C1081" t="str">
            <v>B/-Nhaân coâng</v>
          </cell>
          <cell r="G1081">
            <v>2242.98</v>
          </cell>
        </row>
        <row r="1082">
          <cell r="C1082" t="str">
            <v>Nhaân coâng baäc 3,7/7</v>
          </cell>
          <cell r="D1082" t="str">
            <v>coâng</v>
          </cell>
          <cell r="E1082">
            <v>0.17</v>
          </cell>
          <cell r="F1082">
            <v>13194</v>
          </cell>
          <cell r="G1082">
            <v>2242.98</v>
          </cell>
        </row>
        <row r="1083">
          <cell r="C1083" t="str">
            <v>C/-Maùy thi coâng</v>
          </cell>
        </row>
        <row r="1084">
          <cell r="A1084" t="str">
            <v>T74</v>
          </cell>
          <cell r="B1084" t="str">
            <v>SA.4220</v>
          </cell>
          <cell r="C1084" t="str">
            <v>Laùt gaïch boâng 20x20, M.75, cao &gt;4m</v>
          </cell>
          <cell r="D1084" t="str">
            <v>m2</v>
          </cell>
          <cell r="G1084">
            <v>62535.351747320034</v>
          </cell>
        </row>
        <row r="1085">
          <cell r="C1085" t="str">
            <v>A/-Vaät lieäu</v>
          </cell>
          <cell r="G1085">
            <v>50102.832994439639</v>
          </cell>
        </row>
        <row r="1086">
          <cell r="C1086" t="str">
            <v>Xi maêng PC.30</v>
          </cell>
          <cell r="D1086" t="str">
            <v>kg</v>
          </cell>
          <cell r="E1086">
            <v>5.9205999999999994</v>
          </cell>
          <cell r="F1086">
            <v>866.66666666666663</v>
          </cell>
          <cell r="G1086">
            <v>5131.1866666666656</v>
          </cell>
        </row>
        <row r="1087">
          <cell r="C1087" t="str">
            <v>Caùt vaøng</v>
          </cell>
          <cell r="D1087" t="str">
            <v>m3</v>
          </cell>
          <cell r="E1087">
            <v>2.2400000000000003E-2</v>
          </cell>
          <cell r="F1087">
            <v>53355.151515151512</v>
          </cell>
          <cell r="G1087">
            <v>1195.1553939393941</v>
          </cell>
        </row>
        <row r="1088">
          <cell r="C1088" t="str">
            <v xml:space="preserve">Gaïch boâng ximaêng 20x20 </v>
          </cell>
          <cell r="D1088" t="str">
            <v>vieân</v>
          </cell>
          <cell r="E1088">
            <v>25</v>
          </cell>
          <cell r="F1088">
            <v>1714.2857142857142</v>
          </cell>
          <cell r="G1088">
            <v>42857.142857142855</v>
          </cell>
        </row>
        <row r="1089">
          <cell r="C1089" t="str">
            <v xml:space="preserve">Xi maêng traéng </v>
          </cell>
          <cell r="D1089" t="str">
            <v>kg</v>
          </cell>
          <cell r="E1089">
            <v>0.2</v>
          </cell>
          <cell r="F1089">
            <v>2116.4021164021165</v>
          </cell>
          <cell r="G1089">
            <v>423.28042328042329</v>
          </cell>
        </row>
        <row r="1090">
          <cell r="C1090" t="str">
            <v>Vaät lieäu khaùc</v>
          </cell>
          <cell r="D1090" t="str">
            <v>Ñoàng</v>
          </cell>
          <cell r="E1090">
            <v>0.01</v>
          </cell>
          <cell r="G1090">
            <v>496.06765341029342</v>
          </cell>
        </row>
        <row r="1091">
          <cell r="C1091" t="str">
            <v>B/-Nhaân coâng</v>
          </cell>
          <cell r="G1091">
            <v>2374.92</v>
          </cell>
        </row>
        <row r="1092">
          <cell r="C1092" t="str">
            <v>Nhaân coâng baäc 3,7/7</v>
          </cell>
          <cell r="D1092" t="str">
            <v>coâng</v>
          </cell>
          <cell r="E1092">
            <v>0.18</v>
          </cell>
          <cell r="F1092">
            <v>13194</v>
          </cell>
          <cell r="G1092">
            <v>2374.92</v>
          </cell>
        </row>
        <row r="1093">
          <cell r="C1093" t="str">
            <v>C/-Maùy thi coâng</v>
          </cell>
          <cell r="G1093">
            <v>163.48500000000001</v>
          </cell>
        </row>
        <row r="1094">
          <cell r="C1094" t="str">
            <v>Maùy vaän thaêng,söùc naâng 0,8t</v>
          </cell>
          <cell r="D1094" t="str">
            <v>ca</v>
          </cell>
          <cell r="E1094">
            <v>3.0000000000000001E-3</v>
          </cell>
          <cell r="F1094">
            <v>54495</v>
          </cell>
          <cell r="G1094">
            <v>163.48500000000001</v>
          </cell>
        </row>
        <row r="1095">
          <cell r="A1095" t="str">
            <v>T75</v>
          </cell>
          <cell r="B1095" t="str">
            <v>SA.7110</v>
          </cell>
          <cell r="C1095" t="str">
            <v>Laùt gaïch men nhaùm Ñoàng Taâm 30x30, M.75, cao &lt;=4m</v>
          </cell>
          <cell r="D1095" t="str">
            <v>m2</v>
          </cell>
          <cell r="G1095">
            <v>129971.48772983732</v>
          </cell>
        </row>
        <row r="1096">
          <cell r="C1096" t="str">
            <v>A/-Vaät lieäu</v>
          </cell>
          <cell r="G1096">
            <v>103753.59996976911</v>
          </cell>
        </row>
        <row r="1097">
          <cell r="C1097" t="str">
            <v>Xi maêng PC.30</v>
          </cell>
          <cell r="D1097" t="str">
            <v>kg</v>
          </cell>
          <cell r="E1097">
            <v>7.4007499999999995</v>
          </cell>
          <cell r="F1097">
            <v>866.66666666666663</v>
          </cell>
          <cell r="G1097">
            <v>6413.9833333333327</v>
          </cell>
        </row>
        <row r="1098">
          <cell r="C1098" t="str">
            <v>Caùt vaøng</v>
          </cell>
          <cell r="D1098" t="str">
            <v>m3</v>
          </cell>
          <cell r="E1098">
            <v>2.8000000000000004E-2</v>
          </cell>
          <cell r="F1098">
            <v>53355.151515151512</v>
          </cell>
          <cell r="G1098">
            <v>1493.9442424242425</v>
          </cell>
        </row>
        <row r="1099">
          <cell r="C1099" t="str">
            <v>Gaïch ceramic 30x30</v>
          </cell>
          <cell r="D1099" t="str">
            <v>vieân</v>
          </cell>
          <cell r="E1099">
            <v>11.5</v>
          </cell>
          <cell r="F1099">
            <v>8225.1082251082244</v>
          </cell>
          <cell r="G1099">
            <v>94588.744588744579</v>
          </cell>
        </row>
        <row r="1100">
          <cell r="C1100" t="str">
            <v xml:space="preserve">Xi maêng traéng </v>
          </cell>
          <cell r="D1100" t="str">
            <v>kg</v>
          </cell>
          <cell r="E1100">
            <v>0.35</v>
          </cell>
          <cell r="F1100">
            <v>2116.4021164021165</v>
          </cell>
          <cell r="G1100">
            <v>740.74074074074076</v>
          </cell>
        </row>
        <row r="1101">
          <cell r="C1101" t="str">
            <v>Vaät lieäu khaùc</v>
          </cell>
          <cell r="D1101" t="str">
            <v>Ñoàng</v>
          </cell>
          <cell r="E1101">
            <v>5.0000000000000001E-3</v>
          </cell>
          <cell r="G1101">
            <v>516.1870645262145</v>
          </cell>
        </row>
        <row r="1102">
          <cell r="C1102" t="str">
            <v>B/-Nhaân coâng</v>
          </cell>
          <cell r="G1102">
            <v>5411.6</v>
          </cell>
        </row>
        <row r="1103">
          <cell r="C1103" t="str">
            <v>Nhaân coâng baäc 4,0/7</v>
          </cell>
          <cell r="D1103" t="str">
            <v>coâng</v>
          </cell>
          <cell r="E1103">
            <v>0.4</v>
          </cell>
          <cell r="F1103">
            <v>13529</v>
          </cell>
          <cell r="G1103">
            <v>5411.6</v>
          </cell>
        </row>
        <row r="1104">
          <cell r="C1104" t="str">
            <v>C/-Maùy thi coâng</v>
          </cell>
        </row>
        <row r="1105">
          <cell r="A1105" t="str">
            <v>T75a</v>
          </cell>
          <cell r="B1105" t="str">
            <v>SA.7120</v>
          </cell>
          <cell r="C1105" t="str">
            <v>Laùt gaïch men nhaùm Ñoàng Taâm 30x30, M.75, cao &gt;4m</v>
          </cell>
          <cell r="D1105" t="str">
            <v>m2</v>
          </cell>
          <cell r="G1105">
            <v>131314.0613442123</v>
          </cell>
        </row>
        <row r="1106">
          <cell r="C1106" t="str">
            <v>A/-Vaät lieäu</v>
          </cell>
          <cell r="G1106">
            <v>103753.59996976911</v>
          </cell>
        </row>
        <row r="1107">
          <cell r="C1107" t="str">
            <v>Xi maêng PC.30</v>
          </cell>
          <cell r="D1107" t="str">
            <v>kg</v>
          </cell>
          <cell r="E1107">
            <v>7.4007499999999995</v>
          </cell>
          <cell r="F1107">
            <v>866.66666666666663</v>
          </cell>
          <cell r="G1107">
            <v>6413.9833333333327</v>
          </cell>
        </row>
        <row r="1108">
          <cell r="C1108" t="str">
            <v>Caùt vaøng</v>
          </cell>
          <cell r="D1108" t="str">
            <v>m3</v>
          </cell>
          <cell r="E1108">
            <v>2.8000000000000004E-2</v>
          </cell>
          <cell r="F1108">
            <v>53355.151515151512</v>
          </cell>
          <cell r="G1108">
            <v>1493.9442424242425</v>
          </cell>
        </row>
        <row r="1109">
          <cell r="C1109" t="str">
            <v>Gaïch ceramic 30x30</v>
          </cell>
          <cell r="D1109" t="str">
            <v>vieân</v>
          </cell>
          <cell r="E1109">
            <v>11.5</v>
          </cell>
          <cell r="F1109">
            <v>8225.1082251082244</v>
          </cell>
          <cell r="G1109">
            <v>94588.744588744579</v>
          </cell>
        </row>
        <row r="1110">
          <cell r="C1110" t="str">
            <v xml:space="preserve">Xi maêng traéng </v>
          </cell>
          <cell r="D1110" t="str">
            <v>kg</v>
          </cell>
          <cell r="E1110">
            <v>0.35</v>
          </cell>
          <cell r="F1110">
            <v>2116.4021164021165</v>
          </cell>
          <cell r="G1110">
            <v>740.74074074074076</v>
          </cell>
        </row>
        <row r="1111">
          <cell r="C1111" t="str">
            <v>Vaät lieäu khaùc</v>
          </cell>
          <cell r="D1111" t="str">
            <v>Ñoàng</v>
          </cell>
          <cell r="E1111">
            <v>5.0000000000000001E-3</v>
          </cell>
          <cell r="G1111">
            <v>516.1870645262145</v>
          </cell>
        </row>
        <row r="1112">
          <cell r="C1112" t="str">
            <v>B/-Nhaân coâng</v>
          </cell>
          <cell r="G1112">
            <v>6088.05</v>
          </cell>
        </row>
        <row r="1113">
          <cell r="C1113" t="str">
            <v>Nhaân coâng baäc 4,0/7</v>
          </cell>
          <cell r="D1113" t="str">
            <v>coâng</v>
          </cell>
          <cell r="E1113">
            <v>0.45</v>
          </cell>
          <cell r="F1113">
            <v>13529</v>
          </cell>
          <cell r="G1113">
            <v>6088.05</v>
          </cell>
        </row>
        <row r="1114">
          <cell r="C1114" t="str">
            <v>C/-Maùy thi coâng</v>
          </cell>
          <cell r="G1114">
            <v>163.48500000000001</v>
          </cell>
        </row>
        <row r="1115">
          <cell r="C1115" t="str">
            <v>Maùy vaän thaêng,söùc naâng 0,8t</v>
          </cell>
          <cell r="D1115" t="str">
            <v>ca</v>
          </cell>
          <cell r="E1115">
            <v>3.0000000000000001E-3</v>
          </cell>
          <cell r="F1115">
            <v>54495</v>
          </cell>
          <cell r="G1115">
            <v>163.48500000000001</v>
          </cell>
        </row>
        <row r="1116">
          <cell r="A1116" t="str">
            <v>T76</v>
          </cell>
          <cell r="B1116" t="str">
            <v>UA.1110</v>
          </cell>
          <cell r="C1116" t="str">
            <v>Queùt voâi 1 traéng 2 maøu,cao &lt;=4m</v>
          </cell>
          <cell r="D1116" t="str">
            <v>m2</v>
          </cell>
          <cell r="G1116">
            <v>1679.2388896499999</v>
          </cell>
        </row>
        <row r="1117">
          <cell r="C1117" t="str">
            <v>A/-Vaät lieäu</v>
          </cell>
          <cell r="G1117">
            <v>830.98952380952369</v>
          </cell>
        </row>
        <row r="1118">
          <cell r="C1118" t="str">
            <v>Boät maøu (noäi)</v>
          </cell>
          <cell r="D1118" t="str">
            <v>kg</v>
          </cell>
          <cell r="E1118">
            <v>0.02</v>
          </cell>
          <cell r="F1118">
            <v>26666.666666666664</v>
          </cell>
          <cell r="G1118">
            <v>533.33333333333326</v>
          </cell>
        </row>
        <row r="1119">
          <cell r="C1119" t="str">
            <v>Voâi cuïc</v>
          </cell>
          <cell r="D1119" t="str">
            <v>kg</v>
          </cell>
          <cell r="E1119">
            <v>0.3</v>
          </cell>
          <cell r="F1119">
            <v>904.7619047619047</v>
          </cell>
          <cell r="G1119">
            <v>271.42857142857139</v>
          </cell>
        </row>
        <row r="1120">
          <cell r="C1120" t="str">
            <v>Pheøn chua</v>
          </cell>
          <cell r="D1120" t="str">
            <v>kg</v>
          </cell>
          <cell r="E1120">
            <v>6.0000000000000001E-3</v>
          </cell>
          <cell r="F1120">
            <v>3000</v>
          </cell>
          <cell r="G1120">
            <v>18</v>
          </cell>
        </row>
        <row r="1121">
          <cell r="C1121" t="str">
            <v>Vaät lieäu khaùc</v>
          </cell>
          <cell r="D1121" t="str">
            <v>Ñoàng</v>
          </cell>
          <cell r="E1121">
            <v>0.01</v>
          </cell>
          <cell r="G1121">
            <v>8.2276190476190454</v>
          </cell>
        </row>
        <row r="1122">
          <cell r="C1122" t="str">
            <v>B/-Nhaân coâng</v>
          </cell>
          <cell r="G1122">
            <v>415.072</v>
          </cell>
        </row>
        <row r="1123">
          <cell r="C1123" t="str">
            <v>Nhaân coâng baäc 3,5/7</v>
          </cell>
          <cell r="D1123" t="str">
            <v>coâng</v>
          </cell>
          <cell r="E1123">
            <v>3.2000000000000001E-2</v>
          </cell>
          <cell r="F1123">
            <v>12971</v>
          </cell>
          <cell r="G1123">
            <v>415.072</v>
          </cell>
        </row>
        <row r="1124">
          <cell r="C1124" t="str">
            <v>C/-Maùy thi coâng</v>
          </cell>
        </row>
        <row r="1125">
          <cell r="A1125" t="str">
            <v>T77</v>
          </cell>
          <cell r="B1125" t="str">
            <v>UA.1120</v>
          </cell>
          <cell r="C1125" t="str">
            <v>Queùt voâi 1 traéng 2 maøu,cao &gt;4m</v>
          </cell>
          <cell r="D1125" t="str">
            <v>m2</v>
          </cell>
          <cell r="G1125">
            <v>1812.8671044749997</v>
          </cell>
        </row>
        <row r="1126">
          <cell r="C1126" t="str">
            <v>A/-Vaät lieäu</v>
          </cell>
          <cell r="G1126">
            <v>830.98952380952369</v>
          </cell>
        </row>
        <row r="1127">
          <cell r="C1127" t="str">
            <v>Boät maøu (noäi)</v>
          </cell>
          <cell r="D1127" t="str">
            <v>kg</v>
          </cell>
          <cell r="E1127">
            <v>0.02</v>
          </cell>
          <cell r="F1127">
            <v>26666.666666666664</v>
          </cell>
          <cell r="G1127">
            <v>533.33333333333326</v>
          </cell>
        </row>
        <row r="1128">
          <cell r="C1128" t="str">
            <v>Voâi cuïc</v>
          </cell>
          <cell r="D1128" t="str">
            <v>kg</v>
          </cell>
          <cell r="E1128">
            <v>0.3</v>
          </cell>
          <cell r="F1128">
            <v>904.7619047619047</v>
          </cell>
          <cell r="G1128">
            <v>271.42857142857139</v>
          </cell>
        </row>
        <row r="1129">
          <cell r="C1129" t="str">
            <v>Pheøn chua</v>
          </cell>
          <cell r="D1129" t="str">
            <v>kg</v>
          </cell>
          <cell r="E1129">
            <v>6.0000000000000001E-3</v>
          </cell>
          <cell r="F1129">
            <v>3000</v>
          </cell>
          <cell r="G1129">
            <v>18</v>
          </cell>
        </row>
        <row r="1130">
          <cell r="C1130" t="str">
            <v>Vaät lieäu khaùc</v>
          </cell>
          <cell r="D1130" t="str">
            <v>Ñoàng</v>
          </cell>
          <cell r="E1130">
            <v>0.01</v>
          </cell>
          <cell r="G1130">
            <v>8.2276190476190454</v>
          </cell>
        </row>
        <row r="1131">
          <cell r="C1131" t="str">
            <v>B/-Nhaân coâng</v>
          </cell>
          <cell r="G1131">
            <v>492.89799999999997</v>
          </cell>
        </row>
        <row r="1132">
          <cell r="C1132" t="str">
            <v>Nhaân coâng baäc 3,5/7</v>
          </cell>
          <cell r="D1132" t="str">
            <v>coâng</v>
          </cell>
          <cell r="E1132">
            <v>3.7999999999999999E-2</v>
          </cell>
          <cell r="F1132">
            <v>12971</v>
          </cell>
          <cell r="G1132">
            <v>492.89799999999997</v>
          </cell>
        </row>
        <row r="1133">
          <cell r="C1133" t="str">
            <v>C/-Maùy thi coâng</v>
          </cell>
        </row>
        <row r="1134">
          <cell r="A1134" t="str">
            <v>T78</v>
          </cell>
          <cell r="B1134" t="str">
            <v>UA.1210</v>
          </cell>
          <cell r="C1134" t="str">
            <v>Queùt voâi traéng,cao &lt;=4m</v>
          </cell>
          <cell r="D1134" t="str">
            <v>m2</v>
          </cell>
          <cell r="G1134">
            <v>1073.2364979000001</v>
          </cell>
        </row>
        <row r="1135">
          <cell r="C1135" t="str">
            <v>A/-Vaät lieäu</v>
          </cell>
          <cell r="G1135">
            <v>309.98285714285709</v>
          </cell>
        </row>
        <row r="1136">
          <cell r="C1136" t="str">
            <v>Voâi cuïc</v>
          </cell>
          <cell r="D1136" t="str">
            <v>kg</v>
          </cell>
          <cell r="E1136">
            <v>0.316</v>
          </cell>
          <cell r="F1136">
            <v>904.7619047619047</v>
          </cell>
          <cell r="G1136">
            <v>285.90476190476187</v>
          </cell>
        </row>
        <row r="1137">
          <cell r="C1137" t="str">
            <v>Pheøn chua</v>
          </cell>
          <cell r="D1137" t="str">
            <v>kg</v>
          </cell>
          <cell r="E1137">
            <v>6.0000000000000001E-3</v>
          </cell>
          <cell r="F1137">
            <v>3000</v>
          </cell>
          <cell r="G1137">
            <v>18</v>
          </cell>
        </row>
        <row r="1138">
          <cell r="C1138" t="str">
            <v>Vaät lieäu khaùc</v>
          </cell>
          <cell r="D1138" t="str">
            <v>Ñoàng</v>
          </cell>
          <cell r="E1138">
            <v>0.02</v>
          </cell>
          <cell r="G1138">
            <v>6.0780952380952371</v>
          </cell>
        </row>
        <row r="1139">
          <cell r="C1139" t="str">
            <v>B/-Nhaân coâng</v>
          </cell>
          <cell r="G1139">
            <v>415.072</v>
          </cell>
        </row>
        <row r="1140">
          <cell r="C1140" t="str">
            <v>Nhaân coâng baäc 3,5/7</v>
          </cell>
          <cell r="D1140" t="str">
            <v>coâng</v>
          </cell>
          <cell r="E1140">
            <v>3.2000000000000001E-2</v>
          </cell>
          <cell r="F1140">
            <v>12971</v>
          </cell>
          <cell r="G1140">
            <v>415.072</v>
          </cell>
        </row>
        <row r="1141">
          <cell r="C1141" t="str">
            <v>C/-Maùy thi coâng</v>
          </cell>
        </row>
        <row r="1142">
          <cell r="A1142" t="str">
            <v>T79</v>
          </cell>
          <cell r="B1142" t="str">
            <v>UA.1220</v>
          </cell>
          <cell r="C1142" t="str">
            <v>Queùt voâi traéng,cao &gt;4m</v>
          </cell>
          <cell r="D1142" t="str">
            <v>m2</v>
          </cell>
          <cell r="G1142">
            <v>1206.8647127249999</v>
          </cell>
        </row>
        <row r="1143">
          <cell r="C1143" t="str">
            <v>A/-Vaät lieäu</v>
          </cell>
          <cell r="G1143">
            <v>309.98285714285709</v>
          </cell>
        </row>
        <row r="1144">
          <cell r="C1144" t="str">
            <v>Voâi cuïc</v>
          </cell>
          <cell r="D1144" t="str">
            <v>kg</v>
          </cell>
          <cell r="E1144">
            <v>0.316</v>
          </cell>
          <cell r="F1144">
            <v>904.7619047619047</v>
          </cell>
          <cell r="G1144">
            <v>285.90476190476187</v>
          </cell>
        </row>
        <row r="1145">
          <cell r="C1145" t="str">
            <v>Pheøn chua</v>
          </cell>
          <cell r="D1145" t="str">
            <v>kg</v>
          </cell>
          <cell r="E1145">
            <v>6.0000000000000001E-3</v>
          </cell>
          <cell r="F1145">
            <v>3000</v>
          </cell>
          <cell r="G1145">
            <v>18</v>
          </cell>
        </row>
        <row r="1146">
          <cell r="C1146" t="str">
            <v>Vaät lieäu khaùc</v>
          </cell>
          <cell r="D1146" t="str">
            <v>Ñoàng</v>
          </cell>
          <cell r="E1146">
            <v>0.02</v>
          </cell>
          <cell r="G1146">
            <v>6.0780952380952371</v>
          </cell>
        </row>
        <row r="1147">
          <cell r="C1147" t="str">
            <v>B/-Nhaân coâng</v>
          </cell>
          <cell r="G1147">
            <v>492.89799999999997</v>
          </cell>
        </row>
        <row r="1148">
          <cell r="C1148" t="str">
            <v>Nhaân coâng baäc 3,5/7</v>
          </cell>
          <cell r="D1148" t="str">
            <v>coâng</v>
          </cell>
          <cell r="E1148">
            <v>3.7999999999999999E-2</v>
          </cell>
          <cell r="F1148">
            <v>12971</v>
          </cell>
          <cell r="G1148">
            <v>492.89799999999997</v>
          </cell>
        </row>
        <row r="1149">
          <cell r="C1149" t="str">
            <v>C/-Maùy thi coâng</v>
          </cell>
        </row>
        <row r="1150">
          <cell r="A1150" t="str">
            <v>T80</v>
          </cell>
          <cell r="B1150" t="str">
            <v>UC.1420</v>
          </cell>
          <cell r="C1150" t="str">
            <v>Sôn vaùn dieàm 3 nöôùc</v>
          </cell>
          <cell r="D1150" t="str">
            <v>m2</v>
          </cell>
          <cell r="G1150">
            <v>13305.4326659625</v>
          </cell>
        </row>
        <row r="1151">
          <cell r="C1151" t="str">
            <v>A/-Vaät lieäu</v>
          </cell>
          <cell r="G1151">
            <v>8241.6</v>
          </cell>
        </row>
        <row r="1152">
          <cell r="C1152" t="str">
            <v>Sôn daàu</v>
          </cell>
          <cell r="D1152" t="str">
            <v>kg</v>
          </cell>
          <cell r="E1152">
            <v>0.32</v>
          </cell>
          <cell r="F1152">
            <v>25500</v>
          </cell>
          <cell r="G1152">
            <v>8160</v>
          </cell>
        </row>
        <row r="1153">
          <cell r="C1153" t="str">
            <v>Vaät lieäu khaùc</v>
          </cell>
          <cell r="D1153" t="str">
            <v>Ñoàng</v>
          </cell>
          <cell r="E1153">
            <v>0.01</v>
          </cell>
          <cell r="G1153">
            <v>81.600000000000009</v>
          </cell>
        </row>
        <row r="1154">
          <cell r="C1154" t="str">
            <v>B/-Nhaân coâng</v>
          </cell>
          <cell r="G1154">
            <v>2166.1570000000002</v>
          </cell>
        </row>
        <row r="1155">
          <cell r="C1155" t="str">
            <v>Nhaân coâng baäc 3,5/7</v>
          </cell>
          <cell r="D1155" t="str">
            <v>coâng</v>
          </cell>
          <cell r="E1155">
            <v>0.16700000000000001</v>
          </cell>
          <cell r="F1155">
            <v>12971</v>
          </cell>
          <cell r="G1155">
            <v>2166.1570000000002</v>
          </cell>
        </row>
        <row r="1156">
          <cell r="C1156" t="str">
            <v>C/-Maùy thi coâng</v>
          </cell>
        </row>
        <row r="1157">
          <cell r="A1157" t="str">
            <v>T81</v>
          </cell>
          <cell r="B1157" t="str">
            <v>UC.2240</v>
          </cell>
          <cell r="C1157" t="str">
            <v>Sôn saét theùp 3 nöôùc</v>
          </cell>
          <cell r="D1157" t="str">
            <v>m2</v>
          </cell>
          <cell r="G1157">
            <v>10091.850635999999</v>
          </cell>
        </row>
        <row r="1158">
          <cell r="C1158" t="str">
            <v>A/-Vaät lieäu</v>
          </cell>
          <cell r="G1158">
            <v>6282.9454761904763</v>
          </cell>
        </row>
        <row r="1159">
          <cell r="C1159" t="str">
            <v>Sôn daàu</v>
          </cell>
          <cell r="D1159" t="str">
            <v>kg</v>
          </cell>
          <cell r="E1159">
            <v>0.22500000000000001</v>
          </cell>
          <cell r="F1159">
            <v>25500</v>
          </cell>
          <cell r="G1159">
            <v>5737.5</v>
          </cell>
        </row>
        <row r="1160">
          <cell r="C1160" t="str">
            <v>Xaêng</v>
          </cell>
          <cell r="D1160" t="str">
            <v>kg</v>
          </cell>
          <cell r="E1160">
            <v>0.11799999999999999</v>
          </cell>
          <cell r="F1160">
            <v>4095.238095238095</v>
          </cell>
          <cell r="G1160">
            <v>483.23809523809518</v>
          </cell>
        </row>
        <row r="1161">
          <cell r="C1161" t="str">
            <v>Vaät lieäu khaùc</v>
          </cell>
          <cell r="D1161" t="str">
            <v>Ñoàng</v>
          </cell>
          <cell r="E1161">
            <v>0.01</v>
          </cell>
          <cell r="G1161">
            <v>62.207380952380959</v>
          </cell>
        </row>
        <row r="1162">
          <cell r="C1162" t="str">
            <v>B/-Nhaân coâng</v>
          </cell>
          <cell r="G1162">
            <v>1621.375</v>
          </cell>
        </row>
        <row r="1163">
          <cell r="C1163" t="str">
            <v>Nhaân coâng baäc 3,5/7</v>
          </cell>
          <cell r="D1163" t="str">
            <v>coâng</v>
          </cell>
          <cell r="E1163">
            <v>0.125</v>
          </cell>
          <cell r="F1163">
            <v>12971</v>
          </cell>
          <cell r="G1163">
            <v>1621.375</v>
          </cell>
        </row>
        <row r="1164">
          <cell r="C1164" t="str">
            <v>C/-Maùy thi coâng</v>
          </cell>
        </row>
        <row r="1165">
          <cell r="A1165" t="str">
            <v>T82</v>
          </cell>
          <cell r="B1165" t="str">
            <v>KA.1220</v>
          </cell>
          <cell r="C1165" t="str">
            <v>Vaùn khuoân moùng vuoâng,chöõ nhaät</v>
          </cell>
          <cell r="D1165" t="str">
            <v>100m2</v>
          </cell>
          <cell r="G1165">
            <v>3413927.8807701133</v>
          </cell>
        </row>
        <row r="1166">
          <cell r="C1166" t="str">
            <v>A/-Vaät lieäu</v>
          </cell>
          <cell r="G1166">
            <v>2366416.8831168828</v>
          </cell>
        </row>
        <row r="1167">
          <cell r="C1167" t="str">
            <v>Goã vaùn khuoân</v>
          </cell>
          <cell r="D1167" t="str">
            <v>m3</v>
          </cell>
          <cell r="E1167">
            <v>0.79200000000000004</v>
          </cell>
          <cell r="F1167">
            <v>1688311.6883116879</v>
          </cell>
          <cell r="G1167">
            <v>1337142.8571428568</v>
          </cell>
        </row>
        <row r="1168">
          <cell r="C1168" t="str">
            <v>Goã ñaø neïp</v>
          </cell>
          <cell r="D1168" t="str">
            <v>m3</v>
          </cell>
          <cell r="E1168">
            <v>0.21</v>
          </cell>
          <cell r="F1168">
            <v>1688311.6883116879</v>
          </cell>
          <cell r="G1168">
            <v>354545.45454545447</v>
          </cell>
        </row>
        <row r="1169">
          <cell r="C1169" t="str">
            <v>Goã choáng</v>
          </cell>
          <cell r="D1169" t="str">
            <v>m3</v>
          </cell>
          <cell r="E1169">
            <v>0.33500000000000002</v>
          </cell>
          <cell r="F1169">
            <v>1688311.6883116879</v>
          </cell>
          <cell r="G1169">
            <v>565584.41558441543</v>
          </cell>
        </row>
        <row r="1170">
          <cell r="C1170" t="str">
            <v>Ñinh caùc loaïi</v>
          </cell>
          <cell r="D1170" t="str">
            <v>kg</v>
          </cell>
          <cell r="E1170">
            <v>15</v>
          </cell>
          <cell r="F1170">
            <v>5714.2857142857138</v>
          </cell>
          <cell r="G1170">
            <v>85714.28571428571</v>
          </cell>
        </row>
        <row r="1171">
          <cell r="C1171" t="str">
            <v>Vaät lieäu khaùc</v>
          </cell>
          <cell r="D1171" t="str">
            <v>Ñoàng</v>
          </cell>
          <cell r="E1171">
            <v>0.01</v>
          </cell>
          <cell r="G1171">
            <v>23429.870129870127</v>
          </cell>
        </row>
        <row r="1172">
          <cell r="C1172" t="str">
            <v>B/-Nhaân coâng</v>
          </cell>
          <cell r="G1172">
            <v>385238.7</v>
          </cell>
        </row>
        <row r="1173">
          <cell r="C1173" t="str">
            <v>Nhaân coâng baäc 3,5/7</v>
          </cell>
          <cell r="D1173" t="str">
            <v>coâng</v>
          </cell>
          <cell r="E1173">
            <v>29.7</v>
          </cell>
          <cell r="F1173">
            <v>12971</v>
          </cell>
          <cell r="G1173">
            <v>385238.7</v>
          </cell>
        </row>
        <row r="1174">
          <cell r="C1174" t="str">
            <v>C/-Maùy thi coâng</v>
          </cell>
        </row>
        <row r="1175">
          <cell r="A1175" t="str">
            <v>T83</v>
          </cell>
          <cell r="B1175" t="str">
            <v>KA.2120</v>
          </cell>
          <cell r="C1175" t="str">
            <v>Vaùn khuoân coät vuoâng,chöõ nhaät</v>
          </cell>
          <cell r="D1175" t="str">
            <v>100m2</v>
          </cell>
          <cell r="G1175">
            <v>3661262.4951453405</v>
          </cell>
        </row>
        <row r="1176">
          <cell r="C1176" t="str">
            <v>A/-Vaät lieäu</v>
          </cell>
          <cell r="G1176">
            <v>2536936.3636363633</v>
          </cell>
        </row>
        <row r="1177">
          <cell r="C1177" t="str">
            <v>Goã vaùn khuoân</v>
          </cell>
          <cell r="D1177" t="str">
            <v>m3</v>
          </cell>
          <cell r="E1177">
            <v>0.79200000000000004</v>
          </cell>
          <cell r="F1177">
            <v>1688311.6883116879</v>
          </cell>
          <cell r="G1177">
            <v>1337142.8571428568</v>
          </cell>
        </row>
        <row r="1178">
          <cell r="C1178" t="str">
            <v>Goã ñaø neïp</v>
          </cell>
          <cell r="D1178" t="str">
            <v>m3</v>
          </cell>
          <cell r="E1178">
            <v>0.14899999999999999</v>
          </cell>
          <cell r="F1178">
            <v>1688311.6883116879</v>
          </cell>
          <cell r="G1178">
            <v>251558.4415584415</v>
          </cell>
        </row>
        <row r="1179">
          <cell r="C1179" t="str">
            <v>Goã choáng</v>
          </cell>
          <cell r="D1179" t="str">
            <v>m3</v>
          </cell>
          <cell r="E1179">
            <v>0.496</v>
          </cell>
          <cell r="F1179">
            <v>1688311.6883116879</v>
          </cell>
          <cell r="G1179">
            <v>837402.5974025972</v>
          </cell>
        </row>
        <row r="1180">
          <cell r="C1180" t="str">
            <v>Ñinh caùc loaïi</v>
          </cell>
          <cell r="D1180" t="str">
            <v>kg</v>
          </cell>
          <cell r="E1180">
            <v>15</v>
          </cell>
          <cell r="F1180">
            <v>5714.2857142857138</v>
          </cell>
          <cell r="G1180">
            <v>85714.28571428571</v>
          </cell>
        </row>
        <row r="1181">
          <cell r="C1181" t="str">
            <v>Vaät lieäu khaùc</v>
          </cell>
          <cell r="D1181" t="str">
            <v>Ñoàng</v>
          </cell>
          <cell r="E1181">
            <v>0.01</v>
          </cell>
          <cell r="G1181">
            <v>25118.181818181816</v>
          </cell>
        </row>
        <row r="1182">
          <cell r="C1182" t="str">
            <v>B/-Nhaân coâng</v>
          </cell>
          <cell r="G1182">
            <v>413774.89999999997</v>
          </cell>
        </row>
        <row r="1183">
          <cell r="C1183" t="str">
            <v>Nhaân coâng baäc 3,5/7</v>
          </cell>
          <cell r="D1183" t="str">
            <v>coâng</v>
          </cell>
          <cell r="E1183">
            <v>31.9</v>
          </cell>
          <cell r="F1183">
            <v>12971</v>
          </cell>
          <cell r="G1183">
            <v>413774.89999999997</v>
          </cell>
        </row>
        <row r="1184">
          <cell r="C1184" t="str">
            <v>C/-Maùy thi coâng</v>
          </cell>
        </row>
        <row r="1185">
          <cell r="A1185" t="str">
            <v>T84</v>
          </cell>
          <cell r="B1185" t="str">
            <v>KA.2210</v>
          </cell>
          <cell r="C1185" t="str">
            <v>Vaùn khuoân daàm giaèng</v>
          </cell>
          <cell r="D1185" t="str">
            <v>100m2</v>
          </cell>
          <cell r="G1185">
            <v>4705400.6728427038</v>
          </cell>
        </row>
        <row r="1186">
          <cell r="C1186" t="str">
            <v>A/-Vaät lieäu</v>
          </cell>
          <cell r="G1186">
            <v>3387141.2467532456</v>
          </cell>
        </row>
        <row r="1187">
          <cell r="C1187" t="str">
            <v>Goã vaùn khuoân</v>
          </cell>
          <cell r="D1187" t="str">
            <v>m3</v>
          </cell>
          <cell r="E1187">
            <v>0.79200000000000004</v>
          </cell>
          <cell r="F1187">
            <v>1688311.6883116879</v>
          </cell>
          <cell r="G1187">
            <v>1337142.8571428568</v>
          </cell>
        </row>
        <row r="1188">
          <cell r="C1188" t="str">
            <v>Goã ñaø neïp</v>
          </cell>
          <cell r="D1188" t="str">
            <v>m3</v>
          </cell>
          <cell r="E1188">
            <v>0.189</v>
          </cell>
          <cell r="F1188">
            <v>1688311.6883116879</v>
          </cell>
          <cell r="G1188">
            <v>319090.909090909</v>
          </cell>
        </row>
        <row r="1189">
          <cell r="C1189" t="str">
            <v>Goã choáng</v>
          </cell>
          <cell r="D1189" t="str">
            <v>m3</v>
          </cell>
          <cell r="E1189">
            <v>0.95699999999999996</v>
          </cell>
          <cell r="F1189">
            <v>1688311.6883116879</v>
          </cell>
          <cell r="G1189">
            <v>1615714.2857142852</v>
          </cell>
        </row>
        <row r="1190">
          <cell r="C1190" t="str">
            <v>Ñinh caùc loaïi</v>
          </cell>
          <cell r="D1190" t="str">
            <v>kg</v>
          </cell>
          <cell r="E1190">
            <v>14.29</v>
          </cell>
          <cell r="F1190">
            <v>5714.2857142857138</v>
          </cell>
          <cell r="G1190">
            <v>81657.142857142841</v>
          </cell>
        </row>
        <row r="1191">
          <cell r="C1191" t="str">
            <v>Vaät lieäu khaùc</v>
          </cell>
          <cell r="D1191" t="str">
            <v>Ñoàng</v>
          </cell>
          <cell r="E1191">
            <v>0.01</v>
          </cell>
          <cell r="G1191">
            <v>33536.051948051936</v>
          </cell>
        </row>
        <row r="1192">
          <cell r="C1192" t="str">
            <v>B/-Nhaân coâng</v>
          </cell>
          <cell r="G1192">
            <v>445942.98000000004</v>
          </cell>
        </row>
        <row r="1193">
          <cell r="C1193" t="str">
            <v>Nhaân coâng baäc 3,5/7</v>
          </cell>
          <cell r="D1193" t="str">
            <v>coâng</v>
          </cell>
          <cell r="E1193">
            <v>34.380000000000003</v>
          </cell>
          <cell r="F1193">
            <v>12971</v>
          </cell>
          <cell r="G1193">
            <v>445942.98000000004</v>
          </cell>
        </row>
        <row r="1194">
          <cell r="C1194" t="str">
            <v>C/-Maùy thi coâng</v>
          </cell>
        </row>
        <row r="1195">
          <cell r="A1195" t="str">
            <v>T84a</v>
          </cell>
          <cell r="B1195" t="str">
            <v>KA.1110</v>
          </cell>
          <cell r="C1195" t="str">
            <v>Vaùn khuoân boù leà</v>
          </cell>
          <cell r="D1195" t="str">
            <v>100m2</v>
          </cell>
          <cell r="G1195">
            <v>3036434.3443591022</v>
          </cell>
        </row>
        <row r="1196">
          <cell r="B1196" t="str">
            <v>VD</v>
          </cell>
          <cell r="C1196" t="str">
            <v>A/-Vaät lieäu</v>
          </cell>
          <cell r="G1196">
            <v>2349955.1948051946</v>
          </cell>
        </row>
        <row r="1197">
          <cell r="C1197" t="str">
            <v>Goã vaùn khuoân</v>
          </cell>
          <cell r="D1197" t="str">
            <v>m3</v>
          </cell>
          <cell r="E1197">
            <v>0.79200000000000004</v>
          </cell>
          <cell r="F1197">
            <v>1688311.6883116879</v>
          </cell>
          <cell r="G1197">
            <v>1337142.8571428568</v>
          </cell>
        </row>
        <row r="1198">
          <cell r="C1198" t="str">
            <v>Goã ñaø neïp</v>
          </cell>
          <cell r="D1198" t="str">
            <v>m3</v>
          </cell>
          <cell r="E1198">
            <v>8.6499999999999994E-2</v>
          </cell>
          <cell r="F1198">
            <v>1688311.6883116879</v>
          </cell>
          <cell r="G1198">
            <v>146038.96103896099</v>
          </cell>
        </row>
        <row r="1199">
          <cell r="C1199" t="str">
            <v>Goã choáng</v>
          </cell>
          <cell r="D1199" t="str">
            <v>m3</v>
          </cell>
          <cell r="E1199">
            <v>0.45900000000000002</v>
          </cell>
          <cell r="F1199">
            <v>1688311.6883116879</v>
          </cell>
          <cell r="G1199">
            <v>774935.06493506476</v>
          </cell>
        </row>
        <row r="1200">
          <cell r="C1200" t="str">
            <v>Ñinh caùc loaïi</v>
          </cell>
          <cell r="D1200" t="str">
            <v>kg</v>
          </cell>
          <cell r="E1200">
            <v>12</v>
          </cell>
          <cell r="F1200">
            <v>5714.2857142857138</v>
          </cell>
          <cell r="G1200">
            <v>68571.428571428565</v>
          </cell>
        </row>
        <row r="1201">
          <cell r="C1201" t="str">
            <v>Vaät lieäu khaùc</v>
          </cell>
          <cell r="D1201" t="str">
            <v>Ñoàng</v>
          </cell>
          <cell r="E1201">
            <v>0.01</v>
          </cell>
          <cell r="G1201">
            <v>23266.883116883113</v>
          </cell>
        </row>
        <row r="1202">
          <cell r="C1202" t="str">
            <v>B/-Nhaân coâng</v>
          </cell>
          <cell r="G1202">
            <v>176535.31</v>
          </cell>
        </row>
        <row r="1203">
          <cell r="C1203" t="str">
            <v>Nhaân coâng baäc 3,5/7</v>
          </cell>
          <cell r="D1203" t="str">
            <v>coâng</v>
          </cell>
          <cell r="E1203">
            <v>13.61</v>
          </cell>
          <cell r="F1203">
            <v>12971</v>
          </cell>
          <cell r="G1203">
            <v>176535.31</v>
          </cell>
        </row>
        <row r="1204">
          <cell r="C1204" t="str">
            <v>C/-Maùy thi coâng</v>
          </cell>
        </row>
        <row r="1205">
          <cell r="A1205" t="str">
            <v>T85</v>
          </cell>
          <cell r="B1205" t="str">
            <v>KA.2310</v>
          </cell>
          <cell r="C1205" t="str">
            <v>Vaùn khuoân saøn maùi</v>
          </cell>
          <cell r="D1205" t="str">
            <v>100m2</v>
          </cell>
          <cell r="G1205">
            <v>3772119.8742328975</v>
          </cell>
        </row>
        <row r="1206">
          <cell r="C1206" t="str">
            <v>A/-Vaät lieäu</v>
          </cell>
          <cell r="G1206">
            <v>2727026.2337662335</v>
          </cell>
        </row>
        <row r="1207">
          <cell r="C1207" t="str">
            <v>Goã vaùn khuoân</v>
          </cell>
          <cell r="D1207" t="str">
            <v>m3</v>
          </cell>
          <cell r="E1207">
            <v>0.79200000000000004</v>
          </cell>
          <cell r="F1207">
            <v>1688311.6883116879</v>
          </cell>
          <cell r="G1207">
            <v>1337142.8571428568</v>
          </cell>
        </row>
        <row r="1208">
          <cell r="C1208" t="str">
            <v>Goã ñaø neïp</v>
          </cell>
          <cell r="D1208" t="str">
            <v>m3</v>
          </cell>
          <cell r="E1208">
            <v>0.112</v>
          </cell>
          <cell r="F1208">
            <v>1688311.6883116879</v>
          </cell>
          <cell r="G1208">
            <v>189090.90909090906</v>
          </cell>
        </row>
        <row r="1209">
          <cell r="C1209" t="str">
            <v>Goã choáng</v>
          </cell>
          <cell r="D1209" t="str">
            <v>m3</v>
          </cell>
          <cell r="E1209">
            <v>0.66800000000000004</v>
          </cell>
          <cell r="F1209">
            <v>1688311.6883116879</v>
          </cell>
          <cell r="G1209">
            <v>1127792.2077922076</v>
          </cell>
        </row>
        <row r="1210">
          <cell r="C1210" t="str">
            <v>Ñinh caùc loaïi</v>
          </cell>
          <cell r="D1210" t="str">
            <v>kg</v>
          </cell>
          <cell r="E1210">
            <v>8.0500000000000007</v>
          </cell>
          <cell r="F1210">
            <v>5714.2857142857138</v>
          </cell>
          <cell r="G1210">
            <v>46000</v>
          </cell>
        </row>
        <row r="1211">
          <cell r="C1211" t="str">
            <v>Vaät lieäu khaùc</v>
          </cell>
          <cell r="D1211" t="str">
            <v>Ñoàng</v>
          </cell>
          <cell r="E1211">
            <v>0.01</v>
          </cell>
          <cell r="G1211">
            <v>27000.259740259735</v>
          </cell>
        </row>
        <row r="1212">
          <cell r="C1212" t="str">
            <v>B/-Nhaân coâng</v>
          </cell>
          <cell r="G1212">
            <v>349568.45</v>
          </cell>
        </row>
        <row r="1213">
          <cell r="C1213" t="str">
            <v>Nhaân coâng baäc 3,5/7</v>
          </cell>
          <cell r="D1213" t="str">
            <v>coâng</v>
          </cell>
          <cell r="E1213">
            <v>26.95</v>
          </cell>
          <cell r="F1213">
            <v>12971</v>
          </cell>
          <cell r="G1213">
            <v>349568.45</v>
          </cell>
        </row>
        <row r="1214">
          <cell r="C1214" t="str">
            <v>C/-Maùy thi coâng</v>
          </cell>
        </row>
        <row r="1215">
          <cell r="A1215" t="str">
            <v>T86</v>
          </cell>
          <cell r="B1215" t="str">
            <v>KA.2320</v>
          </cell>
          <cell r="C1215" t="str">
            <v>Vaùn khuoân lanh toâ,seânoâ</v>
          </cell>
          <cell r="D1215" t="str">
            <v>100m2</v>
          </cell>
          <cell r="G1215">
            <v>3805972.3553218977</v>
          </cell>
        </row>
        <row r="1216">
          <cell r="C1216" t="str">
            <v>A/-Vaät lieäu</v>
          </cell>
          <cell r="G1216">
            <v>2727026.2337662335</v>
          </cell>
        </row>
        <row r="1217">
          <cell r="C1217" t="str">
            <v>Goã vaùn khuoân</v>
          </cell>
          <cell r="D1217" t="str">
            <v>m3</v>
          </cell>
          <cell r="E1217">
            <v>0.79200000000000004</v>
          </cell>
          <cell r="F1217">
            <v>1688311.6883116879</v>
          </cell>
          <cell r="G1217">
            <v>1337142.8571428568</v>
          </cell>
        </row>
        <row r="1218">
          <cell r="C1218" t="str">
            <v>Goã ñaø neïp</v>
          </cell>
          <cell r="D1218" t="str">
            <v>m3</v>
          </cell>
          <cell r="E1218">
            <v>0.112</v>
          </cell>
          <cell r="F1218">
            <v>1688311.6883116879</v>
          </cell>
          <cell r="G1218">
            <v>189090.90909090906</v>
          </cell>
        </row>
        <row r="1219">
          <cell r="C1219" t="str">
            <v>Goã choáng</v>
          </cell>
          <cell r="D1219" t="str">
            <v>m3</v>
          </cell>
          <cell r="E1219">
            <v>0.66800000000000004</v>
          </cell>
          <cell r="F1219">
            <v>1688311.6883116879</v>
          </cell>
          <cell r="G1219">
            <v>1127792.2077922076</v>
          </cell>
        </row>
        <row r="1220">
          <cell r="C1220" t="str">
            <v>Ñinh caùc loaïi</v>
          </cell>
          <cell r="D1220" t="str">
            <v>kg</v>
          </cell>
          <cell r="E1220">
            <v>8.0500000000000007</v>
          </cell>
          <cell r="F1220">
            <v>5714.2857142857138</v>
          </cell>
          <cell r="G1220">
            <v>46000</v>
          </cell>
        </row>
        <row r="1221">
          <cell r="C1221" t="str">
            <v>Vaät lieäu khaùc</v>
          </cell>
          <cell r="D1221" t="str">
            <v>Ñoàng</v>
          </cell>
          <cell r="E1221">
            <v>0.01</v>
          </cell>
          <cell r="G1221">
            <v>27000.259740259735</v>
          </cell>
        </row>
        <row r="1222">
          <cell r="C1222" t="str">
            <v>B/-Nhaân coâng</v>
          </cell>
          <cell r="G1222">
            <v>369284.37</v>
          </cell>
        </row>
        <row r="1223">
          <cell r="C1223" t="str">
            <v>Nhaân coâng baäc 3,5/7</v>
          </cell>
          <cell r="D1223" t="str">
            <v>coâng</v>
          </cell>
          <cell r="E1223">
            <v>28.47</v>
          </cell>
          <cell r="F1223">
            <v>12971</v>
          </cell>
          <cell r="G1223">
            <v>369284.37</v>
          </cell>
        </row>
        <row r="1224">
          <cell r="C1224" t="str">
            <v>C/-Maùy thi coâng</v>
          </cell>
        </row>
        <row r="1225">
          <cell r="A1225" t="str">
            <v>T87</v>
          </cell>
          <cell r="B1225" t="str">
            <v>KA.2410</v>
          </cell>
          <cell r="C1225" t="str">
            <v>Vaùn khuoân caàu thang thöôøng</v>
          </cell>
          <cell r="D1225" t="str">
            <v>100m2</v>
          </cell>
          <cell r="G1225">
            <v>4227455.0168900788</v>
          </cell>
        </row>
        <row r="1226">
          <cell r="C1226" t="str">
            <v>A/-Vaät lieäu</v>
          </cell>
          <cell r="G1226">
            <v>3089393.2467532461</v>
          </cell>
        </row>
        <row r="1227">
          <cell r="C1227" t="str">
            <v>Goã vaùn khuoân</v>
          </cell>
          <cell r="D1227" t="str">
            <v>m3</v>
          </cell>
          <cell r="E1227">
            <v>0.79200000000000004</v>
          </cell>
          <cell r="F1227">
            <v>1688311.6883116879</v>
          </cell>
          <cell r="G1227">
            <v>1337142.8571428568</v>
          </cell>
        </row>
        <row r="1228">
          <cell r="C1228" t="str">
            <v>Goã ñaø neïp</v>
          </cell>
          <cell r="D1228" t="str">
            <v>m3</v>
          </cell>
          <cell r="E1228">
            <v>0.98099999999999998</v>
          </cell>
          <cell r="F1228">
            <v>1688311.6883116879</v>
          </cell>
          <cell r="G1228">
            <v>1656233.7662337658</v>
          </cell>
        </row>
        <row r="1229">
          <cell r="C1229" t="str">
            <v>Goã choáng</v>
          </cell>
          <cell r="D1229" t="str">
            <v>m3</v>
          </cell>
          <cell r="E1229">
            <v>0</v>
          </cell>
          <cell r="F1229">
            <v>1688311.6883116879</v>
          </cell>
          <cell r="G1229">
            <v>0</v>
          </cell>
        </row>
        <row r="1230">
          <cell r="C1230" t="str">
            <v>Ñinh caùc loaïi</v>
          </cell>
          <cell r="D1230" t="str">
            <v>kg</v>
          </cell>
          <cell r="E1230">
            <v>11.45</v>
          </cell>
          <cell r="F1230">
            <v>5714.2857142857138</v>
          </cell>
          <cell r="G1230">
            <v>65428.57142857142</v>
          </cell>
        </row>
        <row r="1231">
          <cell r="C1231" t="str">
            <v>Vaät lieäu khaùc</v>
          </cell>
          <cell r="D1231" t="str">
            <v>Ñoàng</v>
          </cell>
          <cell r="E1231">
            <v>0.01</v>
          </cell>
          <cell r="G1231">
            <v>30588.051948051943</v>
          </cell>
        </row>
        <row r="1232">
          <cell r="C1232" t="str">
            <v>B/-Nhaân coâng</v>
          </cell>
          <cell r="G1232">
            <v>369284.37</v>
          </cell>
        </row>
        <row r="1233">
          <cell r="C1233" t="str">
            <v>Nhaân coâng baäc 3,5/7</v>
          </cell>
          <cell r="D1233" t="str">
            <v>coâng</v>
          </cell>
          <cell r="E1233">
            <v>28.47</v>
          </cell>
          <cell r="F1233">
            <v>12971</v>
          </cell>
          <cell r="G1233">
            <v>369284.37</v>
          </cell>
        </row>
        <row r="1234">
          <cell r="C1234" t="str">
            <v>C/-Maùy thi coâng</v>
          </cell>
        </row>
        <row r="1236">
          <cell r="B1236" t="str">
            <v>II/-</v>
          </cell>
          <cell r="C1236" t="str">
            <v>HEÄ THOÁNG ÑIEÄN</v>
          </cell>
        </row>
        <row r="1237">
          <cell r="A1237" t="str">
            <v>D1</v>
          </cell>
          <cell r="B1237" t="str">
            <v>ZE.2110</v>
          </cell>
          <cell r="C1237" t="str">
            <v>Laép döïng ñeøn oáng 0,6m (1gía 1 ñeøn,khoâng chuïp môø)</v>
          </cell>
          <cell r="D1237" t="str">
            <v>boä</v>
          </cell>
          <cell r="G1237">
            <v>47209.305213000007</v>
          </cell>
        </row>
        <row r="1238">
          <cell r="C1238" t="str">
            <v>A/-Vaät lieäu</v>
          </cell>
          <cell r="G1238">
            <v>35942.857142857145</v>
          </cell>
        </row>
        <row r="1239">
          <cell r="C1239" t="str">
            <v>Ñeøn oáng 0.6m-20W (1 giaù 1 ñeøn)</v>
          </cell>
          <cell r="D1239" t="str">
            <v>boä</v>
          </cell>
          <cell r="E1239">
            <v>1</v>
          </cell>
          <cell r="F1239">
            <v>35238.095238095237</v>
          </cell>
          <cell r="G1239">
            <v>35238.095238095237</v>
          </cell>
        </row>
        <row r="1240">
          <cell r="C1240" t="str">
            <v>Vaät lieäu khaùc</v>
          </cell>
          <cell r="D1240" t="str">
            <v>Ñoàng</v>
          </cell>
          <cell r="E1240">
            <v>0.02</v>
          </cell>
          <cell r="G1240">
            <v>704.7619047619047</v>
          </cell>
        </row>
        <row r="1241">
          <cell r="C1241" t="str">
            <v>B/-Nhaân coâng</v>
          </cell>
          <cell r="G1241">
            <v>3146.64</v>
          </cell>
        </row>
        <row r="1242">
          <cell r="C1242" t="str">
            <v>Nhaân coâng baäc 3,0/7</v>
          </cell>
          <cell r="D1242" t="str">
            <v>coâng</v>
          </cell>
          <cell r="E1242">
            <v>0.24</v>
          </cell>
          <cell r="F1242">
            <v>13111</v>
          </cell>
          <cell r="G1242">
            <v>3146.64</v>
          </cell>
        </row>
        <row r="1243">
          <cell r="C1243" t="str">
            <v>C/-Maùy thi coâng</v>
          </cell>
        </row>
        <row r="1244">
          <cell r="A1244" t="str">
            <v>D2a</v>
          </cell>
          <cell r="B1244" t="str">
            <v>ZE.4130</v>
          </cell>
          <cell r="C1244" t="str">
            <v>Laêép döïng ñeøn LG73-DS-150W(150kg/coät)</v>
          </cell>
          <cell r="D1244" t="str">
            <v>boä</v>
          </cell>
          <cell r="G1244">
            <v>1719352.862810625</v>
          </cell>
        </row>
        <row r="1245">
          <cell r="C1245" t="str">
            <v>A/-Vaät lieäu</v>
          </cell>
          <cell r="G1245">
            <v>1471428.5714285714</v>
          </cell>
        </row>
        <row r="1246">
          <cell r="C1246" t="str">
            <v>Deøn LG73-DS-150W</v>
          </cell>
          <cell r="D1246" t="str">
            <v>boä</v>
          </cell>
          <cell r="E1246">
            <v>1</v>
          </cell>
          <cell r="F1246">
            <v>1428571.4285714284</v>
          </cell>
          <cell r="G1246">
            <v>1428571.4285714284</v>
          </cell>
        </row>
        <row r="1247">
          <cell r="C1247" t="str">
            <v>Vaät lieäu khaùc</v>
          </cell>
          <cell r="D1247" t="str">
            <v>Ñoàng</v>
          </cell>
          <cell r="E1247">
            <v>0.03</v>
          </cell>
          <cell r="G1247">
            <v>42857.142857142848</v>
          </cell>
        </row>
        <row r="1248">
          <cell r="C1248" t="str">
            <v>B/-Nhaân coâng</v>
          </cell>
          <cell r="G1248">
            <v>4588.8499999999995</v>
          </cell>
        </row>
        <row r="1249">
          <cell r="C1249" t="str">
            <v>Nhaân coâng baäc 3,0/7</v>
          </cell>
          <cell r="D1249" t="str">
            <v>coâng</v>
          </cell>
          <cell r="E1249">
            <v>0.35</v>
          </cell>
          <cell r="F1249">
            <v>13111</v>
          </cell>
          <cell r="G1249">
            <v>4588.8499999999995</v>
          </cell>
        </row>
        <row r="1250">
          <cell r="C1250" t="str">
            <v>C/-Maùy thi coâng</v>
          </cell>
        </row>
        <row r="1251">
          <cell r="A1251" t="str">
            <v>D2</v>
          </cell>
          <cell r="B1251" t="str">
            <v>ZE.2120</v>
          </cell>
          <cell r="C1251" t="str">
            <v>Laép döïng ñeøn oáng 1,2m (1gía 1 ñeøn,khoâng chuïp môø)</v>
          </cell>
          <cell r="D1251" t="str">
            <v>boä</v>
          </cell>
          <cell r="G1251">
            <v>83251.547730750011</v>
          </cell>
        </row>
        <row r="1252">
          <cell r="C1252" t="str">
            <v>A/-Vaät lieäu</v>
          </cell>
          <cell r="G1252">
            <v>66542.857142857145</v>
          </cell>
        </row>
        <row r="1253">
          <cell r="C1253" t="str">
            <v>Ñeøn oáng 1.2m-40W (1 giaù 1 ñeøn)</v>
          </cell>
          <cell r="D1253" t="str">
            <v>boä</v>
          </cell>
          <cell r="E1253">
            <v>1</v>
          </cell>
          <cell r="F1253">
            <v>65238.095238095237</v>
          </cell>
          <cell r="G1253">
            <v>65238.095238095237</v>
          </cell>
        </row>
        <row r="1254">
          <cell r="C1254" t="str">
            <v>Vaät lieäu khaùc</v>
          </cell>
          <cell r="D1254" t="str">
            <v>Ñoàng</v>
          </cell>
          <cell r="E1254">
            <v>0.02</v>
          </cell>
          <cell r="G1254">
            <v>1304.7619047619048</v>
          </cell>
        </row>
        <row r="1255">
          <cell r="C1255" t="str">
            <v>B/-Nhaân coâng</v>
          </cell>
          <cell r="G1255">
            <v>3408.86</v>
          </cell>
        </row>
        <row r="1256">
          <cell r="C1256" t="str">
            <v>Nhaân coâng baäc 3,0/7</v>
          </cell>
          <cell r="D1256" t="str">
            <v>coâng</v>
          </cell>
          <cell r="E1256">
            <v>0.26</v>
          </cell>
          <cell r="F1256">
            <v>13111</v>
          </cell>
          <cell r="G1256">
            <v>3408.86</v>
          </cell>
        </row>
        <row r="1257">
          <cell r="C1257" t="str">
            <v>C/-Maùy thi coâng</v>
          </cell>
        </row>
        <row r="1258">
          <cell r="A1258" t="str">
            <v>D3</v>
          </cell>
          <cell r="B1258" t="str">
            <v>ZE.2320</v>
          </cell>
          <cell r="C1258" t="str">
            <v>Laép döïng ñeøn oáng 1,2m (1gía 2 ñeøn,khoâng chuïp môø)</v>
          </cell>
          <cell r="D1258" t="str">
            <v>boä</v>
          </cell>
          <cell r="G1258">
            <v>117581.66292599999</v>
          </cell>
        </row>
        <row r="1259">
          <cell r="C1259" t="str">
            <v>A/-Vaät lieäu</v>
          </cell>
          <cell r="G1259">
            <v>91800</v>
          </cell>
        </row>
        <row r="1260">
          <cell r="C1260" t="str">
            <v>Ñeøn oáng 1.2m-40W (1 giaù 2 ñeøn)</v>
          </cell>
          <cell r="D1260" t="str">
            <v>boä</v>
          </cell>
          <cell r="E1260">
            <v>1</v>
          </cell>
          <cell r="F1260">
            <v>90000</v>
          </cell>
          <cell r="G1260">
            <v>90000</v>
          </cell>
        </row>
        <row r="1261">
          <cell r="C1261" t="str">
            <v>Vaät lieäu khaùc</v>
          </cell>
          <cell r="D1261" t="str">
            <v>Ñoàng</v>
          </cell>
          <cell r="E1261">
            <v>0.02</v>
          </cell>
          <cell r="G1261">
            <v>1800</v>
          </cell>
        </row>
        <row r="1262">
          <cell r="C1262" t="str">
            <v>B/-Nhaân coâng</v>
          </cell>
          <cell r="G1262">
            <v>6293.28</v>
          </cell>
        </row>
        <row r="1263">
          <cell r="C1263" t="str">
            <v>Nhaân coâng baäc 3,0/7</v>
          </cell>
          <cell r="D1263" t="str">
            <v>coâng</v>
          </cell>
          <cell r="E1263">
            <v>0.48</v>
          </cell>
          <cell r="F1263">
            <v>13111</v>
          </cell>
          <cell r="G1263">
            <v>6293.28</v>
          </cell>
        </row>
        <row r="1264">
          <cell r="C1264" t="str">
            <v>C/-Maùy thi coâng</v>
          </cell>
        </row>
        <row r="1265">
          <cell r="A1265" t="str">
            <v>D4</v>
          </cell>
          <cell r="B1265" t="str">
            <v>ZE.5110</v>
          </cell>
          <cell r="C1265" t="str">
            <v>Laép quaït traàn D.1200</v>
          </cell>
          <cell r="D1265" t="str">
            <v>boä</v>
          </cell>
          <cell r="G1265">
            <v>207585.32963437503</v>
          </cell>
        </row>
        <row r="1266">
          <cell r="C1266" t="str">
            <v>A/-Vaät lieäu</v>
          </cell>
          <cell r="G1266">
            <v>170257.14285714284</v>
          </cell>
        </row>
        <row r="1267">
          <cell r="C1267" t="str">
            <v>Quaït traàn + hoäp soá</v>
          </cell>
          <cell r="D1267" t="str">
            <v>caùi</v>
          </cell>
          <cell r="E1267">
            <v>1</v>
          </cell>
          <cell r="F1267">
            <v>168571.42857142855</v>
          </cell>
          <cell r="G1267">
            <v>168571.42857142855</v>
          </cell>
        </row>
        <row r="1268">
          <cell r="C1268" t="str">
            <v>Vaät lieäu khaùc</v>
          </cell>
          <cell r="D1268" t="str">
            <v>Ñoàng</v>
          </cell>
          <cell r="E1268">
            <v>0.01</v>
          </cell>
          <cell r="G1268">
            <v>1685.7142857142856</v>
          </cell>
        </row>
        <row r="1269">
          <cell r="C1269" t="str">
            <v>B/-Nhaân coâng</v>
          </cell>
          <cell r="G1269">
            <v>3277.75</v>
          </cell>
        </row>
        <row r="1270">
          <cell r="C1270" t="str">
            <v>Nhaân coâng baäc 3,0/7</v>
          </cell>
          <cell r="D1270" t="str">
            <v>coâng</v>
          </cell>
          <cell r="E1270">
            <v>0.25</v>
          </cell>
          <cell r="F1270">
            <v>13111</v>
          </cell>
          <cell r="G1270">
            <v>3277.75</v>
          </cell>
        </row>
        <row r="1271">
          <cell r="C1271" t="str">
            <v>C/-Maùy thi coâng</v>
          </cell>
          <cell r="G1271">
            <v>3543.15</v>
          </cell>
        </row>
        <row r="1272">
          <cell r="C1272" t="str">
            <v>Maùy khoan beâ toâng caàm tay,ñk 24mm-620w</v>
          </cell>
          <cell r="D1272" t="str">
            <v>ca</v>
          </cell>
          <cell r="E1272">
            <v>0.15</v>
          </cell>
          <cell r="F1272">
            <v>23621</v>
          </cell>
          <cell r="G1272">
            <v>3543.15</v>
          </cell>
        </row>
        <row r="1273">
          <cell r="A1273" t="str">
            <v>D4a</v>
          </cell>
          <cell r="B1273" t="str">
            <v>ZE.5130</v>
          </cell>
          <cell r="C1273" t="str">
            <v>Laép quaït treo töôøng D.400</v>
          </cell>
          <cell r="D1273" t="str">
            <v>boä</v>
          </cell>
          <cell r="G1273">
            <v>191166.48179212504</v>
          </cell>
        </row>
        <row r="1274">
          <cell r="C1274" t="str">
            <v>A/-Vaät lieäu</v>
          </cell>
          <cell r="G1274">
            <v>158233.67000000001</v>
          </cell>
        </row>
        <row r="1275">
          <cell r="C1275" t="str">
            <v>Quaït treo tuong D400</v>
          </cell>
          <cell r="D1275" t="str">
            <v>caùi</v>
          </cell>
          <cell r="E1275">
            <v>1</v>
          </cell>
          <cell r="F1275">
            <v>156667</v>
          </cell>
          <cell r="G1275">
            <v>156667</v>
          </cell>
        </row>
        <row r="1276">
          <cell r="C1276" t="str">
            <v>Vaät lieäu khaùc</v>
          </cell>
          <cell r="D1276" t="str">
            <v>Ñoàng</v>
          </cell>
          <cell r="E1276">
            <v>0.01</v>
          </cell>
          <cell r="G1276">
            <v>1566.67</v>
          </cell>
        </row>
        <row r="1277">
          <cell r="C1277" t="str">
            <v>B/-Nhaân coâng</v>
          </cell>
          <cell r="G1277">
            <v>2622.2000000000003</v>
          </cell>
        </row>
        <row r="1278">
          <cell r="C1278" t="str">
            <v>Nhaân coâng baäc 3,0/7</v>
          </cell>
          <cell r="D1278" t="str">
            <v>coâng</v>
          </cell>
          <cell r="E1278">
            <v>0.2</v>
          </cell>
          <cell r="F1278">
            <v>13111</v>
          </cell>
          <cell r="G1278">
            <v>2622.2000000000003</v>
          </cell>
        </row>
        <row r="1279">
          <cell r="C1279" t="str">
            <v>C/-Maùy thi coâng</v>
          </cell>
          <cell r="G1279">
            <v>2362.1</v>
          </cell>
        </row>
        <row r="1280">
          <cell r="C1280" t="str">
            <v>Maùy khoan beâ toâng caàm tay,ñk 24mm-620w</v>
          </cell>
          <cell r="D1280" t="str">
            <v>ca</v>
          </cell>
          <cell r="E1280">
            <v>0.1</v>
          </cell>
          <cell r="F1280">
            <v>23621</v>
          </cell>
          <cell r="G1280">
            <v>2362.1</v>
          </cell>
        </row>
        <row r="1281">
          <cell r="A1281" t="str">
            <v>D4b</v>
          </cell>
          <cell r="B1281" t="str">
            <v>ZE.5120</v>
          </cell>
          <cell r="C1281" t="str">
            <v>Laép quaït huùt gioù D.400</v>
          </cell>
          <cell r="D1281" t="str">
            <v>boä</v>
          </cell>
          <cell r="G1281">
            <v>257167.44974812499</v>
          </cell>
        </row>
        <row r="1282">
          <cell r="C1282" t="str">
            <v>A/-Vaät lieäu</v>
          </cell>
          <cell r="G1282">
            <v>208700</v>
          </cell>
        </row>
        <row r="1283">
          <cell r="C1283" t="str">
            <v>Quaït huùt gioù F40</v>
          </cell>
          <cell r="D1283" t="str">
            <v>caùi</v>
          </cell>
          <cell r="E1283">
            <v>1</v>
          </cell>
          <cell r="F1283">
            <v>175000</v>
          </cell>
          <cell r="G1283">
            <v>175000</v>
          </cell>
        </row>
        <row r="1284">
          <cell r="C1284" t="str">
            <v xml:space="preserve">Khung goã </v>
          </cell>
          <cell r="D1284" t="str">
            <v>caùi</v>
          </cell>
          <cell r="E1284">
            <v>1</v>
          </cell>
          <cell r="F1284">
            <v>30200</v>
          </cell>
          <cell r="G1284">
            <v>30200</v>
          </cell>
        </row>
        <row r="1285">
          <cell r="C1285" t="str">
            <v>Vaät lieäu khaùc</v>
          </cell>
          <cell r="D1285" t="str">
            <v>Ñoàng</v>
          </cell>
          <cell r="E1285">
            <v>0.02</v>
          </cell>
          <cell r="G1285">
            <v>3500</v>
          </cell>
        </row>
        <row r="1286">
          <cell r="C1286" t="str">
            <v>B/-Nhaân coâng</v>
          </cell>
          <cell r="G1286">
            <v>4588.8499999999995</v>
          </cell>
        </row>
        <row r="1287">
          <cell r="C1287" t="str">
            <v>Nhaân coâng baäc 3,0/7</v>
          </cell>
          <cell r="D1287" t="str">
            <v>coâng</v>
          </cell>
          <cell r="E1287">
            <v>0.35</v>
          </cell>
          <cell r="F1287">
            <v>13111</v>
          </cell>
          <cell r="G1287">
            <v>4588.8499999999995</v>
          </cell>
        </row>
        <row r="1288">
          <cell r="C1288" t="str">
            <v>C/-Maùy thi coâng</v>
          </cell>
          <cell r="G1288">
            <v>5905.25</v>
          </cell>
        </row>
        <row r="1289">
          <cell r="C1289" t="str">
            <v>Maùy khoan beâ toâng caàm tay,ñk 24mm-620w</v>
          </cell>
          <cell r="D1289" t="str">
            <v>ca</v>
          </cell>
          <cell r="E1289">
            <v>0.25</v>
          </cell>
          <cell r="F1289">
            <v>23621</v>
          </cell>
          <cell r="G1289">
            <v>5905.25</v>
          </cell>
        </row>
        <row r="1290">
          <cell r="A1290" t="str">
            <v>D5</v>
          </cell>
          <cell r="B1290" t="str">
            <v>ZF.2120</v>
          </cell>
          <cell r="C1290" t="str">
            <v>Laép ñaët oáng nhöïa D.16</v>
          </cell>
          <cell r="D1290" t="str">
            <v>m</v>
          </cell>
          <cell r="G1290">
            <v>3069.7990155000002</v>
          </cell>
        </row>
        <row r="1291">
          <cell r="C1291" t="str">
            <v>A/-Vaät lieäu</v>
          </cell>
          <cell r="G1291">
            <v>1477.9800000000002</v>
          </cell>
        </row>
        <row r="1292">
          <cell r="C1292" t="str">
            <v>OÁng nhöïa traéng F16</v>
          </cell>
          <cell r="D1292" t="str">
            <v>m</v>
          </cell>
          <cell r="E1292">
            <v>1.02</v>
          </cell>
          <cell r="F1292">
            <v>1380</v>
          </cell>
          <cell r="G1292">
            <v>1407.6000000000001</v>
          </cell>
        </row>
        <row r="1293">
          <cell r="C1293" t="str">
            <v>Vaät lieäu khaùc</v>
          </cell>
          <cell r="D1293" t="str">
            <v>Ñoàng</v>
          </cell>
          <cell r="E1293">
            <v>0.05</v>
          </cell>
          <cell r="G1293">
            <v>70.38000000000001</v>
          </cell>
        </row>
        <row r="1294">
          <cell r="C1294" t="str">
            <v>B/-Nhaân coâng</v>
          </cell>
          <cell r="G1294">
            <v>786.66</v>
          </cell>
        </row>
        <row r="1295">
          <cell r="C1295" t="str">
            <v>Nhaân coâng baäc 3,0/7</v>
          </cell>
          <cell r="D1295" t="str">
            <v>coâng</v>
          </cell>
          <cell r="E1295">
            <v>0.06</v>
          </cell>
          <cell r="F1295">
            <v>13111</v>
          </cell>
          <cell r="G1295">
            <v>786.66</v>
          </cell>
        </row>
        <row r="1296">
          <cell r="C1296" t="str">
            <v>C/-Maùy thi coâng</v>
          </cell>
        </row>
        <row r="1298">
          <cell r="A1298" t="str">
            <v>D6</v>
          </cell>
          <cell r="B1298" t="str">
            <v>ZF.5830</v>
          </cell>
          <cell r="C1298" t="str">
            <v>Keùo daây daãn trong oáng nhöïa - 30/10</v>
          </cell>
          <cell r="D1298" t="str">
            <v>m</v>
          </cell>
          <cell r="G1298">
            <v>4913.1751612125008</v>
          </cell>
        </row>
        <row r="1299">
          <cell r="C1299" t="str">
            <v>A/-Vaät lieäu</v>
          </cell>
          <cell r="G1299">
            <v>3314.4171428571431</v>
          </cell>
        </row>
        <row r="1300">
          <cell r="C1300" t="str">
            <v>Daây ñôn cöùng boïc PVC F30/10</v>
          </cell>
          <cell r="D1300" t="str">
            <v>m</v>
          </cell>
          <cell r="E1300">
            <v>1.02</v>
          </cell>
          <cell r="F1300">
            <v>3238.0952380952381</v>
          </cell>
          <cell r="G1300">
            <v>3302.8571428571431</v>
          </cell>
        </row>
        <row r="1301">
          <cell r="C1301" t="str">
            <v>Vaät lieäu khaùc</v>
          </cell>
          <cell r="D1301" t="str">
            <v>Ñoàng</v>
          </cell>
          <cell r="E1301">
            <v>3.5000000000000001E-3</v>
          </cell>
          <cell r="G1301">
            <v>11.56</v>
          </cell>
        </row>
        <row r="1302">
          <cell r="C1302" t="str">
            <v>B/-Nhaân coâng</v>
          </cell>
          <cell r="G1302">
            <v>616.21699999999998</v>
          </cell>
        </row>
        <row r="1303">
          <cell r="C1303" t="str">
            <v>Nhaân coâng baäc 3,0/7</v>
          </cell>
          <cell r="D1303" t="str">
            <v>coâng</v>
          </cell>
          <cell r="E1303">
            <v>4.7E-2</v>
          </cell>
          <cell r="F1303">
            <v>13111</v>
          </cell>
          <cell r="G1303">
            <v>616.21699999999998</v>
          </cell>
        </row>
        <row r="1304">
          <cell r="C1304" t="str">
            <v>C/-Maùy thi coâng</v>
          </cell>
        </row>
        <row r="1306">
          <cell r="A1306" t="str">
            <v>D7</v>
          </cell>
          <cell r="B1306" t="str">
            <v>ZF.5820a</v>
          </cell>
          <cell r="C1306" t="str">
            <v>Keùo daây daãn trong oáng nhöïa - 12/10</v>
          </cell>
          <cell r="D1306" t="str">
            <v>m</v>
          </cell>
          <cell r="G1306">
            <v>1560.4708641375003</v>
          </cell>
        </row>
        <row r="1307">
          <cell r="C1307" t="str">
            <v>A/-Vaät lieäu</v>
          </cell>
          <cell r="G1307">
            <v>780.32914285714298</v>
          </cell>
        </row>
        <row r="1308">
          <cell r="C1308" t="str">
            <v>Daây ñôn cöùng boïc PVC F12/10</v>
          </cell>
          <cell r="D1308" t="str">
            <v>m</v>
          </cell>
          <cell r="E1308">
            <v>1.02</v>
          </cell>
          <cell r="F1308">
            <v>761.90476190476193</v>
          </cell>
          <cell r="G1308">
            <v>777.14285714285722</v>
          </cell>
        </row>
        <row r="1309">
          <cell r="C1309" t="str">
            <v>Vaät lieäu khaùc</v>
          </cell>
          <cell r="D1309" t="str">
            <v>Ñoàng</v>
          </cell>
          <cell r="E1309">
            <v>4.1000000000000003E-3</v>
          </cell>
          <cell r="G1309">
            <v>3.1862857142857148</v>
          </cell>
        </row>
        <row r="1310">
          <cell r="C1310" t="str">
            <v>B/-Nhaân coâng</v>
          </cell>
          <cell r="G1310">
            <v>380.21899999999999</v>
          </cell>
        </row>
        <row r="1311">
          <cell r="C1311" t="str">
            <v>Nhaân coâng baäc 3,0/7</v>
          </cell>
          <cell r="D1311" t="str">
            <v>coâng</v>
          </cell>
          <cell r="E1311">
            <v>2.9000000000000001E-2</v>
          </cell>
          <cell r="F1311">
            <v>13111</v>
          </cell>
          <cell r="G1311">
            <v>380.21899999999999</v>
          </cell>
        </row>
        <row r="1312">
          <cell r="C1312" t="str">
            <v>C/-Maùy thi coâng</v>
          </cell>
        </row>
        <row r="1314">
          <cell r="A1314" t="str">
            <v>D8</v>
          </cell>
          <cell r="B1314" t="str">
            <v>ZF.5830</v>
          </cell>
          <cell r="C1314" t="str">
            <v>Keùo daây daãn trong oáng nhöïa - 20/10</v>
          </cell>
          <cell r="D1314" t="str">
            <v>m</v>
          </cell>
          <cell r="G1314">
            <v>2872.2277597124998</v>
          </cell>
        </row>
        <row r="1315">
          <cell r="C1315" t="str">
            <v>A/-Vaät lieäu</v>
          </cell>
          <cell r="G1315">
            <v>1559.7257142857145</v>
          </cell>
        </row>
        <row r="1316">
          <cell r="C1316" t="str">
            <v>Daây ñôn cöùng boïc PVC F20/10</v>
          </cell>
          <cell r="D1316" t="str">
            <v>m</v>
          </cell>
          <cell r="E1316">
            <v>1.02</v>
          </cell>
          <cell r="F1316">
            <v>1523.8095238095239</v>
          </cell>
          <cell r="G1316">
            <v>1554.2857142857144</v>
          </cell>
        </row>
        <row r="1317">
          <cell r="C1317" t="str">
            <v>Vaät lieäu khaùc</v>
          </cell>
          <cell r="D1317" t="str">
            <v>Ñoàng</v>
          </cell>
          <cell r="E1317">
            <v>3.5000000000000001E-3</v>
          </cell>
          <cell r="G1317">
            <v>5.44</v>
          </cell>
        </row>
        <row r="1318">
          <cell r="C1318" t="str">
            <v>B/-Nhaân coâng</v>
          </cell>
          <cell r="G1318">
            <v>616.21699999999998</v>
          </cell>
        </row>
        <row r="1319">
          <cell r="C1319" t="str">
            <v>Nhaân coâng baäc 3,0/7</v>
          </cell>
          <cell r="D1319" t="str">
            <v>coâng</v>
          </cell>
          <cell r="E1319">
            <v>4.7E-2</v>
          </cell>
          <cell r="F1319">
            <v>13111</v>
          </cell>
          <cell r="G1319">
            <v>616.21699999999998</v>
          </cell>
        </row>
        <row r="1320">
          <cell r="C1320" t="str">
            <v>C/-Maùy thi coâng</v>
          </cell>
        </row>
        <row r="1322">
          <cell r="A1322" t="str">
            <v>D9</v>
          </cell>
          <cell r="B1322" t="str">
            <v>ZF.5820</v>
          </cell>
          <cell r="C1322" t="str">
            <v>Keùo daây daãn trong oáng nhöïa - caùp 1x15mm2</v>
          </cell>
          <cell r="D1322" t="str">
            <v>m</v>
          </cell>
          <cell r="G1322">
            <v>10778.588949450001</v>
          </cell>
        </row>
        <row r="1323">
          <cell r="C1323" t="str">
            <v>A/-Vaät lieäu</v>
          </cell>
          <cell r="G1323">
            <v>8705.5470000000005</v>
          </cell>
        </row>
        <row r="1324">
          <cell r="C1324" t="str">
            <v>Caùp ñoàng boïc PVC 1 ruoät 16mm2</v>
          </cell>
          <cell r="D1324" t="str">
            <v>m</v>
          </cell>
          <cell r="E1324">
            <v>1.02</v>
          </cell>
          <cell r="F1324">
            <v>8500</v>
          </cell>
          <cell r="G1324">
            <v>8670</v>
          </cell>
        </row>
        <row r="1325">
          <cell r="C1325" t="str">
            <v>Vaät lieäu khaùc</v>
          </cell>
          <cell r="D1325" t="str">
            <v>Ñoàng</v>
          </cell>
          <cell r="E1325">
            <v>4.1000000000000003E-3</v>
          </cell>
          <cell r="G1325">
            <v>35.547000000000004</v>
          </cell>
        </row>
        <row r="1326">
          <cell r="C1326" t="str">
            <v>B/-Nhaân coâng</v>
          </cell>
          <cell r="G1326">
            <v>380.21899999999999</v>
          </cell>
        </row>
        <row r="1327">
          <cell r="C1327" t="str">
            <v>Nhaân coâng baäc 3,0/7</v>
          </cell>
          <cell r="D1327" t="str">
            <v>coâng</v>
          </cell>
          <cell r="E1327">
            <v>2.9000000000000001E-2</v>
          </cell>
          <cell r="F1327">
            <v>13111</v>
          </cell>
          <cell r="G1327">
            <v>380.21899999999999</v>
          </cell>
        </row>
        <row r="1328">
          <cell r="C1328" t="str">
            <v>C/-Maùy thi coâng</v>
          </cell>
        </row>
        <row r="1330">
          <cell r="A1330" t="str">
            <v>D10</v>
          </cell>
          <cell r="B1330" t="str">
            <v>ZF.6110</v>
          </cell>
          <cell r="C1330" t="str">
            <v>Laép baûng nhöïa vaøo töôøng - 80x160</v>
          </cell>
          <cell r="D1330" t="str">
            <v>caùi</v>
          </cell>
          <cell r="G1330">
            <v>11658.148209749999</v>
          </cell>
        </row>
        <row r="1331">
          <cell r="C1331" t="str">
            <v>A/-Vaät lieäu</v>
          </cell>
          <cell r="G1331">
            <v>2040</v>
          </cell>
        </row>
        <row r="1332">
          <cell r="C1332" t="str">
            <v xml:space="preserve">Baûng nhöïa 80x160 </v>
          </cell>
          <cell r="D1332" t="str">
            <v>caùi</v>
          </cell>
          <cell r="E1332">
            <v>1</v>
          </cell>
          <cell r="F1332">
            <v>2000</v>
          </cell>
          <cell r="G1332">
            <v>2000</v>
          </cell>
        </row>
        <row r="1333">
          <cell r="C1333" t="str">
            <v>Vaät lieäu khaùc</v>
          </cell>
          <cell r="D1333" t="str">
            <v>Ñoàng</v>
          </cell>
          <cell r="E1333">
            <v>0.02</v>
          </cell>
          <cell r="G1333">
            <v>40</v>
          </cell>
        </row>
        <row r="1334">
          <cell r="C1334" t="str">
            <v>B/-Nhaân coâng</v>
          </cell>
          <cell r="G1334">
            <v>2359.98</v>
          </cell>
        </row>
        <row r="1335">
          <cell r="C1335" t="str">
            <v>Nhaân coâng baäc 3,0/7</v>
          </cell>
          <cell r="D1335" t="str">
            <v>coâng</v>
          </cell>
          <cell r="E1335">
            <v>0.18</v>
          </cell>
          <cell r="F1335">
            <v>13111</v>
          </cell>
          <cell r="G1335">
            <v>2359.98</v>
          </cell>
        </row>
        <row r="1336">
          <cell r="C1336" t="str">
            <v>C/-Maùy thi coâng</v>
          </cell>
          <cell r="G1336">
            <v>4724.2</v>
          </cell>
        </row>
        <row r="1337">
          <cell r="C1337" t="str">
            <v>Maùy khoan beâ toâng caàm tay,ñk 24mm-620w</v>
          </cell>
          <cell r="D1337" t="str">
            <v>ca</v>
          </cell>
          <cell r="E1337">
            <v>0.2</v>
          </cell>
          <cell r="F1337">
            <v>23621</v>
          </cell>
          <cell r="G1337">
            <v>4724.2</v>
          </cell>
        </row>
        <row r="1338">
          <cell r="A1338" t="str">
            <v>D11</v>
          </cell>
          <cell r="B1338" t="str">
            <v>ZF.6120</v>
          </cell>
          <cell r="C1338" t="str">
            <v>Laép baûng nhöïa vaøo töôøng - 200x300</v>
          </cell>
          <cell r="D1338" t="str">
            <v>caùi</v>
          </cell>
          <cell r="G1338">
            <v>14030.948709749999</v>
          </cell>
        </row>
        <row r="1339">
          <cell r="C1339" t="str">
            <v>A/-Vaät lieäu</v>
          </cell>
          <cell r="G1339">
            <v>4080</v>
          </cell>
        </row>
        <row r="1340">
          <cell r="C1340" t="str">
            <v xml:space="preserve">Baûng nhöïa 200x300 </v>
          </cell>
          <cell r="D1340" t="str">
            <v>caùi</v>
          </cell>
          <cell r="E1340">
            <v>1</v>
          </cell>
          <cell r="F1340">
            <v>3400</v>
          </cell>
          <cell r="G1340">
            <v>3400</v>
          </cell>
        </row>
        <row r="1341">
          <cell r="C1341" t="str">
            <v>Vaät lieäu khaùc</v>
          </cell>
          <cell r="D1341" t="str">
            <v>Ñoàng</v>
          </cell>
          <cell r="E1341">
            <v>0.2</v>
          </cell>
          <cell r="G1341">
            <v>680</v>
          </cell>
        </row>
        <row r="1342">
          <cell r="C1342" t="str">
            <v>B/-Nhaân coâng</v>
          </cell>
          <cell r="G1342">
            <v>2359.98</v>
          </cell>
        </row>
        <row r="1343">
          <cell r="C1343" t="str">
            <v>Nhaân coâng baäc 3,0/7</v>
          </cell>
          <cell r="D1343" t="str">
            <v>coâng</v>
          </cell>
          <cell r="E1343">
            <v>0.18</v>
          </cell>
          <cell r="F1343">
            <v>13111</v>
          </cell>
          <cell r="G1343">
            <v>2359.98</v>
          </cell>
        </row>
        <row r="1344">
          <cell r="C1344" t="str">
            <v>C/-Maùy thi coâng</v>
          </cell>
          <cell r="G1344">
            <v>4724.2</v>
          </cell>
        </row>
        <row r="1345">
          <cell r="C1345" t="str">
            <v>Maùy khoan beâ toâng caàm tay,ñk 24mm-620w</v>
          </cell>
          <cell r="D1345" t="str">
            <v>ca</v>
          </cell>
          <cell r="E1345">
            <v>0.2</v>
          </cell>
          <cell r="F1345">
            <v>23621</v>
          </cell>
          <cell r="G1345">
            <v>4724.2</v>
          </cell>
        </row>
        <row r="1346">
          <cell r="A1346" t="str">
            <v>D12</v>
          </cell>
          <cell r="B1346" t="str">
            <v>ZG.1110</v>
          </cell>
          <cell r="C1346" t="str">
            <v>Baét coâng taéc nhöïa</v>
          </cell>
          <cell r="D1346" t="str">
            <v>caùi</v>
          </cell>
          <cell r="G1346">
            <v>4087.1003971874993</v>
          </cell>
        </row>
        <row r="1347">
          <cell r="C1347" t="str">
            <v>A/-Vaät lieäu</v>
          </cell>
          <cell r="G1347">
            <v>3029.9999999999995</v>
          </cell>
        </row>
        <row r="1348">
          <cell r="C1348" t="str">
            <v>Coâng taéc nhöïa 5A</v>
          </cell>
          <cell r="D1348" t="str">
            <v>caùi</v>
          </cell>
          <cell r="E1348">
            <v>1.01</v>
          </cell>
          <cell r="F1348">
            <v>2857.1428571428569</v>
          </cell>
          <cell r="G1348">
            <v>2885.7142857142853</v>
          </cell>
        </row>
        <row r="1349">
          <cell r="C1349" t="str">
            <v>Vaät lieäu khaùc</v>
          </cell>
          <cell r="D1349" t="str">
            <v>Ñoàng</v>
          </cell>
          <cell r="E1349">
            <v>0.05</v>
          </cell>
          <cell r="G1349">
            <v>144.28571428571428</v>
          </cell>
        </row>
        <row r="1350">
          <cell r="C1350" t="str">
            <v>B/-Nhaân coâng</v>
          </cell>
          <cell r="G1350">
            <v>327.77500000000003</v>
          </cell>
        </row>
        <row r="1351">
          <cell r="C1351" t="str">
            <v>Nhaân coâng baäc 3,0/7</v>
          </cell>
          <cell r="D1351" t="str">
            <v>coâng</v>
          </cell>
          <cell r="E1351">
            <v>2.5000000000000001E-2</v>
          </cell>
          <cell r="F1351">
            <v>13111</v>
          </cell>
          <cell r="G1351">
            <v>327.77500000000003</v>
          </cell>
        </row>
        <row r="1352">
          <cell r="C1352" t="str">
            <v>C/-Maùy thi coâng</v>
          </cell>
        </row>
        <row r="1353">
          <cell r="A1353" t="str">
            <v>D13</v>
          </cell>
          <cell r="B1353" t="str">
            <v>ZG.1210</v>
          </cell>
          <cell r="C1353" t="str">
            <v>Baét caàu chì söù naép nhöïa</v>
          </cell>
          <cell r="D1353" t="str">
            <v>caùi</v>
          </cell>
          <cell r="G1353">
            <v>3734.6697346874994</v>
          </cell>
        </row>
        <row r="1354">
          <cell r="C1354" t="str">
            <v>A/-Vaät lieäu</v>
          </cell>
          <cell r="G1354">
            <v>2726.9999999999995</v>
          </cell>
        </row>
        <row r="1355">
          <cell r="C1355" t="str">
            <v>Caàu chì söù naép nhöïa 5A</v>
          </cell>
          <cell r="D1355" t="str">
            <v>caùi</v>
          </cell>
          <cell r="E1355">
            <v>1.01</v>
          </cell>
          <cell r="F1355">
            <v>2571.4285714285711</v>
          </cell>
          <cell r="G1355">
            <v>2597.1428571428569</v>
          </cell>
        </row>
        <row r="1356">
          <cell r="C1356" t="str">
            <v>Vaät lieäu khaùc</v>
          </cell>
          <cell r="D1356" t="str">
            <v>Ñoàng</v>
          </cell>
          <cell r="E1356">
            <v>0.05</v>
          </cell>
          <cell r="G1356">
            <v>129.85714285714286</v>
          </cell>
        </row>
        <row r="1357">
          <cell r="C1357" t="str">
            <v>B/-Nhaân coâng</v>
          </cell>
          <cell r="G1357">
            <v>327.77500000000003</v>
          </cell>
        </row>
        <row r="1358">
          <cell r="C1358" t="str">
            <v>Nhaân coâng baäc 3,0/7</v>
          </cell>
          <cell r="D1358" t="str">
            <v>coâng</v>
          </cell>
          <cell r="E1358">
            <v>2.5000000000000001E-2</v>
          </cell>
          <cell r="F1358">
            <v>13111</v>
          </cell>
          <cell r="G1358">
            <v>327.77500000000003</v>
          </cell>
        </row>
        <row r="1359">
          <cell r="C1359" t="str">
            <v>C/-Maùy thi coâng</v>
          </cell>
        </row>
        <row r="1360">
          <cell r="A1360" t="str">
            <v>D14</v>
          </cell>
          <cell r="B1360" t="str">
            <v>ZG.1210</v>
          </cell>
          <cell r="C1360" t="str">
            <v>Baét oå caém nhöïa</v>
          </cell>
          <cell r="D1360" t="str">
            <v>caùi</v>
          </cell>
          <cell r="G1360">
            <v>7611.4070221874999</v>
          </cell>
        </row>
        <row r="1361">
          <cell r="C1361" t="str">
            <v>A/-Vaät lieäu</v>
          </cell>
          <cell r="G1361">
            <v>6059.9999999999991</v>
          </cell>
        </row>
        <row r="1362">
          <cell r="C1362" t="str">
            <v>OÅ caém nhöïa 2 cöïc 6A</v>
          </cell>
          <cell r="D1362" t="str">
            <v>caùi</v>
          </cell>
          <cell r="E1362">
            <v>1.01</v>
          </cell>
          <cell r="F1362">
            <v>5714.2857142857138</v>
          </cell>
          <cell r="G1362">
            <v>5771.4285714285706</v>
          </cell>
        </row>
        <row r="1363">
          <cell r="C1363" t="str">
            <v>Vaät lieäu khaùc</v>
          </cell>
          <cell r="D1363" t="str">
            <v>Ñoàng</v>
          </cell>
          <cell r="E1363">
            <v>0.05</v>
          </cell>
          <cell r="G1363">
            <v>288.57142857142856</v>
          </cell>
        </row>
        <row r="1364">
          <cell r="C1364" t="str">
            <v>B/-Nhaân coâng</v>
          </cell>
          <cell r="G1364">
            <v>327.77500000000003</v>
          </cell>
        </row>
        <row r="1365">
          <cell r="C1365" t="str">
            <v>Nhaân coâng baäc 3,0/7</v>
          </cell>
          <cell r="D1365" t="str">
            <v>coâng</v>
          </cell>
          <cell r="E1365">
            <v>2.5000000000000001E-2</v>
          </cell>
          <cell r="F1365">
            <v>13111</v>
          </cell>
          <cell r="G1365">
            <v>327.77500000000003</v>
          </cell>
        </row>
        <row r="1366">
          <cell r="C1366" t="str">
            <v>C/-Maùy thi coâng</v>
          </cell>
        </row>
        <row r="1367">
          <cell r="A1367" t="str">
            <v>D15</v>
          </cell>
          <cell r="B1367" t="str">
            <v>ZG.3110</v>
          </cell>
          <cell r="C1367" t="str">
            <v>Laép caàu dao CB.10A</v>
          </cell>
          <cell r="D1367" t="str">
            <v>caùi</v>
          </cell>
          <cell r="G1367">
            <v>20640.378963750001</v>
          </cell>
        </row>
        <row r="1368">
          <cell r="C1368" t="str">
            <v>A/-Vaät lieäu</v>
          </cell>
          <cell r="G1368">
            <v>15810</v>
          </cell>
        </row>
        <row r="1369">
          <cell r="C1369" t="str">
            <v>Caàu dao 2 cöïc 20A-250V</v>
          </cell>
          <cell r="D1369" t="str">
            <v>caùi</v>
          </cell>
          <cell r="E1369">
            <v>1</v>
          </cell>
          <cell r="F1369">
            <v>15500</v>
          </cell>
          <cell r="G1369">
            <v>15500</v>
          </cell>
        </row>
        <row r="1370">
          <cell r="C1370" t="str">
            <v>Vaät lieäu khaùc</v>
          </cell>
          <cell r="D1370" t="str">
            <v>Ñoàng</v>
          </cell>
          <cell r="E1370">
            <v>0.02</v>
          </cell>
          <cell r="G1370">
            <v>310</v>
          </cell>
        </row>
        <row r="1371">
          <cell r="C1371" t="str">
            <v>B/-Nhaân coâng</v>
          </cell>
          <cell r="G1371">
            <v>1311.1000000000001</v>
          </cell>
        </row>
        <row r="1372">
          <cell r="C1372" t="str">
            <v>Nhaân coâng baäc 3,0/7</v>
          </cell>
          <cell r="D1372" t="str">
            <v>coâng</v>
          </cell>
          <cell r="E1372">
            <v>0.1</v>
          </cell>
          <cell r="F1372">
            <v>13111</v>
          </cell>
          <cell r="G1372">
            <v>1311.1000000000001</v>
          </cell>
        </row>
        <row r="1373">
          <cell r="C1373" t="str">
            <v>C/-Maùy thi coâng</v>
          </cell>
        </row>
        <row r="1374">
          <cell r="A1374" t="str">
            <v>D16</v>
          </cell>
          <cell r="B1374" t="str">
            <v>ZG.3110</v>
          </cell>
          <cell r="C1374" t="str">
            <v>Laép caàu dao CB.42A</v>
          </cell>
          <cell r="D1374" t="str">
            <v>caùi</v>
          </cell>
          <cell r="G1374">
            <v>31911.181338750001</v>
          </cell>
        </row>
        <row r="1375">
          <cell r="C1375" t="str">
            <v>A/-Vaät lieäu</v>
          </cell>
          <cell r="G1375">
            <v>25500</v>
          </cell>
        </row>
        <row r="1376">
          <cell r="C1376" t="str">
            <v>Caàu dao 2 cöïc 60A-250V</v>
          </cell>
          <cell r="D1376" t="str">
            <v>caùi</v>
          </cell>
          <cell r="E1376">
            <v>1</v>
          </cell>
          <cell r="F1376">
            <v>25000</v>
          </cell>
          <cell r="G1376">
            <v>25000</v>
          </cell>
        </row>
        <row r="1377">
          <cell r="C1377" t="str">
            <v>Vaät lieäu khaùc</v>
          </cell>
          <cell r="D1377" t="str">
            <v>Ñoàng</v>
          </cell>
          <cell r="E1377">
            <v>0.02</v>
          </cell>
          <cell r="G1377">
            <v>500</v>
          </cell>
        </row>
        <row r="1378">
          <cell r="C1378" t="str">
            <v>B/-Nhaân coâng</v>
          </cell>
          <cell r="G1378">
            <v>1311.1000000000001</v>
          </cell>
        </row>
        <row r="1379">
          <cell r="C1379" t="str">
            <v>Nhaân coâng baäc 3,0/7</v>
          </cell>
          <cell r="D1379" t="str">
            <v>coâng</v>
          </cell>
          <cell r="E1379">
            <v>0.1</v>
          </cell>
          <cell r="F1379">
            <v>13111</v>
          </cell>
          <cell r="G1379">
            <v>1311.1000000000001</v>
          </cell>
        </row>
        <row r="1380">
          <cell r="C1380" t="str">
            <v>C/-Maùy thi coâng</v>
          </cell>
        </row>
        <row r="1381">
          <cell r="A1381" t="str">
            <v>D16a</v>
          </cell>
          <cell r="B1381" t="str">
            <v>ZG.3110</v>
          </cell>
          <cell r="C1381" t="str">
            <v>Laép caàu dao CB.32A</v>
          </cell>
          <cell r="D1381" t="str">
            <v>caùi</v>
          </cell>
          <cell r="G1381">
            <v>24674.13981375</v>
          </cell>
        </row>
        <row r="1382">
          <cell r="C1382" t="str">
            <v>A/-Vaät lieäu</v>
          </cell>
          <cell r="G1382">
            <v>19278</v>
          </cell>
        </row>
        <row r="1383">
          <cell r="C1383" t="str">
            <v>Caàu dao 2 cöïc 30A-250V</v>
          </cell>
          <cell r="D1383" t="str">
            <v>caùi</v>
          </cell>
          <cell r="E1383">
            <v>1</v>
          </cell>
          <cell r="F1383">
            <v>18900</v>
          </cell>
          <cell r="G1383">
            <v>18900</v>
          </cell>
        </row>
        <row r="1384">
          <cell r="C1384" t="str">
            <v>Vaät lieäu khaùc</v>
          </cell>
          <cell r="D1384" t="str">
            <v>Ñoàng</v>
          </cell>
          <cell r="E1384">
            <v>0.02</v>
          </cell>
          <cell r="G1384">
            <v>378</v>
          </cell>
        </row>
        <row r="1385">
          <cell r="C1385" t="str">
            <v>B/-Nhaân coâng</v>
          </cell>
          <cell r="G1385">
            <v>1311.1000000000001</v>
          </cell>
        </row>
        <row r="1386">
          <cell r="C1386" t="str">
            <v>Nhaân coâng baäc 3,0/7</v>
          </cell>
          <cell r="D1386" t="str">
            <v>coâng</v>
          </cell>
          <cell r="E1386">
            <v>0.1</v>
          </cell>
          <cell r="F1386">
            <v>13111</v>
          </cell>
          <cell r="G1386">
            <v>1311.1000000000001</v>
          </cell>
        </row>
        <row r="1387">
          <cell r="C1387" t="str">
            <v>C/-Maùy thi coâng</v>
          </cell>
        </row>
        <row r="1388">
          <cell r="A1388" t="str">
            <v>D16b</v>
          </cell>
          <cell r="B1388" t="str">
            <v>ZG.3110</v>
          </cell>
          <cell r="C1388" t="str">
            <v>Laép caàu dao CB.25A</v>
          </cell>
          <cell r="D1388" t="str">
            <v>caùi</v>
          </cell>
          <cell r="G1388">
            <v>24674.13981375</v>
          </cell>
        </row>
        <row r="1389">
          <cell r="C1389" t="str">
            <v>A/-Vaät lieäu</v>
          </cell>
          <cell r="G1389">
            <v>19278</v>
          </cell>
        </row>
        <row r="1390">
          <cell r="C1390" t="str">
            <v>Caàu dao 2 cöïc 30A-250V</v>
          </cell>
          <cell r="D1390" t="str">
            <v>caùi</v>
          </cell>
          <cell r="E1390">
            <v>1</v>
          </cell>
          <cell r="F1390">
            <v>18900</v>
          </cell>
          <cell r="G1390">
            <v>18900</v>
          </cell>
        </row>
        <row r="1391">
          <cell r="C1391" t="str">
            <v>Vaät lieäu khaùc</v>
          </cell>
          <cell r="D1391" t="str">
            <v>Ñoàng</v>
          </cell>
          <cell r="E1391">
            <v>0.02</v>
          </cell>
          <cell r="G1391">
            <v>378</v>
          </cell>
        </row>
        <row r="1392">
          <cell r="C1392" t="str">
            <v>B/-Nhaân coâng</v>
          </cell>
          <cell r="G1392">
            <v>1311.1000000000001</v>
          </cell>
        </row>
        <row r="1393">
          <cell r="C1393" t="str">
            <v>Nhaân coâng baäc 3,0/7</v>
          </cell>
          <cell r="D1393" t="str">
            <v>coâng</v>
          </cell>
          <cell r="E1393">
            <v>0.1</v>
          </cell>
          <cell r="F1393">
            <v>13111</v>
          </cell>
          <cell r="G1393">
            <v>1311.1000000000001</v>
          </cell>
        </row>
        <row r="1394">
          <cell r="C1394" t="str">
            <v>C/-Maùy thi coâng</v>
          </cell>
        </row>
        <row r="1395">
          <cell r="A1395" t="str">
            <v>D17</v>
          </cell>
          <cell r="B1395" t="str">
            <v>ZG.3120</v>
          </cell>
          <cell r="C1395" t="str">
            <v>Laép caàu dao 100A</v>
          </cell>
          <cell r="D1395" t="str">
            <v>caùi</v>
          </cell>
          <cell r="G1395">
            <v>33036.768883124998</v>
          </cell>
        </row>
        <row r="1396">
          <cell r="C1396" t="str">
            <v>A/-Vaät lieäu</v>
          </cell>
          <cell r="G1396">
            <v>25500</v>
          </cell>
        </row>
        <row r="1397">
          <cell r="C1397" t="str">
            <v>Caàu dao 2 cöïc 60A-250V</v>
          </cell>
          <cell r="D1397" t="str">
            <v>caùi</v>
          </cell>
          <cell r="E1397">
            <v>1</v>
          </cell>
          <cell r="F1397">
            <v>25000</v>
          </cell>
          <cell r="G1397">
            <v>25000</v>
          </cell>
        </row>
        <row r="1398">
          <cell r="C1398" t="str">
            <v>Vaät lieäu khaùc</v>
          </cell>
          <cell r="D1398" t="str">
            <v>Ñoàng</v>
          </cell>
          <cell r="E1398">
            <v>0.02</v>
          </cell>
          <cell r="G1398">
            <v>500</v>
          </cell>
        </row>
        <row r="1399">
          <cell r="C1399" t="str">
            <v>B/-Nhaân coâng</v>
          </cell>
          <cell r="G1399">
            <v>1966.6499999999999</v>
          </cell>
        </row>
        <row r="1400">
          <cell r="C1400" t="str">
            <v>Nhaân coâng baäc 3,0/7</v>
          </cell>
          <cell r="D1400" t="str">
            <v>coâng</v>
          </cell>
          <cell r="E1400">
            <v>0.15</v>
          </cell>
          <cell r="F1400">
            <v>13111</v>
          </cell>
          <cell r="G1400">
            <v>1966.6499999999999</v>
          </cell>
        </row>
        <row r="1401">
          <cell r="C1401" t="str">
            <v>C/-Maùy thi coâng</v>
          </cell>
        </row>
        <row r="1402">
          <cell r="A1402" t="str">
            <v>D18</v>
          </cell>
          <cell r="B1402" t="str">
            <v>ZF.3230</v>
          </cell>
          <cell r="C1402" t="str">
            <v>Gaén boä gía 2 söù</v>
          </cell>
          <cell r="D1402" t="str">
            <v>boä</v>
          </cell>
          <cell r="G1402">
            <v>37104.334386000002</v>
          </cell>
        </row>
        <row r="1403">
          <cell r="C1403" t="str">
            <v>A/-Vaät lieäu</v>
          </cell>
          <cell r="G1403">
            <v>26481</v>
          </cell>
        </row>
        <row r="1404">
          <cell r="C1404" t="str">
            <v>Giaù haï theá 2 söù</v>
          </cell>
          <cell r="D1404" t="str">
            <v>caùi</v>
          </cell>
          <cell r="E1404">
            <v>1</v>
          </cell>
          <cell r="F1404">
            <v>25220</v>
          </cell>
          <cell r="G1404">
            <v>25220</v>
          </cell>
        </row>
        <row r="1405">
          <cell r="C1405" t="str">
            <v>Vaät lieäu khaùc</v>
          </cell>
          <cell r="D1405" t="str">
            <v>Ñoàng</v>
          </cell>
          <cell r="E1405">
            <v>0.05</v>
          </cell>
          <cell r="G1405">
            <v>1261</v>
          </cell>
        </row>
        <row r="1406">
          <cell r="C1406" t="str">
            <v>B/-Nhaân coâng</v>
          </cell>
          <cell r="G1406">
            <v>3671.0800000000004</v>
          </cell>
        </row>
        <row r="1407">
          <cell r="C1407" t="str">
            <v>Nhaân coâng baäc 3,0/7</v>
          </cell>
          <cell r="D1407" t="str">
            <v>coâng</v>
          </cell>
          <cell r="E1407">
            <v>0.28000000000000003</v>
          </cell>
          <cell r="F1407">
            <v>13111</v>
          </cell>
          <cell r="G1407">
            <v>3671.0800000000004</v>
          </cell>
        </row>
        <row r="1408">
          <cell r="C1408" t="str">
            <v>C/-Maùy thi coâng</v>
          </cell>
        </row>
        <row r="1409">
          <cell r="A1409" t="str">
            <v>D19</v>
          </cell>
          <cell r="B1409" t="str">
            <v>ZH.3340</v>
          </cell>
          <cell r="C1409" t="str">
            <v>Laép coät ñaàu hoài loaïi 1 xaø</v>
          </cell>
          <cell r="D1409" t="str">
            <v>coät</v>
          </cell>
          <cell r="G1409">
            <v>313399.52493412502</v>
          </cell>
        </row>
        <row r="1410">
          <cell r="C1410" t="str">
            <v>A/-Vaät lieäu</v>
          </cell>
          <cell r="G1410">
            <v>257250</v>
          </cell>
        </row>
        <row r="1411">
          <cell r="C1411" t="str">
            <v>Coät ñieän loaïi 1 xaø (ñaàu hoài)</v>
          </cell>
          <cell r="D1411" t="str">
            <v>caùi</v>
          </cell>
          <cell r="E1411">
            <v>1</v>
          </cell>
          <cell r="F1411">
            <v>245000</v>
          </cell>
          <cell r="G1411">
            <v>245000</v>
          </cell>
        </row>
        <row r="1412">
          <cell r="C1412" t="str">
            <v>Vaät lieäu khaùc</v>
          </cell>
          <cell r="D1412" t="str">
            <v>Ñoàng</v>
          </cell>
          <cell r="E1412">
            <v>0.05</v>
          </cell>
          <cell r="G1412">
            <v>12250</v>
          </cell>
        </row>
        <row r="1413">
          <cell r="C1413" t="str">
            <v>B/-Nhaân coâng</v>
          </cell>
          <cell r="G1413">
            <v>8259.93</v>
          </cell>
        </row>
        <row r="1414">
          <cell r="C1414" t="str">
            <v>Nhaân coâng baäc 3,0/7</v>
          </cell>
          <cell r="D1414" t="str">
            <v>coâng</v>
          </cell>
          <cell r="E1414">
            <v>0.63</v>
          </cell>
          <cell r="F1414">
            <v>13111</v>
          </cell>
          <cell r="G1414">
            <v>8259.93</v>
          </cell>
        </row>
        <row r="1415">
          <cell r="C1415" t="str">
            <v>C/-Maùy thi coâng</v>
          </cell>
        </row>
        <row r="1417">
          <cell r="B1417" t="str">
            <v>III/-</v>
          </cell>
          <cell r="C1417" t="str">
            <v xml:space="preserve">HEÄ THOÁNG CAÁP THOAÙT NÖÔÙC </v>
          </cell>
        </row>
        <row r="1418">
          <cell r="A1418" t="str">
            <v>N1</v>
          </cell>
          <cell r="B1418" t="str">
            <v>BA.1412</v>
          </cell>
          <cell r="C1418" t="str">
            <v>Ñaøo ñaát roäng &lt;=1m,saâu &lt;=1m. Hoá thaêm,haàm baùn töï hoaïi</v>
          </cell>
          <cell r="D1418" t="str">
            <v>m3</v>
          </cell>
          <cell r="G1418">
            <v>26061.588380624999</v>
          </cell>
        </row>
        <row r="1419">
          <cell r="C1419" t="str">
            <v>A/-Vaät lieäu</v>
          </cell>
        </row>
        <row r="1420">
          <cell r="C1420" t="str">
            <v>B/-Nhaân coâng</v>
          </cell>
          <cell r="G1420">
            <v>15178.449999999999</v>
          </cell>
        </row>
        <row r="1421">
          <cell r="C1421" t="str">
            <v>Nhaân coâng baäc 2,7/7</v>
          </cell>
          <cell r="D1421" t="str">
            <v>coâng</v>
          </cell>
          <cell r="E1421">
            <v>1.19</v>
          </cell>
          <cell r="F1421">
            <v>12755</v>
          </cell>
          <cell r="G1421">
            <v>15178.449999999999</v>
          </cell>
        </row>
        <row r="1422">
          <cell r="C1422" t="str">
            <v>C/-Maùy thi coâng</v>
          </cell>
        </row>
        <row r="1423">
          <cell r="A1423" t="str">
            <v>N2</v>
          </cell>
          <cell r="B1423" t="str">
            <v>BA.1442</v>
          </cell>
          <cell r="C1423" t="str">
            <v>Ñaøo ñaát roäng &gt;1m,saâu &gt;1m.Haàm baùn töï hoaïi</v>
          </cell>
          <cell r="D1423" t="str">
            <v>m3</v>
          </cell>
          <cell r="G1423">
            <v>22776.514215000003</v>
          </cell>
        </row>
        <row r="1424">
          <cell r="C1424" t="str">
            <v>A/-Vaät lieäu</v>
          </cell>
        </row>
        <row r="1425">
          <cell r="C1425" t="str">
            <v>B/-Nhaân coâng</v>
          </cell>
          <cell r="G1425">
            <v>13265.2</v>
          </cell>
        </row>
        <row r="1426">
          <cell r="C1426" t="str">
            <v>Nhaân coâng baäc 2,7/7</v>
          </cell>
          <cell r="D1426" t="str">
            <v>coâng</v>
          </cell>
          <cell r="E1426">
            <v>1.04</v>
          </cell>
          <cell r="F1426">
            <v>12755</v>
          </cell>
          <cell r="G1426">
            <v>13265.2</v>
          </cell>
        </row>
        <row r="1427">
          <cell r="C1427" t="str">
            <v>C/-Maùy thi coâng</v>
          </cell>
        </row>
        <row r="1428">
          <cell r="A1428" t="str">
            <v>N3</v>
          </cell>
          <cell r="B1428" t="str">
            <v>BB.1112</v>
          </cell>
          <cell r="C1428" t="str">
            <v>Ñaép ñaát moùng ct,ñaát caáp II</v>
          </cell>
          <cell r="D1428" t="str">
            <v>m3</v>
          </cell>
          <cell r="G1428">
            <v>33047.760532499997</v>
          </cell>
        </row>
        <row r="1429">
          <cell r="C1429" t="str">
            <v>A/-Vaät lieäu</v>
          </cell>
          <cell r="G1429">
            <v>16800</v>
          </cell>
        </row>
        <row r="1430">
          <cell r="C1430" t="str">
            <v>Ñaát choïn loïc</v>
          </cell>
          <cell r="D1430" t="str">
            <v>m3</v>
          </cell>
          <cell r="E1430">
            <v>1.4</v>
          </cell>
          <cell r="F1430">
            <v>12000</v>
          </cell>
          <cell r="G1430">
            <v>16800</v>
          </cell>
        </row>
        <row r="1431">
          <cell r="C1431" t="str">
            <v>B/-Nhaân coâng</v>
          </cell>
          <cell r="G1431">
            <v>7866.5999999999995</v>
          </cell>
        </row>
        <row r="1432">
          <cell r="C1432" t="str">
            <v>Nhaân coâng baäc 3,0/7</v>
          </cell>
          <cell r="D1432" t="str">
            <v>coâng</v>
          </cell>
          <cell r="E1432">
            <v>0.6</v>
          </cell>
          <cell r="F1432">
            <v>13111</v>
          </cell>
          <cell r="G1432">
            <v>7866.5999999999995</v>
          </cell>
        </row>
        <row r="1433">
          <cell r="C1433" t="str">
            <v>C/-Maùy thi coâng</v>
          </cell>
        </row>
        <row r="1434">
          <cell r="A1434" t="str">
            <v>N4</v>
          </cell>
          <cell r="B1434" t="str">
            <v>HA.1110</v>
          </cell>
          <cell r="C1434" t="str">
            <v>BT ñaù 4x6,M.100 loùt ñaùy haàm töï hoaïi</v>
          </cell>
          <cell r="D1434" t="str">
            <v>m3</v>
          </cell>
          <cell r="G1434">
            <v>439046.50499663863</v>
          </cell>
        </row>
        <row r="1435">
          <cell r="C1435" t="str">
            <v>A/-Vaät lieäu</v>
          </cell>
          <cell r="G1435">
            <v>334065.55987878784</v>
          </cell>
        </row>
        <row r="1436">
          <cell r="C1436" t="str">
            <v>Xi maêng PC.30</v>
          </cell>
          <cell r="D1436" t="str">
            <v>kg</v>
          </cell>
          <cell r="E1436">
            <v>212.17499999999998</v>
          </cell>
          <cell r="F1436">
            <v>866.66666666666663</v>
          </cell>
          <cell r="G1436">
            <v>183884.99999999997</v>
          </cell>
        </row>
        <row r="1437">
          <cell r="C1437" t="str">
            <v>Caùt vaøng</v>
          </cell>
          <cell r="D1437" t="str">
            <v>m3</v>
          </cell>
          <cell r="E1437">
            <v>0.51454999999999995</v>
          </cell>
          <cell r="F1437">
            <v>53355.151515151512</v>
          </cell>
          <cell r="G1437">
            <v>27453.893212121209</v>
          </cell>
        </row>
        <row r="1438">
          <cell r="C1438" t="str">
            <v>Ñaù 4x6</v>
          </cell>
          <cell r="D1438" t="str">
            <v>m3</v>
          </cell>
          <cell r="E1438">
            <v>0.92044999999999999</v>
          </cell>
          <cell r="F1438">
            <v>133333.33333333331</v>
          </cell>
          <cell r="G1438">
            <v>122726.66666666664</v>
          </cell>
        </row>
        <row r="1439">
          <cell r="C1439" t="str">
            <v>Nöôùc</v>
          </cell>
          <cell r="D1439" t="str">
            <v>lít</v>
          </cell>
          <cell r="E1439">
            <v>179.37499999999997</v>
          </cell>
          <cell r="F1439">
            <v>2.5</v>
          </cell>
          <cell r="G1439">
            <v>448.43749999999994</v>
          </cell>
        </row>
        <row r="1440">
          <cell r="C1440" t="str">
            <v>B/-Nhaân coâng</v>
          </cell>
          <cell r="G1440">
            <v>21633.149999999998</v>
          </cell>
        </row>
        <row r="1441">
          <cell r="C1441" t="str">
            <v>Nhaân coâng baäc 3,0/7</v>
          </cell>
          <cell r="D1441" t="str">
            <v>coâng</v>
          </cell>
          <cell r="E1441">
            <v>1.65</v>
          </cell>
          <cell r="F1441">
            <v>13111</v>
          </cell>
          <cell r="G1441">
            <v>21633.149999999998</v>
          </cell>
        </row>
        <row r="1442">
          <cell r="C1442" t="str">
            <v>C/-Maùy thi coâng</v>
          </cell>
          <cell r="G1442">
            <v>12040.565000000001</v>
          </cell>
        </row>
        <row r="1443">
          <cell r="C1443" t="str">
            <v>Maùy troän bt,dung tích 250lít</v>
          </cell>
          <cell r="D1443" t="str">
            <v>ca</v>
          </cell>
          <cell r="E1443">
            <v>9.5000000000000001E-2</v>
          </cell>
          <cell r="F1443">
            <v>96272</v>
          </cell>
          <cell r="G1443">
            <v>9145.84</v>
          </cell>
        </row>
        <row r="1444">
          <cell r="C1444" t="str">
            <v>Maùy ñaàm baøn,coâng suaát 1,0kw</v>
          </cell>
          <cell r="D1444" t="str">
            <v>ca</v>
          </cell>
          <cell r="E1444">
            <v>8.8999999999999996E-2</v>
          </cell>
          <cell r="F1444">
            <v>32525</v>
          </cell>
          <cell r="G1444">
            <v>2894.7249999999999</v>
          </cell>
        </row>
        <row r="1446">
          <cell r="A1446" t="str">
            <v>N5</v>
          </cell>
          <cell r="B1446" t="str">
            <v>HG.4110</v>
          </cell>
          <cell r="C1446" t="str">
            <v>BT ñaù 1x2,M.200  ñuùc saún</v>
          </cell>
          <cell r="D1446" t="str">
            <v>m3</v>
          </cell>
          <cell r="G1446">
            <v>627059.35354841722</v>
          </cell>
        </row>
        <row r="1447">
          <cell r="C1447" t="str">
            <v>A/-Vaät lieäu</v>
          </cell>
          <cell r="G1447">
            <v>480659.29394206812</v>
          </cell>
        </row>
        <row r="1448">
          <cell r="C1448" t="str">
            <v>Xi maêng PC.30</v>
          </cell>
          <cell r="D1448" t="str">
            <v>kg</v>
          </cell>
          <cell r="E1448">
            <v>366.41499999999996</v>
          </cell>
          <cell r="F1448">
            <v>866.66666666666663</v>
          </cell>
          <cell r="G1448">
            <v>317559.66666666663</v>
          </cell>
        </row>
        <row r="1449">
          <cell r="C1449" t="str">
            <v>Caùt vaøng</v>
          </cell>
          <cell r="D1449" t="str">
            <v>m3</v>
          </cell>
          <cell r="E1449">
            <v>0.45674999999999999</v>
          </cell>
          <cell r="F1449">
            <v>53355.151515151512</v>
          </cell>
          <cell r="G1449">
            <v>24369.965454545454</v>
          </cell>
        </row>
        <row r="1450">
          <cell r="C1450" t="str">
            <v>Ñaù 1x2</v>
          </cell>
          <cell r="D1450" t="str">
            <v>m3</v>
          </cell>
          <cell r="E1450">
            <v>0.87898999999999994</v>
          </cell>
          <cell r="F1450">
            <v>154545</v>
          </cell>
          <cell r="G1450">
            <v>135843.50954999999</v>
          </cell>
        </row>
        <row r="1451">
          <cell r="C1451" t="str">
            <v>Nöôùc</v>
          </cell>
          <cell r="D1451" t="str">
            <v>lít</v>
          </cell>
          <cell r="E1451">
            <v>197.92499999999998</v>
          </cell>
          <cell r="F1451">
            <v>2.5</v>
          </cell>
          <cell r="G1451">
            <v>494.81249999999994</v>
          </cell>
        </row>
        <row r="1452">
          <cell r="C1452" t="str">
            <v>Vaät lieäu khaùc</v>
          </cell>
          <cell r="D1452" t="str">
            <v>Ñoàng</v>
          </cell>
          <cell r="E1452">
            <v>5.0000000000000001E-3</v>
          </cell>
          <cell r="G1452">
            <v>2391.3397708560601</v>
          </cell>
        </row>
        <row r="1453">
          <cell r="C1453" t="str">
            <v>B/-Nhaân coâng</v>
          </cell>
          <cell r="G1453">
            <v>33695.269999999997</v>
          </cell>
        </row>
        <row r="1454">
          <cell r="C1454" t="str">
            <v>Nhaân coâng baäc 3,0/7</v>
          </cell>
          <cell r="D1454" t="str">
            <v>coâng</v>
          </cell>
          <cell r="E1454">
            <v>2.57</v>
          </cell>
          <cell r="F1454">
            <v>13111</v>
          </cell>
          <cell r="G1454">
            <v>33695.269999999997</v>
          </cell>
        </row>
        <row r="1455">
          <cell r="C1455" t="str">
            <v>C/-Maùy thi coâng</v>
          </cell>
          <cell r="G1455">
            <v>9145.84</v>
          </cell>
        </row>
        <row r="1456">
          <cell r="C1456" t="str">
            <v>Maùy troän bt,dung tích 250lít</v>
          </cell>
          <cell r="D1456" t="str">
            <v>ca</v>
          </cell>
          <cell r="E1456">
            <v>9.5000000000000001E-2</v>
          </cell>
          <cell r="F1456">
            <v>96272</v>
          </cell>
          <cell r="G1456">
            <v>9145.84</v>
          </cell>
        </row>
        <row r="1458">
          <cell r="A1458" t="str">
            <v>N6</v>
          </cell>
          <cell r="B1458" t="str">
            <v>LA.5130</v>
          </cell>
          <cell r="C1458" t="str">
            <v>Laép ñaët taám ñan ñuùc saún TL&gt;100 kg</v>
          </cell>
          <cell r="D1458" t="str">
            <v>caùi</v>
          </cell>
          <cell r="G1458">
            <v>14041.128686329499</v>
          </cell>
        </row>
        <row r="1459">
          <cell r="C1459" t="str">
            <v>A/-Vaät lieäu</v>
          </cell>
          <cell r="G1459">
            <v>2435.641693333333</v>
          </cell>
        </row>
        <row r="1460">
          <cell r="C1460" t="str">
            <v>Xi maêng PC.30</v>
          </cell>
          <cell r="D1460" t="str">
            <v>kg</v>
          </cell>
          <cell r="E1460">
            <v>2.0722099999999997</v>
          </cell>
          <cell r="F1460">
            <v>866.66666666666663</v>
          </cell>
          <cell r="G1460">
            <v>1795.9153333333329</v>
          </cell>
        </row>
        <row r="1461">
          <cell r="C1461" t="str">
            <v>Caùt vaøng</v>
          </cell>
          <cell r="D1461" t="str">
            <v>m3</v>
          </cell>
          <cell r="E1461">
            <v>7.8400000000000015E-3</v>
          </cell>
          <cell r="F1461">
            <v>53355.151515151512</v>
          </cell>
          <cell r="G1461">
            <v>418.30438787878796</v>
          </cell>
        </row>
        <row r="1462">
          <cell r="C1462" t="str">
            <v>Vaät lieäu khaùc</v>
          </cell>
          <cell r="D1462" t="str">
            <v>Ñoàng</v>
          </cell>
          <cell r="E1462">
            <v>0.1</v>
          </cell>
          <cell r="G1462">
            <v>221.42197212121209</v>
          </cell>
        </row>
        <row r="1463">
          <cell r="C1463" t="str">
            <v>B/-Nhaân coâng</v>
          </cell>
          <cell r="G1463">
            <v>6527.7</v>
          </cell>
        </row>
        <row r="1464">
          <cell r="C1464" t="str">
            <v>Nhaân coâng baäc 4,0/7</v>
          </cell>
          <cell r="D1464" t="str">
            <v>coâng</v>
          </cell>
          <cell r="E1464">
            <v>0.45</v>
          </cell>
          <cell r="F1464">
            <v>14506</v>
          </cell>
          <cell r="G1464">
            <v>6527.7</v>
          </cell>
        </row>
        <row r="1465">
          <cell r="C1465" t="str">
            <v>C/-Maùy thi coâng</v>
          </cell>
        </row>
        <row r="1466">
          <cell r="A1466" t="str">
            <v>N6a</v>
          </cell>
          <cell r="B1466" t="str">
            <v>LA.5120</v>
          </cell>
          <cell r="C1466" t="str">
            <v>Laép ñaët taám ñan ñuùc saún TL&lt;=100 kg</v>
          </cell>
          <cell r="D1466" t="str">
            <v>caùi</v>
          </cell>
          <cell r="G1466">
            <v>8250.3073955924992</v>
          </cell>
        </row>
        <row r="1467">
          <cell r="C1467" t="str">
            <v>A/-Vaät lieäu</v>
          </cell>
          <cell r="G1467">
            <v>1739.7440666666664</v>
          </cell>
        </row>
        <row r="1468">
          <cell r="C1468" t="str">
            <v>Xi maêng PC.30</v>
          </cell>
          <cell r="D1468" t="str">
            <v>kg</v>
          </cell>
          <cell r="E1468">
            <v>1.4801499999999999</v>
          </cell>
          <cell r="F1468">
            <v>866.66666666666663</v>
          </cell>
          <cell r="G1468">
            <v>1282.7966666666664</v>
          </cell>
        </row>
        <row r="1469">
          <cell r="C1469" t="str">
            <v>Caùt vaøng</v>
          </cell>
          <cell r="D1469" t="str">
            <v>m3</v>
          </cell>
          <cell r="E1469">
            <v>5.6000000000000008E-3</v>
          </cell>
          <cell r="F1469">
            <v>53355.151515151512</v>
          </cell>
          <cell r="G1469">
            <v>298.78884848484853</v>
          </cell>
        </row>
        <row r="1470">
          <cell r="C1470" t="str">
            <v>Vaät lieäu khaùc</v>
          </cell>
          <cell r="D1470" t="str">
            <v>Ñoàng</v>
          </cell>
          <cell r="E1470">
            <v>0.1</v>
          </cell>
          <cell r="G1470">
            <v>158.15855151515152</v>
          </cell>
        </row>
        <row r="1471">
          <cell r="C1471" t="str">
            <v>B/-Nhaân coâng</v>
          </cell>
          <cell r="G1471">
            <v>3626.5</v>
          </cell>
        </row>
        <row r="1472">
          <cell r="C1472" t="str">
            <v>Nhaân coâng baäc 4,0/7</v>
          </cell>
          <cell r="D1472" t="str">
            <v>coâng</v>
          </cell>
          <cell r="E1472">
            <v>0.25</v>
          </cell>
          <cell r="F1472">
            <v>14506</v>
          </cell>
          <cell r="G1472">
            <v>3626.5</v>
          </cell>
        </row>
        <row r="1473">
          <cell r="C1473" t="str">
            <v>C/-Maùy thi coâng</v>
          </cell>
        </row>
        <row r="1474">
          <cell r="A1474" t="str">
            <v>N7</v>
          </cell>
          <cell r="B1474" t="str">
            <v>KP.2310</v>
          </cell>
          <cell r="C1474" t="str">
            <v>LÑ,thaùo dôû vaùn khuoân BT ñuùc saún</v>
          </cell>
          <cell r="D1474" t="str">
            <v>100m2</v>
          </cell>
          <cell r="G1474">
            <v>821780.38293320453</v>
          </cell>
        </row>
        <row r="1475">
          <cell r="C1475" t="str">
            <v>A/-Vaät lieäu</v>
          </cell>
          <cell r="G1475">
            <v>210662.38961038954</v>
          </cell>
        </row>
        <row r="1476">
          <cell r="C1476" t="str">
            <v>Goã vaùn khuoân</v>
          </cell>
          <cell r="D1476" t="str">
            <v>m3</v>
          </cell>
          <cell r="E1476">
            <v>0.123</v>
          </cell>
          <cell r="F1476">
            <v>1688311.6883116879</v>
          </cell>
          <cell r="G1476">
            <v>207662.33766233761</v>
          </cell>
        </row>
        <row r="1477">
          <cell r="C1477" t="str">
            <v>Ñinh caùc loaïi</v>
          </cell>
          <cell r="D1477" t="str">
            <v>kg</v>
          </cell>
          <cell r="E1477">
            <v>0.16</v>
          </cell>
          <cell r="F1477">
            <v>5714.2857142857138</v>
          </cell>
          <cell r="G1477">
            <v>914.28571428571422</v>
          </cell>
        </row>
        <row r="1478">
          <cell r="C1478" t="str">
            <v>Vaät lieäu khaùc</v>
          </cell>
          <cell r="D1478" t="str">
            <v>Ñoàng</v>
          </cell>
          <cell r="E1478">
            <v>0.01</v>
          </cell>
          <cell r="G1478">
            <v>2085.7662337662332</v>
          </cell>
        </row>
        <row r="1479">
          <cell r="C1479" t="str">
            <v>B/-Nhaân coâng</v>
          </cell>
          <cell r="G1479">
            <v>335903.82</v>
          </cell>
        </row>
        <row r="1480">
          <cell r="C1480" t="str">
            <v>Nhaân coâng baäc 3,0/7</v>
          </cell>
          <cell r="D1480" t="str">
            <v>coâng</v>
          </cell>
          <cell r="E1480">
            <v>25.62</v>
          </cell>
          <cell r="F1480">
            <v>13111</v>
          </cell>
          <cell r="G1480">
            <v>335903.82</v>
          </cell>
        </row>
        <row r="1481">
          <cell r="C1481" t="str">
            <v>C/-Maùy thi coâng</v>
          </cell>
          <cell r="G1481">
            <v>0</v>
          </cell>
        </row>
        <row r="1483">
          <cell r="A1483" t="str">
            <v>N8</v>
          </cell>
          <cell r="B1483" t="str">
            <v>IB.2511</v>
          </cell>
          <cell r="C1483" t="str">
            <v>SXLÑ coát theùp CK ñuùc saún,taám ñan</v>
          </cell>
          <cell r="D1483" t="str">
            <v>Taán</v>
          </cell>
          <cell r="G1483">
            <v>5240870.8628849993</v>
          </cell>
        </row>
        <row r="1484">
          <cell r="C1484" t="str">
            <v>A/-Vaät lieäu</v>
          </cell>
          <cell r="G1484">
            <v>4142094</v>
          </cell>
        </row>
        <row r="1485">
          <cell r="C1485" t="str">
            <v>Theùp troøn F&lt;=10mm</v>
          </cell>
          <cell r="D1485" t="str">
            <v>kg</v>
          </cell>
          <cell r="E1485">
            <v>1005</v>
          </cell>
          <cell r="F1485">
            <v>4000</v>
          </cell>
          <cell r="G1485">
            <v>4020000</v>
          </cell>
        </row>
        <row r="1486">
          <cell r="C1486" t="str">
            <v xml:space="preserve">Keõm buoäc </v>
          </cell>
          <cell r="D1486" t="str">
            <v>kg</v>
          </cell>
          <cell r="E1486">
            <v>21.42</v>
          </cell>
          <cell r="F1486">
            <v>5700</v>
          </cell>
          <cell r="G1486">
            <v>122094.00000000001</v>
          </cell>
        </row>
        <row r="1487">
          <cell r="C1487" t="str">
            <v>Vaät lieäu khaùc</v>
          </cell>
          <cell r="D1487" t="str">
            <v>Ñoàng</v>
          </cell>
          <cell r="E1487">
            <v>0</v>
          </cell>
          <cell r="G1487">
            <v>0</v>
          </cell>
        </row>
        <row r="1488">
          <cell r="C1488" t="str">
            <v>B/-Nhaân coâng</v>
          </cell>
          <cell r="G1488">
            <v>236116.80000000002</v>
          </cell>
        </row>
        <row r="1489">
          <cell r="C1489" t="str">
            <v>Nhaân coâng baäc 3,5/7</v>
          </cell>
          <cell r="D1489" t="str">
            <v>coâng</v>
          </cell>
          <cell r="E1489">
            <v>17.100000000000001</v>
          </cell>
          <cell r="F1489">
            <v>13808</v>
          </cell>
          <cell r="G1489">
            <v>236116.80000000002</v>
          </cell>
        </row>
        <row r="1490">
          <cell r="C1490" t="str">
            <v>C/-Maùy thi coâng</v>
          </cell>
          <cell r="G1490">
            <v>15915.6</v>
          </cell>
        </row>
        <row r="1491">
          <cell r="C1491" t="str">
            <v>Maùy caét uoán,coâng suaát 5,0kw</v>
          </cell>
          <cell r="D1491" t="str">
            <v>ca</v>
          </cell>
          <cell r="E1491">
            <v>0.4</v>
          </cell>
          <cell r="F1491">
            <v>39789</v>
          </cell>
          <cell r="G1491">
            <v>15915.6</v>
          </cell>
        </row>
        <row r="1493">
          <cell r="A1493" t="str">
            <v>N9</v>
          </cell>
          <cell r="B1493" t="str">
            <v>GG.2114</v>
          </cell>
          <cell r="C1493" t="str">
            <v>Xaây gaïch theû thaønh BTH,M.75, daày 100</v>
          </cell>
          <cell r="D1493" t="str">
            <v>m3</v>
          </cell>
          <cell r="G1493">
            <v>542227.04211677262</v>
          </cell>
        </row>
        <row r="1494">
          <cell r="C1494" t="str">
            <v>A/-Vaät lieäu</v>
          </cell>
          <cell r="G1494">
            <v>406917.13344877335</v>
          </cell>
        </row>
        <row r="1495">
          <cell r="C1495" t="str">
            <v>Gaïch theû 4x8x18</v>
          </cell>
          <cell r="D1495" t="str">
            <v>vieân</v>
          </cell>
          <cell r="E1495">
            <v>1315</v>
          </cell>
          <cell r="F1495">
            <v>253.96825396825392</v>
          </cell>
          <cell r="G1495">
            <v>333968.25396825391</v>
          </cell>
        </row>
        <row r="1496">
          <cell r="C1496" t="str">
            <v>Xi maêng PC.30</v>
          </cell>
          <cell r="D1496" t="str">
            <v>kg</v>
          </cell>
          <cell r="E1496">
            <v>59.205999999999996</v>
          </cell>
          <cell r="F1496">
            <v>866.66666666666663</v>
          </cell>
          <cell r="G1496">
            <v>51311.866666666661</v>
          </cell>
        </row>
        <row r="1497">
          <cell r="C1497" t="str">
            <v>Caùt vaøng</v>
          </cell>
          <cell r="D1497" t="str">
            <v>m3</v>
          </cell>
          <cell r="E1497">
            <v>0.22400000000000003</v>
          </cell>
          <cell r="F1497">
            <v>53355.151515151512</v>
          </cell>
          <cell r="G1497">
            <v>11951.55393939394</v>
          </cell>
        </row>
        <row r="1498">
          <cell r="C1498" t="str">
            <v>Caây choáng</v>
          </cell>
          <cell r="D1498" t="str">
            <v>caây</v>
          </cell>
          <cell r="E1498">
            <v>0.5</v>
          </cell>
          <cell r="F1498">
            <v>6619.0476190476184</v>
          </cell>
          <cell r="G1498">
            <v>3309.5238095238092</v>
          </cell>
        </row>
        <row r="1499">
          <cell r="C1499" t="str">
            <v>Goã vaùn khuoân</v>
          </cell>
          <cell r="D1499" t="str">
            <v>m3</v>
          </cell>
          <cell r="E1499">
            <v>3.0000000000000001E-3</v>
          </cell>
          <cell r="F1499">
            <v>1688311.6883116879</v>
          </cell>
          <cell r="G1499">
            <v>5064.9350649350636</v>
          </cell>
        </row>
        <row r="1500">
          <cell r="C1500" t="str">
            <v xml:space="preserve">Keõm buoäc </v>
          </cell>
          <cell r="D1500" t="str">
            <v>kg</v>
          </cell>
          <cell r="E1500">
            <v>0.23</v>
          </cell>
          <cell r="F1500">
            <v>5700</v>
          </cell>
          <cell r="G1500">
            <v>1311</v>
          </cell>
        </row>
        <row r="1501">
          <cell r="C1501" t="str">
            <v>Vaät lieäu khaùc</v>
          </cell>
          <cell r="D1501" t="str">
            <v>Ñoàng</v>
          </cell>
          <cell r="E1501">
            <v>0</v>
          </cell>
          <cell r="G1501">
            <v>0</v>
          </cell>
        </row>
        <row r="1502">
          <cell r="C1502" t="str">
            <v>B/-Nhaân coâng</v>
          </cell>
          <cell r="G1502">
            <v>37281.600000000006</v>
          </cell>
        </row>
        <row r="1503">
          <cell r="C1503" t="str">
            <v>Nhaân coâng baäc 3,5/7</v>
          </cell>
          <cell r="D1503" t="str">
            <v>coâng</v>
          </cell>
          <cell r="E1503">
            <v>2.7</v>
          </cell>
          <cell r="F1503">
            <v>13808</v>
          </cell>
          <cell r="G1503">
            <v>37281.600000000006</v>
          </cell>
        </row>
        <row r="1504">
          <cell r="C1504" t="str">
            <v>C/-Maùy thi coâng</v>
          </cell>
          <cell r="G1504">
            <v>4435.5600000000004</v>
          </cell>
        </row>
        <row r="1505">
          <cell r="C1505" t="str">
            <v>Maùy bôm vöõa,naêng suaát 9,0m3/h</v>
          </cell>
          <cell r="D1505" t="str">
            <v>ca</v>
          </cell>
          <cell r="E1505">
            <v>0.02</v>
          </cell>
          <cell r="F1505">
            <v>221778</v>
          </cell>
          <cell r="G1505">
            <v>4435.5600000000004</v>
          </cell>
        </row>
        <row r="1507">
          <cell r="A1507" t="str">
            <v>N10</v>
          </cell>
          <cell r="B1507" t="str">
            <v>GG.2214</v>
          </cell>
          <cell r="C1507" t="str">
            <v>Xaây gaïch theû thaønh BTH,M.75, daày 200</v>
          </cell>
          <cell r="D1507" t="str">
            <v>m3</v>
          </cell>
          <cell r="G1507">
            <v>517289.78964051127</v>
          </cell>
        </row>
        <row r="1508">
          <cell r="C1508" t="str">
            <v>A/-Vaät lieäu</v>
          </cell>
          <cell r="G1508">
            <v>394393.27926406916</v>
          </cell>
        </row>
        <row r="1509">
          <cell r="C1509" t="str">
            <v>Gaïch theû 4x8x18</v>
          </cell>
          <cell r="D1509" t="str">
            <v>vieân</v>
          </cell>
          <cell r="E1509">
            <v>1110</v>
          </cell>
          <cell r="F1509">
            <v>253.96825396825392</v>
          </cell>
          <cell r="G1509">
            <v>281904.76190476184</v>
          </cell>
        </row>
        <row r="1510">
          <cell r="C1510" t="str">
            <v>Xi maêng PC.30</v>
          </cell>
          <cell r="D1510" t="str">
            <v>kg</v>
          </cell>
          <cell r="E1510">
            <v>96.20975</v>
          </cell>
          <cell r="F1510">
            <v>866.66666666666663</v>
          </cell>
          <cell r="G1510">
            <v>83381.783333333326</v>
          </cell>
        </row>
        <row r="1511">
          <cell r="C1511" t="str">
            <v>Caùt vaøng</v>
          </cell>
          <cell r="D1511" t="str">
            <v>m3</v>
          </cell>
          <cell r="E1511">
            <v>0.36400000000000005</v>
          </cell>
          <cell r="F1511">
            <v>53355.151515151512</v>
          </cell>
          <cell r="G1511">
            <v>19421.275151515154</v>
          </cell>
        </row>
        <row r="1512">
          <cell r="C1512" t="str">
            <v>Caây choáng</v>
          </cell>
          <cell r="D1512" t="str">
            <v>caây</v>
          </cell>
          <cell r="E1512">
            <v>0.5</v>
          </cell>
          <cell r="F1512">
            <v>6619.0476190476184</v>
          </cell>
          <cell r="G1512">
            <v>3309.5238095238092</v>
          </cell>
        </row>
        <row r="1513">
          <cell r="C1513" t="str">
            <v>Goã vaùn khuoân</v>
          </cell>
          <cell r="D1513" t="str">
            <v>m3</v>
          </cell>
          <cell r="E1513">
            <v>3.0000000000000001E-3</v>
          </cell>
          <cell r="F1513">
            <v>1688311.6883116879</v>
          </cell>
          <cell r="G1513">
            <v>5064.9350649350636</v>
          </cell>
        </row>
        <row r="1514">
          <cell r="C1514" t="str">
            <v xml:space="preserve">Keõm buoäc </v>
          </cell>
          <cell r="D1514" t="str">
            <v>kg</v>
          </cell>
          <cell r="E1514">
            <v>0.23</v>
          </cell>
          <cell r="F1514">
            <v>5700</v>
          </cell>
          <cell r="G1514">
            <v>1311</v>
          </cell>
        </row>
        <row r="1515">
          <cell r="C1515" t="str">
            <v>Vaät lieäu khaùc</v>
          </cell>
          <cell r="D1515" t="str">
            <v>Ñoàng</v>
          </cell>
          <cell r="E1515">
            <v>0</v>
          </cell>
          <cell r="G1515">
            <v>0</v>
          </cell>
        </row>
        <row r="1516">
          <cell r="C1516" t="str">
            <v>B/-Nhaân coâng</v>
          </cell>
          <cell r="G1516">
            <v>33139.199999999997</v>
          </cell>
        </row>
        <row r="1517">
          <cell r="C1517" t="str">
            <v>Nhaân coâng baäc 3,5/7</v>
          </cell>
          <cell r="D1517" t="str">
            <v>coâng</v>
          </cell>
          <cell r="E1517">
            <v>2.4</v>
          </cell>
          <cell r="F1517">
            <v>13808</v>
          </cell>
          <cell r="G1517">
            <v>33139.199999999997</v>
          </cell>
        </row>
        <row r="1518">
          <cell r="C1518" t="str">
            <v>C/-Maùy thi coâng</v>
          </cell>
          <cell r="G1518">
            <v>1494.702</v>
          </cell>
        </row>
        <row r="1519">
          <cell r="C1519" t="str">
            <v>Maùy troän vöõa,dung tích 80lít</v>
          </cell>
          <cell r="D1519" t="str">
            <v>ca</v>
          </cell>
          <cell r="E1519">
            <v>3.3000000000000002E-2</v>
          </cell>
          <cell r="F1519">
            <v>45294</v>
          </cell>
          <cell r="G1519">
            <v>1494.702</v>
          </cell>
        </row>
        <row r="1521">
          <cell r="A1521" t="str">
            <v>N11</v>
          </cell>
          <cell r="B1521" t="str">
            <v>RB.2124</v>
          </cell>
          <cell r="C1521" t="str">
            <v>Laùng XM M.75 d.20 coù ñaùnh maøu</v>
          </cell>
          <cell r="D1521" t="str">
            <v>m2</v>
          </cell>
          <cell r="G1521">
            <v>13088.846941847725</v>
          </cell>
        </row>
        <row r="1522">
          <cell r="C1522" t="str">
            <v>A/-Vaät lieäu</v>
          </cell>
          <cell r="G1522">
            <v>8170.5275757575755</v>
          </cell>
        </row>
        <row r="1523">
          <cell r="C1523" t="str">
            <v>Xi maêng PC.30</v>
          </cell>
          <cell r="D1523" t="str">
            <v>kg</v>
          </cell>
          <cell r="E1523">
            <v>7.4007499999999995</v>
          </cell>
          <cell r="F1523">
            <v>866.66666666666663</v>
          </cell>
          <cell r="G1523">
            <v>6413.9833333333327</v>
          </cell>
        </row>
        <row r="1524">
          <cell r="C1524" t="str">
            <v>Caùt vaøng</v>
          </cell>
          <cell r="D1524" t="str">
            <v>m3</v>
          </cell>
          <cell r="E1524">
            <v>2.8000000000000004E-2</v>
          </cell>
          <cell r="F1524">
            <v>53355.151515151512</v>
          </cell>
          <cell r="G1524">
            <v>1493.9442424242425</v>
          </cell>
        </row>
        <row r="1525">
          <cell r="C1525" t="str">
            <v>Xi maêng PC.30</v>
          </cell>
          <cell r="D1525" t="str">
            <v>kg</v>
          </cell>
          <cell r="E1525">
            <v>0.30299999999999999</v>
          </cell>
          <cell r="F1525">
            <v>866.66666666666663</v>
          </cell>
          <cell r="G1525">
            <v>262.59999999999997</v>
          </cell>
        </row>
        <row r="1526">
          <cell r="C1526" t="str">
            <v>Vaät lieäu khaùc</v>
          </cell>
          <cell r="D1526" t="str">
            <v>Ñoàng</v>
          </cell>
          <cell r="E1526">
            <v>0</v>
          </cell>
          <cell r="G1526">
            <v>0</v>
          </cell>
        </row>
        <row r="1527">
          <cell r="C1527" t="str">
            <v>B/-Nhaân coâng</v>
          </cell>
          <cell r="G1527">
            <v>2000.4959999999999</v>
          </cell>
        </row>
        <row r="1528">
          <cell r="C1528" t="str">
            <v>Nhaân coâng baäc 3,7/7</v>
          </cell>
          <cell r="D1528" t="str">
            <v>coâng</v>
          </cell>
          <cell r="E1528">
            <v>0.14199999999999999</v>
          </cell>
          <cell r="F1528">
            <v>14088</v>
          </cell>
          <cell r="G1528">
            <v>2000.4959999999999</v>
          </cell>
        </row>
        <row r="1529">
          <cell r="C1529" t="str">
            <v>C/-Maùy thi coâng</v>
          </cell>
          <cell r="G1529">
            <v>135.88200000000001</v>
          </cell>
        </row>
        <row r="1530">
          <cell r="C1530" t="str">
            <v>Maùy troän vöõa,dung tích 80lít</v>
          </cell>
          <cell r="D1530" t="str">
            <v>ca</v>
          </cell>
          <cell r="E1530">
            <v>3.0000000000000001E-3</v>
          </cell>
          <cell r="F1530">
            <v>45294</v>
          </cell>
          <cell r="G1530">
            <v>135.88200000000001</v>
          </cell>
        </row>
        <row r="1532">
          <cell r="A1532" t="str">
            <v>N11a</v>
          </cell>
          <cell r="B1532" t="str">
            <v>RB.1110</v>
          </cell>
          <cell r="C1532" t="str">
            <v>ù ñaùnh maøu lop trat</v>
          </cell>
          <cell r="D1532" t="str">
            <v>m2</v>
          </cell>
          <cell r="G1532">
            <v>859.77706079999984</v>
          </cell>
        </row>
        <row r="1533">
          <cell r="B1533" t="str">
            <v>VD</v>
          </cell>
          <cell r="C1533" t="str">
            <v>A/-Vaät lieäu</v>
          </cell>
          <cell r="G1533">
            <v>260.86666666666667</v>
          </cell>
        </row>
        <row r="1534">
          <cell r="C1534" t="str">
            <v>Xi maêng PC.30</v>
          </cell>
          <cell r="D1534" t="str">
            <v>kg</v>
          </cell>
          <cell r="E1534">
            <v>0</v>
          </cell>
          <cell r="F1534">
            <v>866.66666666666663</v>
          </cell>
          <cell r="G1534">
            <v>0</v>
          </cell>
        </row>
        <row r="1535">
          <cell r="C1535" t="str">
            <v>Caùt vaøng</v>
          </cell>
          <cell r="D1535" t="str">
            <v>m3</v>
          </cell>
          <cell r="E1535">
            <v>0</v>
          </cell>
          <cell r="F1535">
            <v>53355.151515151512</v>
          </cell>
          <cell r="G1535">
            <v>0</v>
          </cell>
        </row>
        <row r="1536">
          <cell r="C1536" t="str">
            <v>Xi maêng PC.30</v>
          </cell>
          <cell r="D1536" t="str">
            <v>kg</v>
          </cell>
          <cell r="E1536">
            <v>0.30099999999999999</v>
          </cell>
          <cell r="F1536">
            <v>866.66666666666663</v>
          </cell>
          <cell r="G1536">
            <v>260.86666666666667</v>
          </cell>
        </row>
        <row r="1537">
          <cell r="C1537" t="str">
            <v>Vaät lieäu khaùc</v>
          </cell>
          <cell r="D1537" t="str">
            <v>Ñoàng</v>
          </cell>
          <cell r="E1537">
            <v>0</v>
          </cell>
          <cell r="G1537">
            <v>0</v>
          </cell>
        </row>
        <row r="1538">
          <cell r="C1538" t="str">
            <v>B/-Nhaân coâng</v>
          </cell>
          <cell r="G1538">
            <v>324.02399999999989</v>
          </cell>
        </row>
        <row r="1539">
          <cell r="C1539" t="str">
            <v>Nhaân coâng baäc 3,7/7</v>
          </cell>
          <cell r="D1539" t="str">
            <v>coâng</v>
          </cell>
          <cell r="E1539">
            <v>2.2999999999999993E-2</v>
          </cell>
          <cell r="F1539">
            <v>14088</v>
          </cell>
          <cell r="G1539">
            <v>324.02399999999989</v>
          </cell>
        </row>
        <row r="1540">
          <cell r="C1540" t="str">
            <v>C/-Maùy thi coâng</v>
          </cell>
          <cell r="G1540">
            <v>0</v>
          </cell>
        </row>
        <row r="1541">
          <cell r="C1541" t="str">
            <v>Maùy troän vöõa,dung tích 80lít</v>
          </cell>
          <cell r="D1541" t="str">
            <v>ca</v>
          </cell>
        </row>
        <row r="1543">
          <cell r="A1543" t="str">
            <v>N12a</v>
          </cell>
          <cell r="B1543" t="str">
            <v>PA.1310</v>
          </cell>
          <cell r="C1543" t="str">
            <v>Traùt töôøng M.75 d20, cao&lt;=4m</v>
          </cell>
          <cell r="D1543" t="str">
            <v>m2</v>
          </cell>
          <cell r="G1543">
            <v>22692.951355868317</v>
          </cell>
        </row>
        <row r="1544">
          <cell r="C1544" t="str">
            <v>A/-Vaät lieäu</v>
          </cell>
          <cell r="G1544">
            <v>7275.2933696969694</v>
          </cell>
        </row>
        <row r="1545">
          <cell r="C1545" t="str">
            <v>Xi maêng PC.30</v>
          </cell>
          <cell r="D1545" t="str">
            <v>kg</v>
          </cell>
          <cell r="E1545">
            <v>6.8086899999999995</v>
          </cell>
          <cell r="F1545">
            <v>866.66666666666663</v>
          </cell>
          <cell r="G1545">
            <v>5900.8646666666664</v>
          </cell>
        </row>
        <row r="1546">
          <cell r="C1546" t="str">
            <v>Caùt vaøng</v>
          </cell>
          <cell r="D1546" t="str">
            <v>m3</v>
          </cell>
          <cell r="E1546">
            <v>2.5760000000000002E-2</v>
          </cell>
          <cell r="F1546">
            <v>53355.151515151512</v>
          </cell>
          <cell r="G1546">
            <v>1374.428703030303</v>
          </cell>
        </row>
        <row r="1547">
          <cell r="C1547" t="str">
            <v>Vaät lieäu khaùc</v>
          </cell>
          <cell r="D1547" t="str">
            <v>Ñoàng</v>
          </cell>
          <cell r="E1547">
            <v>0</v>
          </cell>
          <cell r="G1547">
            <v>0</v>
          </cell>
        </row>
        <row r="1548">
          <cell r="C1548" t="str">
            <v>B/-Nhaân coâng</v>
          </cell>
          <cell r="G1548">
            <v>1930.056</v>
          </cell>
        </row>
        <row r="1549">
          <cell r="C1549" t="str">
            <v>Nhaân coâng baäc 3,7/7</v>
          </cell>
          <cell r="D1549" t="str">
            <v>coâng</v>
          </cell>
          <cell r="E1549">
            <v>0.13700000000000001</v>
          </cell>
          <cell r="F1549">
            <v>14088</v>
          </cell>
          <cell r="G1549">
            <v>1930.056</v>
          </cell>
        </row>
        <row r="1550">
          <cell r="C1550" t="str">
            <v>C/-Maùy thi coâng</v>
          </cell>
          <cell r="G1550">
            <v>9854.9803984404516</v>
          </cell>
        </row>
        <row r="1551">
          <cell r="C1551" t="str">
            <v>Maùy troän vöõa,dung tích 80lít</v>
          </cell>
          <cell r="D1551" t="str">
            <v>ca</v>
          </cell>
          <cell r="E1551">
            <v>3.0000000000000001E-3</v>
          </cell>
          <cell r="F1551">
            <v>45294</v>
          </cell>
          <cell r="G1551">
            <v>135.88200000000001</v>
          </cell>
        </row>
        <row r="1552">
          <cell r="A1552" t="str">
            <v>N12</v>
          </cell>
          <cell r="B1552" t="str">
            <v>PA.1210</v>
          </cell>
          <cell r="C1552" t="str">
            <v>Traùt töôøng M.75 d.15, cao&lt;=4m</v>
          </cell>
          <cell r="D1552" t="str">
            <v>m2</v>
          </cell>
          <cell r="G1552">
            <v>9719.098398440452</v>
          </cell>
        </row>
        <row r="1553">
          <cell r="C1553" t="str">
            <v>A/-Vaät lieäu</v>
          </cell>
          <cell r="G1553">
            <v>5377.3907515151514</v>
          </cell>
        </row>
        <row r="1554">
          <cell r="C1554" t="str">
            <v>Xi maêng PC.30</v>
          </cell>
          <cell r="D1554" t="str">
            <v>kg</v>
          </cell>
          <cell r="E1554">
            <v>5.0325100000000003</v>
          </cell>
          <cell r="F1554">
            <v>866.66666666666663</v>
          </cell>
          <cell r="G1554">
            <v>4361.5086666666666</v>
          </cell>
        </row>
        <row r="1555">
          <cell r="C1555" t="str">
            <v>Caùt vaøng</v>
          </cell>
          <cell r="D1555" t="str">
            <v>m3</v>
          </cell>
          <cell r="E1555">
            <v>1.9040000000000005E-2</v>
          </cell>
          <cell r="F1555">
            <v>53355.151515151512</v>
          </cell>
          <cell r="G1555">
            <v>1015.8820848484851</v>
          </cell>
        </row>
        <row r="1556">
          <cell r="C1556" t="str">
            <v>Vaät lieäu khaùc</v>
          </cell>
          <cell r="D1556" t="str">
            <v>Ñoàng</v>
          </cell>
          <cell r="E1556">
            <v>0</v>
          </cell>
          <cell r="G1556">
            <v>0</v>
          </cell>
        </row>
        <row r="1557">
          <cell r="C1557" t="str">
            <v>B/-Nhaân coâng</v>
          </cell>
          <cell r="G1557">
            <v>1930.056</v>
          </cell>
        </row>
        <row r="1558">
          <cell r="C1558" t="str">
            <v>Nhaân coâng baäc 3,7/7</v>
          </cell>
          <cell r="D1558" t="str">
            <v>coâng</v>
          </cell>
          <cell r="E1558">
            <v>0.13700000000000001</v>
          </cell>
          <cell r="F1558">
            <v>14088</v>
          </cell>
          <cell r="G1558">
            <v>1930.056</v>
          </cell>
        </row>
        <row r="1559">
          <cell r="C1559" t="str">
            <v>C/-Maùy thi coâng</v>
          </cell>
          <cell r="G1559">
            <v>135.88200000000001</v>
          </cell>
        </row>
        <row r="1560">
          <cell r="C1560" t="str">
            <v>Maùy troän vöõa,dung tích 80lít</v>
          </cell>
          <cell r="D1560" t="str">
            <v>ca</v>
          </cell>
          <cell r="E1560">
            <v>3.0000000000000001E-3</v>
          </cell>
          <cell r="F1560">
            <v>45294</v>
          </cell>
          <cell r="G1560">
            <v>135.88200000000001</v>
          </cell>
        </row>
        <row r="1562">
          <cell r="A1562" t="str">
            <v>N13</v>
          </cell>
          <cell r="B1562" t="str">
            <v>ZI.2120</v>
          </cell>
          <cell r="C1562" t="str">
            <v>LÑ xí xoåm + thuøng doäi</v>
          </cell>
          <cell r="D1562" t="str">
            <v>boä</v>
          </cell>
          <cell r="G1562">
            <v>207590.79915000001</v>
          </cell>
        </row>
        <row r="1563">
          <cell r="C1563" t="str">
            <v>A/-Vaät lieäu</v>
          </cell>
          <cell r="G1563">
            <v>147900</v>
          </cell>
        </row>
        <row r="1564">
          <cell r="C1564" t="str">
            <v>Chaäu xí xoåm söù coù caàn giaät lieàn</v>
          </cell>
          <cell r="D1564" t="str">
            <v>boâ</v>
          </cell>
          <cell r="E1564">
            <v>1</v>
          </cell>
          <cell r="F1564">
            <v>145000</v>
          </cell>
          <cell r="G1564">
            <v>145000</v>
          </cell>
        </row>
        <row r="1565">
          <cell r="C1565" t="str">
            <v>Vaät lieäu khaùc</v>
          </cell>
          <cell r="D1565" t="str">
            <v>Ñoàng</v>
          </cell>
          <cell r="E1565">
            <v>0.02</v>
          </cell>
          <cell r="G1565">
            <v>2900</v>
          </cell>
        </row>
        <row r="1566">
          <cell r="C1566" t="str">
            <v>B/-Nhaân coâng</v>
          </cell>
          <cell r="G1566">
            <v>20712</v>
          </cell>
        </row>
        <row r="1567">
          <cell r="C1567" t="str">
            <v>Nhaân coâng baäc 3,5/7</v>
          </cell>
          <cell r="D1567" t="str">
            <v>coâng</v>
          </cell>
          <cell r="E1567">
            <v>1.5</v>
          </cell>
          <cell r="F1567">
            <v>13808</v>
          </cell>
          <cell r="G1567">
            <v>20712</v>
          </cell>
        </row>
        <row r="1568">
          <cell r="C1568" t="str">
            <v>C/-Maùy thi coâng</v>
          </cell>
        </row>
        <row r="1569">
          <cell r="A1569" t="str">
            <v>N14</v>
          </cell>
          <cell r="B1569" t="str">
            <v>ZM.1140</v>
          </cell>
          <cell r="C1569" t="str">
            <v>LÑ khoùa nöôùc F32</v>
          </cell>
          <cell r="D1569" t="str">
            <v>caí</v>
          </cell>
          <cell r="G1569">
            <v>36351.857091900005</v>
          </cell>
        </row>
        <row r="1570">
          <cell r="C1570" t="str">
            <v>A/-Vaät lieäu</v>
          </cell>
          <cell r="G1570">
            <v>29643</v>
          </cell>
        </row>
        <row r="1571">
          <cell r="C1571" t="str">
            <v>Van nhöïa F 34</v>
          </cell>
          <cell r="D1571" t="str">
            <v>caùi</v>
          </cell>
          <cell r="E1571">
            <v>1</v>
          </cell>
          <cell r="F1571">
            <v>27000</v>
          </cell>
          <cell r="G1571">
            <v>27000</v>
          </cell>
        </row>
        <row r="1572">
          <cell r="C1572" t="str">
            <v>Khaâu noái thaúng F 34</v>
          </cell>
          <cell r="D1572" t="str">
            <v>caùi</v>
          </cell>
          <cell r="E1572">
            <v>2</v>
          </cell>
          <cell r="F1572">
            <v>700</v>
          </cell>
          <cell r="G1572">
            <v>1400</v>
          </cell>
        </row>
        <row r="1573">
          <cell r="C1573" t="str">
            <v>Coàn 90 ñoä</v>
          </cell>
          <cell r="D1573" t="str">
            <v>kg</v>
          </cell>
          <cell r="E1573">
            <v>1.2999999999999999E-2</v>
          </cell>
          <cell r="F1573">
            <v>8000</v>
          </cell>
          <cell r="G1573">
            <v>104</v>
          </cell>
        </row>
        <row r="1574">
          <cell r="C1574" t="str">
            <v xml:space="preserve">Keo daùn </v>
          </cell>
          <cell r="D1574" t="str">
            <v>kg</v>
          </cell>
          <cell r="E1574">
            <v>1.9E-2</v>
          </cell>
          <cell r="F1574">
            <v>45000</v>
          </cell>
          <cell r="G1574">
            <v>855</v>
          </cell>
        </row>
        <row r="1575">
          <cell r="C1575" t="str">
            <v>Vaät lieäu khaùc</v>
          </cell>
          <cell r="D1575" t="str">
            <v>Ñoàng</v>
          </cell>
          <cell r="E1575">
            <v>0.01</v>
          </cell>
          <cell r="G1575">
            <v>284</v>
          </cell>
        </row>
        <row r="1576">
          <cell r="C1576" t="str">
            <v>B/-Nhaân coâng</v>
          </cell>
          <cell r="G1576">
            <v>1090.8320000000001</v>
          </cell>
        </row>
        <row r="1577">
          <cell r="C1577" t="str">
            <v>Nhaân coâng baäc 3,5/7</v>
          </cell>
          <cell r="D1577" t="str">
            <v>coâng</v>
          </cell>
          <cell r="E1577">
            <v>7.9000000000000001E-2</v>
          </cell>
          <cell r="F1577">
            <v>13808</v>
          </cell>
          <cell r="G1577">
            <v>1090.8320000000001</v>
          </cell>
        </row>
        <row r="1578">
          <cell r="C1578" t="str">
            <v>C/-Maùy thi coâng</v>
          </cell>
        </row>
        <row r="1579">
          <cell r="A1579" t="str">
            <v>N15</v>
          </cell>
          <cell r="B1579" t="str">
            <v>ZM.1120</v>
          </cell>
          <cell r="C1579" t="str">
            <v>LÑ khoùa nöôùc F21</v>
          </cell>
          <cell r="D1579" t="str">
            <v>caí</v>
          </cell>
          <cell r="G1579">
            <v>17845.5454317</v>
          </cell>
        </row>
        <row r="1580">
          <cell r="C1580" t="str">
            <v>A/-Vaät lieäu</v>
          </cell>
          <cell r="G1580">
            <v>13875</v>
          </cell>
        </row>
        <row r="1581">
          <cell r="C1581" t="str">
            <v>Van nhöïa F 21</v>
          </cell>
          <cell r="D1581" t="str">
            <v>caùi</v>
          </cell>
          <cell r="E1581">
            <v>1</v>
          </cell>
          <cell r="F1581">
            <v>12000</v>
          </cell>
          <cell r="G1581">
            <v>12000</v>
          </cell>
        </row>
        <row r="1582">
          <cell r="C1582" t="str">
            <v>Khaâu noái thaúng F 21</v>
          </cell>
          <cell r="D1582" t="str">
            <v>caùi</v>
          </cell>
          <cell r="E1582">
            <v>2</v>
          </cell>
          <cell r="F1582">
            <v>500</v>
          </cell>
          <cell r="G1582">
            <v>1000</v>
          </cell>
        </row>
        <row r="1583">
          <cell r="C1583" t="str">
            <v>Coàn 90 ñoä</v>
          </cell>
          <cell r="D1583" t="str">
            <v>kg</v>
          </cell>
          <cell r="E1583">
            <v>0.01</v>
          </cell>
          <cell r="F1583">
            <v>8000</v>
          </cell>
          <cell r="G1583">
            <v>80</v>
          </cell>
        </row>
        <row r="1584">
          <cell r="C1584" t="str">
            <v xml:space="preserve">Keo daùn </v>
          </cell>
          <cell r="D1584" t="str">
            <v>kg</v>
          </cell>
          <cell r="E1584">
            <v>1.4999999999999999E-2</v>
          </cell>
          <cell r="F1584">
            <v>45000</v>
          </cell>
          <cell r="G1584">
            <v>675</v>
          </cell>
        </row>
        <row r="1585">
          <cell r="C1585" t="str">
            <v>Vaät lieäu khaùc</v>
          </cell>
          <cell r="D1585" t="str">
            <v>Ñoàng</v>
          </cell>
          <cell r="E1585">
            <v>0.01</v>
          </cell>
          <cell r="G1585">
            <v>120</v>
          </cell>
        </row>
        <row r="1586">
          <cell r="C1586" t="str">
            <v>B/-Nhaân coâng</v>
          </cell>
          <cell r="G1586">
            <v>994.17599999999993</v>
          </cell>
        </row>
        <row r="1587">
          <cell r="C1587" t="str">
            <v>Nhaân coâng baäc 3,5/7</v>
          </cell>
          <cell r="D1587" t="str">
            <v>coâng</v>
          </cell>
          <cell r="E1587">
            <v>7.1999999999999995E-2</v>
          </cell>
          <cell r="F1587">
            <v>13808</v>
          </cell>
          <cell r="G1587">
            <v>994.17599999999993</v>
          </cell>
        </row>
        <row r="1588">
          <cell r="C1588" t="str">
            <v>C/-Maùy thi coâng</v>
          </cell>
        </row>
        <row r="1589">
          <cell r="A1589" t="str">
            <v>N16</v>
          </cell>
          <cell r="B1589" t="str">
            <v>ZJ.7260</v>
          </cell>
          <cell r="C1589" t="str">
            <v>LÑ oáng nhöïa BM.D.50</v>
          </cell>
          <cell r="D1589" t="str">
            <v>100m</v>
          </cell>
          <cell r="G1589">
            <v>1520100.6877875</v>
          </cell>
        </row>
        <row r="1590">
          <cell r="C1590" t="str">
            <v>A/-Vaät lieäu</v>
          </cell>
          <cell r="G1590">
            <v>980765</v>
          </cell>
        </row>
        <row r="1591">
          <cell r="C1591" t="str">
            <v>OÁng nhöïa cöùng PVC F 49</v>
          </cell>
          <cell r="D1591" t="str">
            <v>m</v>
          </cell>
          <cell r="E1591">
            <v>102</v>
          </cell>
          <cell r="F1591">
            <v>9000</v>
          </cell>
          <cell r="G1591">
            <v>918000</v>
          </cell>
        </row>
        <row r="1592">
          <cell r="C1592" t="str">
            <v>Khaâu noái thaúng F 49</v>
          </cell>
          <cell r="D1592" t="str">
            <v>caùi</v>
          </cell>
          <cell r="E1592">
            <v>25</v>
          </cell>
          <cell r="F1592">
            <v>1500</v>
          </cell>
          <cell r="G1592">
            <v>37500</v>
          </cell>
        </row>
        <row r="1593">
          <cell r="C1593" t="str">
            <v>Coàn 90 ñoä</v>
          </cell>
          <cell r="D1593" t="str">
            <v>kg</v>
          </cell>
          <cell r="E1593">
            <v>0.22</v>
          </cell>
          <cell r="F1593">
            <v>8000</v>
          </cell>
          <cell r="G1593">
            <v>1760</v>
          </cell>
        </row>
        <row r="1594">
          <cell r="C1594" t="str">
            <v xml:space="preserve">Keo daùn </v>
          </cell>
          <cell r="D1594" t="str">
            <v>kg</v>
          </cell>
          <cell r="E1594">
            <v>0.31</v>
          </cell>
          <cell r="F1594">
            <v>45000</v>
          </cell>
          <cell r="G1594">
            <v>13950</v>
          </cell>
        </row>
        <row r="1595">
          <cell r="C1595" t="str">
            <v>Vaät lieäu khaùc</v>
          </cell>
          <cell r="D1595" t="str">
            <v>Ñoàng</v>
          </cell>
          <cell r="E1595">
            <v>0.01</v>
          </cell>
          <cell r="G1595">
            <v>9555</v>
          </cell>
        </row>
        <row r="1596">
          <cell r="C1596" t="str">
            <v>B/-Nhaân coâng</v>
          </cell>
          <cell r="G1596">
            <v>220928</v>
          </cell>
        </row>
        <row r="1597">
          <cell r="C1597" t="str">
            <v>Nhaân coâng baäc 3,5/7</v>
          </cell>
          <cell r="D1597" t="str">
            <v>coâng</v>
          </cell>
          <cell r="E1597">
            <v>16</v>
          </cell>
          <cell r="F1597">
            <v>13808</v>
          </cell>
          <cell r="G1597">
            <v>220928</v>
          </cell>
        </row>
        <row r="1598">
          <cell r="C1598" t="str">
            <v>C/-Maùy thi coâng</v>
          </cell>
        </row>
        <row r="1599">
          <cell r="A1599" t="str">
            <v>N17</v>
          </cell>
          <cell r="B1599" t="str">
            <v>ZJ.7260</v>
          </cell>
          <cell r="C1599" t="str">
            <v>LÑ co nhöïa BM.D.50/900</v>
          </cell>
          <cell r="D1599" t="str">
            <v>caùi</v>
          </cell>
          <cell r="G1599">
            <v>12267.362522624997</v>
          </cell>
        </row>
        <row r="1600">
          <cell r="C1600" t="str">
            <v>A/-Vaät lieäu</v>
          </cell>
          <cell r="G1600">
            <v>8304.6299999999992</v>
          </cell>
        </row>
        <row r="1601">
          <cell r="C1601" t="str">
            <v>Cuùt nhöïa PVC F 49</v>
          </cell>
          <cell r="D1601" t="str">
            <v>caùi</v>
          </cell>
          <cell r="E1601">
            <v>1</v>
          </cell>
          <cell r="F1601">
            <v>4100</v>
          </cell>
          <cell r="G1601">
            <v>4100</v>
          </cell>
        </row>
        <row r="1602">
          <cell r="C1602" t="str">
            <v>Khaâu noái thaúng F 49</v>
          </cell>
          <cell r="D1602" t="str">
            <v>caùi</v>
          </cell>
          <cell r="E1602">
            <v>2</v>
          </cell>
          <cell r="F1602">
            <v>1500</v>
          </cell>
          <cell r="G1602">
            <v>3000</v>
          </cell>
        </row>
        <row r="1603">
          <cell r="C1603" t="str">
            <v>Coàn 90 ñoä</v>
          </cell>
          <cell r="D1603" t="str">
            <v>kg</v>
          </cell>
          <cell r="E1603">
            <v>1.6E-2</v>
          </cell>
          <cell r="F1603">
            <v>8000</v>
          </cell>
          <cell r="G1603">
            <v>128</v>
          </cell>
        </row>
        <row r="1604">
          <cell r="C1604" t="str">
            <v xml:space="preserve">Keo daùn </v>
          </cell>
          <cell r="D1604" t="str">
            <v>kg</v>
          </cell>
          <cell r="E1604">
            <v>2.3E-2</v>
          </cell>
          <cell r="F1604">
            <v>45000</v>
          </cell>
          <cell r="G1604">
            <v>1035</v>
          </cell>
        </row>
        <row r="1605">
          <cell r="C1605" t="str">
            <v>Vaät lieäu khaùc</v>
          </cell>
          <cell r="D1605" t="str">
            <v>Ñoàng</v>
          </cell>
          <cell r="E1605">
            <v>0.01</v>
          </cell>
          <cell r="G1605">
            <v>41.63</v>
          </cell>
        </row>
        <row r="1606">
          <cell r="C1606" t="str">
            <v>B/-Nhaân coâng</v>
          </cell>
          <cell r="G1606">
            <v>1518.88</v>
          </cell>
        </row>
        <row r="1607">
          <cell r="C1607" t="str">
            <v>Nhaân coâng baäc 3,5/7</v>
          </cell>
          <cell r="D1607" t="str">
            <v>coâng</v>
          </cell>
          <cell r="E1607">
            <v>0.11</v>
          </cell>
          <cell r="F1607">
            <v>13808</v>
          </cell>
          <cell r="G1607">
            <v>1518.88</v>
          </cell>
        </row>
        <row r="1608">
          <cell r="C1608" t="str">
            <v>C/-Maùy thi coâng</v>
          </cell>
        </row>
        <row r="1609">
          <cell r="A1609" t="str">
            <v>N18</v>
          </cell>
          <cell r="B1609" t="str">
            <v>ZM.2160</v>
          </cell>
          <cell r="C1609" t="str">
            <v>LÑ teâ nhöïa BM.D.50/900</v>
          </cell>
          <cell r="D1609" t="str">
            <v>caùi</v>
          </cell>
          <cell r="G1609">
            <v>19363.278359250002</v>
          </cell>
        </row>
        <row r="1610">
          <cell r="C1610" t="str">
            <v>A/-Vaät lieäu</v>
          </cell>
          <cell r="G1610">
            <v>13284.22</v>
          </cell>
        </row>
        <row r="1611">
          <cell r="C1611" t="str">
            <v xml:space="preserve">Teâ nhöïa PVC F 49 </v>
          </cell>
          <cell r="D1611" t="str">
            <v>caùi</v>
          </cell>
          <cell r="E1611">
            <v>1</v>
          </cell>
          <cell r="F1611">
            <v>7000</v>
          </cell>
          <cell r="G1611">
            <v>7000</v>
          </cell>
        </row>
        <row r="1612">
          <cell r="C1612" t="str">
            <v>Khaâu noái thaúng F 49</v>
          </cell>
          <cell r="D1612" t="str">
            <v>caùi</v>
          </cell>
          <cell r="E1612">
            <v>3</v>
          </cell>
          <cell r="F1612">
            <v>1500</v>
          </cell>
          <cell r="G1612">
            <v>4500</v>
          </cell>
        </row>
        <row r="1613">
          <cell r="C1613" t="str">
            <v>Coàn 90 ñoä</v>
          </cell>
          <cell r="D1613" t="str">
            <v>kg</v>
          </cell>
          <cell r="E1613">
            <v>2.4E-2</v>
          </cell>
          <cell r="F1613">
            <v>8000</v>
          </cell>
          <cell r="G1613">
            <v>192</v>
          </cell>
        </row>
        <row r="1614">
          <cell r="C1614" t="str">
            <v xml:space="preserve">Keo daùn </v>
          </cell>
          <cell r="D1614" t="str">
            <v>kg</v>
          </cell>
          <cell r="E1614">
            <v>3.4000000000000002E-2</v>
          </cell>
          <cell r="F1614">
            <v>45000</v>
          </cell>
          <cell r="G1614">
            <v>1530</v>
          </cell>
        </row>
        <row r="1615">
          <cell r="C1615" t="str">
            <v>Vaät lieäu khaùc</v>
          </cell>
          <cell r="D1615" t="str">
            <v>Ñoàng</v>
          </cell>
          <cell r="E1615">
            <v>0.01</v>
          </cell>
          <cell r="G1615">
            <v>62.22</v>
          </cell>
        </row>
        <row r="1616">
          <cell r="C1616" t="str">
            <v>B/-Nhaân coâng</v>
          </cell>
          <cell r="G1616">
            <v>2278.3200000000002</v>
          </cell>
        </row>
        <row r="1617">
          <cell r="C1617" t="str">
            <v>Nhaân coâng baäc 3,5/7</v>
          </cell>
          <cell r="D1617" t="str">
            <v>coâng</v>
          </cell>
          <cell r="E1617">
            <v>0.16500000000000001</v>
          </cell>
          <cell r="F1617">
            <v>13808</v>
          </cell>
          <cell r="G1617">
            <v>2278.3200000000002</v>
          </cell>
        </row>
        <row r="1618">
          <cell r="C1618" t="str">
            <v>C/-Maùy thi coâng</v>
          </cell>
        </row>
        <row r="1619">
          <cell r="A1619" t="str">
            <v>N19</v>
          </cell>
          <cell r="B1619" t="str">
            <v>ZM.2160</v>
          </cell>
          <cell r="C1619" t="str">
            <v>LÑ oángâ nhöïa BM.D.33</v>
          </cell>
          <cell r="D1619" t="str">
            <v>100m</v>
          </cell>
          <cell r="G1619">
            <v>986909.45621099998</v>
          </cell>
        </row>
        <row r="1620">
          <cell r="C1620" t="str">
            <v>A/-Vaät lieäu</v>
          </cell>
          <cell r="G1620">
            <v>639560.88</v>
          </cell>
        </row>
        <row r="1621">
          <cell r="C1621" t="str">
            <v>OÁng nhöïa cöùng PVC F 34</v>
          </cell>
          <cell r="D1621" t="str">
            <v>m</v>
          </cell>
          <cell r="E1621">
            <v>102</v>
          </cell>
          <cell r="F1621">
            <v>6000</v>
          </cell>
          <cell r="G1621">
            <v>612000</v>
          </cell>
        </row>
        <row r="1622">
          <cell r="C1622" t="str">
            <v>Khaâu noái thaúng F 34</v>
          </cell>
          <cell r="D1622" t="str">
            <v>caùi</v>
          </cell>
          <cell r="E1622">
            <v>25</v>
          </cell>
          <cell r="F1622">
            <v>700</v>
          </cell>
          <cell r="G1622">
            <v>17500</v>
          </cell>
        </row>
        <row r="1623">
          <cell r="C1623" t="str">
            <v>Coàn 90 ñoä</v>
          </cell>
          <cell r="D1623" t="str">
            <v>kg</v>
          </cell>
          <cell r="E1623">
            <v>0.16600000000000001</v>
          </cell>
          <cell r="F1623">
            <v>8000</v>
          </cell>
          <cell r="G1623">
            <v>1328</v>
          </cell>
        </row>
        <row r="1624">
          <cell r="C1624" t="str">
            <v xml:space="preserve">Keo daùn </v>
          </cell>
          <cell r="D1624" t="str">
            <v>kg</v>
          </cell>
          <cell r="E1624">
            <v>0.188</v>
          </cell>
          <cell r="F1624">
            <v>45000</v>
          </cell>
          <cell r="G1624">
            <v>8460</v>
          </cell>
        </row>
        <row r="1625">
          <cell r="C1625" t="str">
            <v>Vaät lieäu khaùc</v>
          </cell>
          <cell r="D1625" t="str">
            <v>Ñoàng</v>
          </cell>
          <cell r="E1625">
            <v>0.01</v>
          </cell>
          <cell r="G1625">
            <v>272.88</v>
          </cell>
        </row>
        <row r="1626">
          <cell r="C1626" t="str">
            <v>B/-Nhaân coâng</v>
          </cell>
          <cell r="G1626">
            <v>141532</v>
          </cell>
        </row>
        <row r="1627">
          <cell r="C1627" t="str">
            <v>Nhaân coâng baäc 3,5/7</v>
          </cell>
          <cell r="D1627" t="str">
            <v>coâng</v>
          </cell>
          <cell r="E1627">
            <v>10.25</v>
          </cell>
          <cell r="F1627">
            <v>13808</v>
          </cell>
          <cell r="G1627">
            <v>141532</v>
          </cell>
        </row>
        <row r="1628">
          <cell r="C1628" t="str">
            <v>C/-Maùy thi coâng</v>
          </cell>
        </row>
        <row r="1629">
          <cell r="A1629" t="str">
            <v>N20</v>
          </cell>
          <cell r="B1629" t="str">
            <v>ZM.2160</v>
          </cell>
          <cell r="C1629" t="str">
            <v>LÑ teââ nhöïa BM.D.33/900</v>
          </cell>
          <cell r="D1629" t="str">
            <v>caùi</v>
          </cell>
          <cell r="G1629">
            <v>11575.9423038</v>
          </cell>
        </row>
        <row r="1630">
          <cell r="C1630" t="str">
            <v>A/-Vaät lieäu</v>
          </cell>
          <cell r="G1630">
            <v>7547.12</v>
          </cell>
        </row>
        <row r="1631">
          <cell r="C1631" t="str">
            <v xml:space="preserve">Teâ nhöïa PVC F 34 </v>
          </cell>
          <cell r="D1631" t="str">
            <v>caùi</v>
          </cell>
          <cell r="E1631">
            <v>1</v>
          </cell>
          <cell r="F1631">
            <v>4000</v>
          </cell>
          <cell r="G1631">
            <v>4000</v>
          </cell>
        </row>
        <row r="1632">
          <cell r="C1632" t="str">
            <v>Khaâu noái thaúng F 34</v>
          </cell>
          <cell r="D1632" t="str">
            <v>caùi</v>
          </cell>
          <cell r="E1632">
            <v>3</v>
          </cell>
          <cell r="F1632">
            <v>700</v>
          </cell>
          <cell r="G1632">
            <v>2100</v>
          </cell>
        </row>
        <row r="1633">
          <cell r="C1633" t="str">
            <v>Coàn 90 ñoä</v>
          </cell>
          <cell r="D1633" t="str">
            <v>kg</v>
          </cell>
          <cell r="E1633">
            <v>1.9E-2</v>
          </cell>
          <cell r="F1633">
            <v>8000</v>
          </cell>
          <cell r="G1633">
            <v>152</v>
          </cell>
        </row>
        <row r="1634">
          <cell r="C1634" t="str">
            <v xml:space="preserve">Keo daùn </v>
          </cell>
          <cell r="D1634" t="str">
            <v>kg</v>
          </cell>
          <cell r="E1634">
            <v>2.8000000000000001E-2</v>
          </cell>
          <cell r="F1634">
            <v>45000</v>
          </cell>
          <cell r="G1634">
            <v>1260</v>
          </cell>
        </row>
        <row r="1635">
          <cell r="C1635" t="str">
            <v>Vaät lieäu khaùc</v>
          </cell>
          <cell r="D1635" t="str">
            <v>Ñoàng</v>
          </cell>
          <cell r="E1635">
            <v>0.01</v>
          </cell>
          <cell r="G1635">
            <v>35.119999999999997</v>
          </cell>
        </row>
        <row r="1636">
          <cell r="C1636" t="str">
            <v>B/-Nhaân coâng</v>
          </cell>
          <cell r="G1636">
            <v>1629.3439999999998</v>
          </cell>
        </row>
        <row r="1637">
          <cell r="C1637" t="str">
            <v>Nhaân coâng baäc 3,5/7</v>
          </cell>
          <cell r="D1637" t="str">
            <v>coâng</v>
          </cell>
          <cell r="E1637">
            <v>0.11799999999999999</v>
          </cell>
          <cell r="F1637">
            <v>13808</v>
          </cell>
          <cell r="G1637">
            <v>1629.3439999999998</v>
          </cell>
        </row>
        <row r="1638">
          <cell r="C1638" t="str">
            <v>C/-Maùy thi coâng</v>
          </cell>
        </row>
        <row r="1639">
          <cell r="A1639" t="str">
            <v>N21</v>
          </cell>
          <cell r="B1639" t="str">
            <v>ZM.1240</v>
          </cell>
          <cell r="C1639" t="str">
            <v>LÑ coââ nhöïa BM.D.33/900</v>
          </cell>
          <cell r="D1639" t="str">
            <v>caùi</v>
          </cell>
          <cell r="G1639">
            <v>7668.4094555250003</v>
          </cell>
        </row>
        <row r="1640">
          <cell r="C1640" t="str">
            <v>A/-Vaät lieäu</v>
          </cell>
          <cell r="G1640">
            <v>4982.59</v>
          </cell>
        </row>
        <row r="1641">
          <cell r="C1641" t="str">
            <v>Cuùt nhöïa PVC F 34</v>
          </cell>
          <cell r="D1641" t="str">
            <v>caùi</v>
          </cell>
          <cell r="E1641">
            <v>1</v>
          </cell>
          <cell r="F1641">
            <v>2600</v>
          </cell>
          <cell r="G1641">
            <v>2600</v>
          </cell>
        </row>
        <row r="1642">
          <cell r="C1642" t="str">
            <v>Khaâu noái thaúng F 34</v>
          </cell>
          <cell r="D1642" t="str">
            <v>caùi</v>
          </cell>
          <cell r="E1642">
            <v>2</v>
          </cell>
          <cell r="F1642">
            <v>700</v>
          </cell>
          <cell r="G1642">
            <v>1400</v>
          </cell>
        </row>
        <row r="1643">
          <cell r="C1643" t="str">
            <v>Coàn 90 ñoä</v>
          </cell>
          <cell r="D1643" t="str">
            <v>kg</v>
          </cell>
          <cell r="E1643">
            <v>1.2999999999999999E-2</v>
          </cell>
          <cell r="F1643">
            <v>8000</v>
          </cell>
          <cell r="G1643">
            <v>104</v>
          </cell>
        </row>
        <row r="1644">
          <cell r="C1644" t="str">
            <v xml:space="preserve">Keo daùn </v>
          </cell>
          <cell r="D1644" t="str">
            <v>kg</v>
          </cell>
          <cell r="E1644">
            <v>1.9E-2</v>
          </cell>
          <cell r="F1644">
            <v>45000</v>
          </cell>
          <cell r="G1644">
            <v>855</v>
          </cell>
        </row>
        <row r="1645">
          <cell r="C1645" t="str">
            <v>Vaät lieäu khaùc</v>
          </cell>
          <cell r="D1645" t="str">
            <v>Ñoàng</v>
          </cell>
          <cell r="E1645">
            <v>0.01</v>
          </cell>
          <cell r="G1645">
            <v>23.59</v>
          </cell>
        </row>
        <row r="1646">
          <cell r="C1646" t="str">
            <v>B/-Nhaân coâng</v>
          </cell>
          <cell r="G1646">
            <v>1090.8320000000001</v>
          </cell>
        </row>
        <row r="1647">
          <cell r="C1647" t="str">
            <v>Nhaân coâng baäc 3,5/7</v>
          </cell>
          <cell r="D1647" t="str">
            <v>coâng</v>
          </cell>
          <cell r="E1647">
            <v>7.9000000000000001E-2</v>
          </cell>
          <cell r="F1647">
            <v>13808</v>
          </cell>
          <cell r="G1647">
            <v>1090.8320000000001</v>
          </cell>
        </row>
        <row r="1648">
          <cell r="C1648" t="str">
            <v>C/-Maùy thi coâng</v>
          </cell>
        </row>
        <row r="1649">
          <cell r="A1649" t="str">
            <v>N22</v>
          </cell>
          <cell r="B1649" t="str">
            <v>ZJ.7230</v>
          </cell>
          <cell r="C1649" t="str">
            <v>LÑ oángââ nhöïa BM.D.21</v>
          </cell>
          <cell r="D1649" t="str">
            <v>100m</v>
          </cell>
          <cell r="G1649">
            <v>625679.76043649984</v>
          </cell>
        </row>
        <row r="1650">
          <cell r="C1650" t="str">
            <v>A/-Vaät lieäu</v>
          </cell>
          <cell r="G1650">
            <v>324919.32</v>
          </cell>
        </row>
        <row r="1651">
          <cell r="C1651" t="str">
            <v>OÁng nhöïa cöùng PVC F 21</v>
          </cell>
          <cell r="D1651" t="str">
            <v>m</v>
          </cell>
          <cell r="E1651">
            <v>102</v>
          </cell>
          <cell r="F1651">
            <v>3000</v>
          </cell>
          <cell r="G1651">
            <v>306000</v>
          </cell>
        </row>
        <row r="1652">
          <cell r="C1652" t="str">
            <v>Khaâu noái thaúng F 21</v>
          </cell>
          <cell r="D1652" t="str">
            <v>caùi</v>
          </cell>
          <cell r="E1652">
            <v>25</v>
          </cell>
          <cell r="F1652">
            <v>500</v>
          </cell>
          <cell r="G1652">
            <v>12500</v>
          </cell>
        </row>
        <row r="1653">
          <cell r="C1653" t="str">
            <v>Coàn 90 ñoä</v>
          </cell>
          <cell r="D1653" t="str">
            <v>kg</v>
          </cell>
          <cell r="E1653">
            <v>0.104</v>
          </cell>
          <cell r="F1653">
            <v>8000</v>
          </cell>
          <cell r="G1653">
            <v>832</v>
          </cell>
        </row>
        <row r="1654">
          <cell r="C1654" t="str">
            <v xml:space="preserve">Keo daùn </v>
          </cell>
          <cell r="D1654" t="str">
            <v>kg</v>
          </cell>
          <cell r="E1654">
            <v>0.12</v>
          </cell>
          <cell r="F1654">
            <v>45000</v>
          </cell>
          <cell r="G1654">
            <v>5400</v>
          </cell>
        </row>
        <row r="1655">
          <cell r="C1655" t="str">
            <v>Vaät lieäu khaùc</v>
          </cell>
          <cell r="D1655" t="str">
            <v>Ñoàng</v>
          </cell>
          <cell r="E1655">
            <v>0.01</v>
          </cell>
          <cell r="G1655">
            <v>187.32</v>
          </cell>
        </row>
        <row r="1656">
          <cell r="C1656" t="str">
            <v>B/-Nhaân coâng</v>
          </cell>
          <cell r="G1656">
            <v>144293.59999999998</v>
          </cell>
        </row>
        <row r="1657">
          <cell r="C1657" t="str">
            <v>Nhaân coâng baäc 3,5/7</v>
          </cell>
          <cell r="D1657" t="str">
            <v>coâng</v>
          </cell>
          <cell r="E1657">
            <v>10.45</v>
          </cell>
          <cell r="F1657">
            <v>13808</v>
          </cell>
          <cell r="G1657">
            <v>144293.59999999998</v>
          </cell>
        </row>
        <row r="1658">
          <cell r="C1658" t="str">
            <v>C/-Maùy thi coâng</v>
          </cell>
        </row>
        <row r="1659">
          <cell r="A1659" t="str">
            <v>N23</v>
          </cell>
          <cell r="B1659" t="str">
            <v>ZM.2130</v>
          </cell>
          <cell r="C1659" t="str">
            <v>LÑ teâââ nhöïa BM.D.21/900</v>
          </cell>
          <cell r="D1659" t="str">
            <v>caùi</v>
          </cell>
          <cell r="G1659">
            <v>7952.9406925499998</v>
          </cell>
        </row>
        <row r="1660">
          <cell r="C1660" t="str">
            <v>A/-Vaät lieäu</v>
          </cell>
          <cell r="G1660">
            <v>4636.1000000000004</v>
          </cell>
        </row>
        <row r="1661">
          <cell r="C1661" t="str">
            <v xml:space="preserve">Teâ nhöïa PVC F 21 </v>
          </cell>
          <cell r="D1661" t="str">
            <v>caùi</v>
          </cell>
          <cell r="E1661">
            <v>1</v>
          </cell>
          <cell r="F1661">
            <v>2000</v>
          </cell>
          <cell r="G1661">
            <v>2000</v>
          </cell>
        </row>
        <row r="1662">
          <cell r="C1662" t="str">
            <v>Khaâu noái thaúng F 21</v>
          </cell>
          <cell r="D1662" t="str">
            <v>caùi</v>
          </cell>
          <cell r="E1662">
            <v>3</v>
          </cell>
          <cell r="F1662">
            <v>500</v>
          </cell>
          <cell r="G1662">
            <v>1500</v>
          </cell>
        </row>
        <row r="1663">
          <cell r="C1663" t="str">
            <v>Coàn 90 ñoä</v>
          </cell>
          <cell r="D1663" t="str">
            <v>kg</v>
          </cell>
          <cell r="E1663">
            <v>1.4999999999999999E-2</v>
          </cell>
          <cell r="F1663">
            <v>8000</v>
          </cell>
          <cell r="G1663">
            <v>120</v>
          </cell>
        </row>
        <row r="1664">
          <cell r="C1664" t="str">
            <v xml:space="preserve">Keo daùn </v>
          </cell>
          <cell r="D1664" t="str">
            <v>kg</v>
          </cell>
          <cell r="E1664">
            <v>2.1999999999999999E-2</v>
          </cell>
          <cell r="F1664">
            <v>45000</v>
          </cell>
          <cell r="G1664">
            <v>989.99999999999989</v>
          </cell>
        </row>
        <row r="1665">
          <cell r="C1665" t="str">
            <v>Vaät lieäu khaùc</v>
          </cell>
          <cell r="D1665" t="str">
            <v>Ñoàng</v>
          </cell>
          <cell r="E1665">
            <v>0.01</v>
          </cell>
          <cell r="G1665">
            <v>26.1</v>
          </cell>
        </row>
        <row r="1666">
          <cell r="C1666" t="str">
            <v>B/-Nhaân coâng</v>
          </cell>
          <cell r="G1666">
            <v>1491.2639999999999</v>
          </cell>
        </row>
        <row r="1667">
          <cell r="C1667" t="str">
            <v>Nhaân coâng baäc 3,5/7</v>
          </cell>
          <cell r="D1667" t="str">
            <v>coâng</v>
          </cell>
          <cell r="E1667">
            <v>0.108</v>
          </cell>
          <cell r="F1667">
            <v>13808</v>
          </cell>
          <cell r="G1667">
            <v>1491.2639999999999</v>
          </cell>
        </row>
        <row r="1668">
          <cell r="C1668" t="str">
            <v>C/-Maùy thi coâng</v>
          </cell>
        </row>
        <row r="1669">
          <cell r="A1669" t="str">
            <v>N24</v>
          </cell>
          <cell r="B1669" t="str">
            <v>ZM.1130</v>
          </cell>
          <cell r="C1669" t="str">
            <v>LÑ co nhöïa BM.D.21/900</v>
          </cell>
          <cell r="D1669" t="str">
            <v>caùi</v>
          </cell>
          <cell r="G1669">
            <v>4931.8694948250004</v>
          </cell>
        </row>
        <row r="1670">
          <cell r="C1670" t="str">
            <v>A/-Vaät lieäu</v>
          </cell>
          <cell r="G1670">
            <v>2772.55</v>
          </cell>
        </row>
        <row r="1671">
          <cell r="C1671" t="str">
            <v>Cuùt nhöïa PVC F 21</v>
          </cell>
          <cell r="D1671" t="str">
            <v>caùi</v>
          </cell>
          <cell r="E1671">
            <v>1</v>
          </cell>
          <cell r="F1671">
            <v>1000</v>
          </cell>
          <cell r="G1671">
            <v>1000</v>
          </cell>
        </row>
        <row r="1672">
          <cell r="C1672" t="str">
            <v>Khaâu noái thaúng F 21</v>
          </cell>
          <cell r="D1672" t="str">
            <v>caùi</v>
          </cell>
          <cell r="E1672">
            <v>2</v>
          </cell>
          <cell r="F1672">
            <v>500</v>
          </cell>
          <cell r="G1672">
            <v>1000</v>
          </cell>
        </row>
        <row r="1673">
          <cell r="C1673" t="str">
            <v>Coàn 90 ñoä</v>
          </cell>
          <cell r="D1673" t="str">
            <v>kg</v>
          </cell>
          <cell r="E1673">
            <v>0.01</v>
          </cell>
          <cell r="F1673">
            <v>8000</v>
          </cell>
          <cell r="G1673">
            <v>80</v>
          </cell>
        </row>
        <row r="1674">
          <cell r="C1674" t="str">
            <v xml:space="preserve">Keo daùn </v>
          </cell>
          <cell r="D1674" t="str">
            <v>kg</v>
          </cell>
          <cell r="E1674">
            <v>1.4999999999999999E-2</v>
          </cell>
          <cell r="F1674">
            <v>45000</v>
          </cell>
          <cell r="G1674">
            <v>675</v>
          </cell>
        </row>
        <row r="1675">
          <cell r="C1675" t="str">
            <v>Vaät lieäu khaùc</v>
          </cell>
          <cell r="D1675" t="str">
            <v>Ñoàng</v>
          </cell>
          <cell r="E1675">
            <v>0.01</v>
          </cell>
          <cell r="G1675">
            <v>17.55</v>
          </cell>
        </row>
        <row r="1676">
          <cell r="C1676" t="str">
            <v>B/-Nhaân coâng</v>
          </cell>
          <cell r="G1676">
            <v>994.17599999999993</v>
          </cell>
        </row>
        <row r="1677">
          <cell r="C1677" t="str">
            <v>Nhaân coâng baäc 3,5/7</v>
          </cell>
          <cell r="D1677" t="str">
            <v>coâng</v>
          </cell>
          <cell r="E1677">
            <v>7.1999999999999995E-2</v>
          </cell>
          <cell r="F1677">
            <v>13808</v>
          </cell>
          <cell r="G1677">
            <v>994.17599999999993</v>
          </cell>
        </row>
        <row r="1678">
          <cell r="C1678" t="str">
            <v>C/-Maùy thi coâng</v>
          </cell>
        </row>
        <row r="1679">
          <cell r="A1679" t="str">
            <v>N25</v>
          </cell>
          <cell r="B1679" t="str">
            <v>ZJ.7150</v>
          </cell>
          <cell r="C1679" t="str">
            <v>LÑ oáng nhöïa BM.D90</v>
          </cell>
          <cell r="D1679" t="str">
            <v>100m</v>
          </cell>
          <cell r="G1679">
            <v>3896338.1394630005</v>
          </cell>
        </row>
        <row r="1680">
          <cell r="C1680" t="str">
            <v>A/-Vaät lieäu</v>
          </cell>
          <cell r="G1680">
            <v>3087315.6</v>
          </cell>
        </row>
        <row r="1681">
          <cell r="C1681" t="str">
            <v>OÁng nhöïa cöùng PVC F 90</v>
          </cell>
          <cell r="D1681" t="str">
            <v>m</v>
          </cell>
          <cell r="E1681">
            <v>102</v>
          </cell>
          <cell r="F1681">
            <v>30000</v>
          </cell>
          <cell r="G1681">
            <v>3060000</v>
          </cell>
        </row>
        <row r="1682">
          <cell r="C1682" t="str">
            <v>Coàn 90 ñoä</v>
          </cell>
          <cell r="D1682" t="str">
            <v>kg</v>
          </cell>
          <cell r="E1682">
            <v>0.39</v>
          </cell>
          <cell r="F1682">
            <v>8000</v>
          </cell>
          <cell r="G1682">
            <v>3120</v>
          </cell>
        </row>
        <row r="1683">
          <cell r="C1683" t="str">
            <v xml:space="preserve">Keo daùn </v>
          </cell>
          <cell r="D1683" t="str">
            <v>kg</v>
          </cell>
          <cell r="E1683">
            <v>0.52</v>
          </cell>
          <cell r="F1683">
            <v>45000</v>
          </cell>
          <cell r="G1683">
            <v>23400</v>
          </cell>
        </row>
        <row r="1684">
          <cell r="C1684" t="str">
            <v>Vaät lieäu khaùc</v>
          </cell>
          <cell r="D1684" t="str">
            <v>Ñoàng</v>
          </cell>
          <cell r="E1684">
            <v>0.03</v>
          </cell>
          <cell r="G1684">
            <v>795.6</v>
          </cell>
        </row>
        <row r="1685">
          <cell r="C1685" t="str">
            <v>B/-Nhaân coâng</v>
          </cell>
          <cell r="G1685">
            <v>177847.04000000001</v>
          </cell>
        </row>
        <row r="1686">
          <cell r="C1686" t="str">
            <v>Nhaân coâng baäc 3,5/7</v>
          </cell>
          <cell r="D1686" t="str">
            <v>coâng</v>
          </cell>
          <cell r="E1686">
            <v>12.88</v>
          </cell>
          <cell r="F1686">
            <v>13808</v>
          </cell>
          <cell r="G1686">
            <v>177847.04000000001</v>
          </cell>
        </row>
        <row r="1687">
          <cell r="C1687" t="str">
            <v>C/-Maùy thi coâng</v>
          </cell>
        </row>
        <row r="1688">
          <cell r="A1688" t="str">
            <v>N26</v>
          </cell>
          <cell r="B1688" t="str">
            <v>ZL.1250</v>
          </cell>
          <cell r="C1688" t="str">
            <v>LÑ co nhöïa BM.D90/900</v>
          </cell>
          <cell r="D1688" t="str">
            <v>caùi</v>
          </cell>
          <cell r="G1688">
            <v>26066.050397625004</v>
          </cell>
        </row>
        <row r="1689">
          <cell r="C1689" t="str">
            <v>A/-Vaät lieäu</v>
          </cell>
          <cell r="G1689">
            <v>21594.79</v>
          </cell>
        </row>
        <row r="1690">
          <cell r="C1690" t="str">
            <v>Cuùt nhöïa PVC F 90</v>
          </cell>
          <cell r="D1690" t="str">
            <v>caùi</v>
          </cell>
          <cell r="E1690">
            <v>1</v>
          </cell>
          <cell r="F1690">
            <v>20000</v>
          </cell>
          <cell r="G1690">
            <v>20000</v>
          </cell>
        </row>
        <row r="1691">
          <cell r="C1691" t="str">
            <v>Coàn 90 ñoä</v>
          </cell>
          <cell r="D1691" t="str">
            <v>kg</v>
          </cell>
          <cell r="E1691">
            <v>2.3E-2</v>
          </cell>
          <cell r="F1691">
            <v>8000</v>
          </cell>
          <cell r="G1691">
            <v>184</v>
          </cell>
        </row>
        <row r="1692">
          <cell r="C1692" t="str">
            <v xml:space="preserve">Keo daùn </v>
          </cell>
          <cell r="D1692" t="str">
            <v>kg</v>
          </cell>
          <cell r="E1692">
            <v>3.1E-2</v>
          </cell>
          <cell r="F1692">
            <v>45000</v>
          </cell>
          <cell r="G1692">
            <v>1395</v>
          </cell>
        </row>
        <row r="1693">
          <cell r="C1693" t="str">
            <v>Vaät lieäu khaùc</v>
          </cell>
          <cell r="D1693" t="str">
            <v>Ñoàng</v>
          </cell>
          <cell r="E1693">
            <v>0.01</v>
          </cell>
          <cell r="G1693">
            <v>15.790000000000001</v>
          </cell>
        </row>
        <row r="1694">
          <cell r="C1694" t="str">
            <v>B/-Nhaân coâng</v>
          </cell>
          <cell r="G1694">
            <v>552.32000000000005</v>
          </cell>
        </row>
        <row r="1695">
          <cell r="C1695" t="str">
            <v>Nhaân coâng baäc 3,5/7</v>
          </cell>
          <cell r="D1695" t="str">
            <v>coâng</v>
          </cell>
          <cell r="E1695">
            <v>0.04</v>
          </cell>
          <cell r="F1695">
            <v>13808</v>
          </cell>
          <cell r="G1695">
            <v>552.32000000000005</v>
          </cell>
        </row>
        <row r="1696">
          <cell r="C1696" t="str">
            <v>C/-Maùy thi coâng</v>
          </cell>
        </row>
        <row r="1697">
          <cell r="A1697" t="str">
            <v>N27</v>
          </cell>
          <cell r="B1697" t="str">
            <v>ZL.2150</v>
          </cell>
          <cell r="C1697" t="str">
            <v>LÑ teâ nhöïa BM.D90/900</v>
          </cell>
          <cell r="D1697" t="str">
            <v>caùi</v>
          </cell>
          <cell r="G1697">
            <v>29709.979621875002</v>
          </cell>
        </row>
        <row r="1698">
          <cell r="C1698" t="str">
            <v>A/-Vaät lieäu</v>
          </cell>
          <cell r="G1698">
            <v>24319.97</v>
          </cell>
        </row>
        <row r="1699">
          <cell r="C1699" t="str">
            <v xml:space="preserve">Teâ nhöïa PVC F 90 </v>
          </cell>
          <cell r="D1699" t="str">
            <v>caùi</v>
          </cell>
          <cell r="E1699">
            <v>1</v>
          </cell>
          <cell r="F1699">
            <v>22000</v>
          </cell>
          <cell r="G1699">
            <v>22000</v>
          </cell>
        </row>
        <row r="1700">
          <cell r="C1700" t="str">
            <v>Coàn 90 ñoä</v>
          </cell>
          <cell r="D1700" t="str">
            <v>kg</v>
          </cell>
          <cell r="E1700">
            <v>3.4000000000000002E-2</v>
          </cell>
          <cell r="F1700">
            <v>8000</v>
          </cell>
          <cell r="G1700">
            <v>272</v>
          </cell>
        </row>
        <row r="1701">
          <cell r="C1701" t="str">
            <v xml:space="preserve">Keo daùn </v>
          </cell>
          <cell r="D1701" t="str">
            <v>kg</v>
          </cell>
          <cell r="E1701">
            <v>4.4999999999999998E-2</v>
          </cell>
          <cell r="F1701">
            <v>45000</v>
          </cell>
          <cell r="G1701">
            <v>2025</v>
          </cell>
        </row>
        <row r="1702">
          <cell r="C1702" t="str">
            <v>Vaät lieäu khaùc</v>
          </cell>
          <cell r="D1702" t="str">
            <v>Ñoàng</v>
          </cell>
          <cell r="E1702">
            <v>0.01</v>
          </cell>
          <cell r="G1702">
            <v>22.97</v>
          </cell>
        </row>
        <row r="1703">
          <cell r="C1703" t="str">
            <v>B/-Nhaân coâng</v>
          </cell>
          <cell r="G1703">
            <v>828.48</v>
          </cell>
        </row>
        <row r="1704">
          <cell r="C1704" t="str">
            <v>Nhaân coâng baäc 3,5/7</v>
          </cell>
          <cell r="D1704" t="str">
            <v>coâng</v>
          </cell>
          <cell r="E1704">
            <v>0.06</v>
          </cell>
          <cell r="F1704">
            <v>13808</v>
          </cell>
          <cell r="G1704">
            <v>828.48</v>
          </cell>
        </row>
        <row r="1705">
          <cell r="C1705" t="str">
            <v>C/-Maùy thi coâng</v>
          </cell>
        </row>
        <row r="1706">
          <cell r="A1706" t="str">
            <v>N28</v>
          </cell>
          <cell r="B1706" t="str">
            <v>ZJ.7170</v>
          </cell>
          <cell r="C1706" t="str">
            <v>LÑ oáng nhöïa BM.D114</v>
          </cell>
          <cell r="D1706" t="str">
            <v>100m</v>
          </cell>
          <cell r="G1706">
            <v>6077448.257832</v>
          </cell>
        </row>
        <row r="1707">
          <cell r="C1707" t="str">
            <v>A/-Vaät lieäu</v>
          </cell>
          <cell r="G1707">
            <v>4898507.6571428571</v>
          </cell>
        </row>
        <row r="1708">
          <cell r="C1708" t="str">
            <v>OÁng nhöïa cöùng PVC F 114</v>
          </cell>
          <cell r="D1708" t="str">
            <v>m</v>
          </cell>
          <cell r="E1708">
            <v>102</v>
          </cell>
          <cell r="F1708">
            <v>47619.047619047618</v>
          </cell>
          <cell r="G1708">
            <v>4857142.8571428573</v>
          </cell>
        </row>
        <row r="1709">
          <cell r="C1709" t="str">
            <v>Coàn 90 ñoä</v>
          </cell>
          <cell r="D1709" t="str">
            <v>kg</v>
          </cell>
          <cell r="E1709">
            <v>0.52</v>
          </cell>
          <cell r="F1709">
            <v>8000</v>
          </cell>
          <cell r="G1709">
            <v>4160</v>
          </cell>
        </row>
        <row r="1710">
          <cell r="C1710" t="str">
            <v xml:space="preserve">Keo daùn </v>
          </cell>
          <cell r="D1710" t="str">
            <v>kg</v>
          </cell>
          <cell r="E1710">
            <v>0.8</v>
          </cell>
          <cell r="F1710">
            <v>45000</v>
          </cell>
          <cell r="G1710">
            <v>36000</v>
          </cell>
        </row>
        <row r="1711">
          <cell r="C1711" t="str">
            <v>Vaät lieäu khaùc</v>
          </cell>
          <cell r="D1711" t="str">
            <v>Ñoàng</v>
          </cell>
          <cell r="E1711">
            <v>0.03</v>
          </cell>
          <cell r="G1711">
            <v>1204.8</v>
          </cell>
        </row>
        <row r="1712">
          <cell r="C1712" t="str">
            <v>B/-Nhaân coâng</v>
          </cell>
          <cell r="G1712">
            <v>221204.16</v>
          </cell>
        </row>
        <row r="1713">
          <cell r="C1713" t="str">
            <v>Nhaân coâng baäc 3,5/7</v>
          </cell>
          <cell r="D1713" t="str">
            <v>coâng</v>
          </cell>
          <cell r="E1713">
            <v>16.02</v>
          </cell>
          <cell r="F1713">
            <v>13808</v>
          </cell>
          <cell r="G1713">
            <v>221204.16</v>
          </cell>
        </row>
        <row r="1714">
          <cell r="C1714" t="str">
            <v>C/-Maùy thi coâng</v>
          </cell>
        </row>
        <row r="1715">
          <cell r="A1715" t="str">
            <v>N29</v>
          </cell>
          <cell r="B1715" t="str">
            <v>ZL.2170</v>
          </cell>
          <cell r="C1715" t="str">
            <v>LÑ teâ nhöïa BM.D114/900</v>
          </cell>
          <cell r="D1715" t="str">
            <v>caùi</v>
          </cell>
          <cell r="G1715">
            <v>46283.668205249996</v>
          </cell>
        </row>
        <row r="1716">
          <cell r="C1716" t="str">
            <v>A/-Vaät lieäu</v>
          </cell>
          <cell r="G1716">
            <v>38365.26</v>
          </cell>
        </row>
        <row r="1717">
          <cell r="C1717" t="str">
            <v xml:space="preserve">Teâ nhöïa PVC F 114 </v>
          </cell>
          <cell r="D1717" t="str">
            <v>caùi</v>
          </cell>
          <cell r="E1717">
            <v>1</v>
          </cell>
          <cell r="F1717">
            <v>34400</v>
          </cell>
          <cell r="G1717">
            <v>34400</v>
          </cell>
        </row>
        <row r="1718">
          <cell r="C1718" t="str">
            <v>Coàn 90 ñoä</v>
          </cell>
          <cell r="D1718" t="str">
            <v>kg</v>
          </cell>
          <cell r="E1718">
            <v>5.1999999999999998E-2</v>
          </cell>
          <cell r="F1718">
            <v>8000</v>
          </cell>
          <cell r="G1718">
            <v>416</v>
          </cell>
        </row>
        <row r="1719">
          <cell r="C1719" t="str">
            <v xml:space="preserve">Keo daùn </v>
          </cell>
          <cell r="D1719" t="str">
            <v>kg</v>
          </cell>
          <cell r="E1719">
            <v>7.8E-2</v>
          </cell>
          <cell r="F1719">
            <v>45000</v>
          </cell>
          <cell r="G1719">
            <v>3510</v>
          </cell>
        </row>
        <row r="1720">
          <cell r="C1720" t="str">
            <v>Vaät lieäu khaùc</v>
          </cell>
          <cell r="D1720" t="str">
            <v>Ñoàng</v>
          </cell>
          <cell r="E1720">
            <v>0.01</v>
          </cell>
          <cell r="G1720">
            <v>39.26</v>
          </cell>
        </row>
        <row r="1721">
          <cell r="C1721" t="str">
            <v>B/-Nhaân coâng</v>
          </cell>
          <cell r="G1721">
            <v>966.56000000000006</v>
          </cell>
        </row>
        <row r="1722">
          <cell r="C1722" t="str">
            <v>Nhaân coâng baäc 3,5/7</v>
          </cell>
          <cell r="D1722" t="str">
            <v>coâng</v>
          </cell>
          <cell r="E1722">
            <v>7.0000000000000007E-2</v>
          </cell>
          <cell r="F1722">
            <v>13808</v>
          </cell>
          <cell r="G1722">
            <v>966.56000000000006</v>
          </cell>
        </row>
        <row r="1723">
          <cell r="C1723" t="str">
            <v>C/-Maùy thi coâng</v>
          </cell>
        </row>
        <row r="1724">
          <cell r="A1724" t="str">
            <v>N30</v>
          </cell>
          <cell r="B1724" t="str">
            <v>GTT</v>
          </cell>
          <cell r="C1724" t="str">
            <v>Laép ñaët van phao D.33</v>
          </cell>
          <cell r="D1724" t="str">
            <v>caùi</v>
          </cell>
          <cell r="G1724">
            <v>107681.95053052499</v>
          </cell>
        </row>
        <row r="1725">
          <cell r="C1725" t="str">
            <v>A/-Vaät lieäu</v>
          </cell>
          <cell r="G1725">
            <v>90968.59</v>
          </cell>
        </row>
        <row r="1726">
          <cell r="C1726" t="str">
            <v>Van phao F 34</v>
          </cell>
          <cell r="D1726" t="str">
            <v>caùi</v>
          </cell>
          <cell r="E1726">
            <v>1</v>
          </cell>
          <cell r="F1726">
            <v>90000</v>
          </cell>
          <cell r="G1726">
            <v>90000</v>
          </cell>
        </row>
        <row r="1727">
          <cell r="C1727" t="str">
            <v>Coàn 90 ñoä</v>
          </cell>
          <cell r="D1727" t="str">
            <v>kg</v>
          </cell>
          <cell r="E1727">
            <v>1.2999999999999999E-2</v>
          </cell>
          <cell r="F1727">
            <v>8000</v>
          </cell>
          <cell r="G1727">
            <v>104</v>
          </cell>
        </row>
        <row r="1728">
          <cell r="C1728" t="str">
            <v xml:space="preserve">Keo daùn </v>
          </cell>
          <cell r="D1728" t="str">
            <v>kg</v>
          </cell>
          <cell r="E1728">
            <v>1.9E-2</v>
          </cell>
          <cell r="F1728">
            <v>45000</v>
          </cell>
          <cell r="G1728">
            <v>855</v>
          </cell>
        </row>
        <row r="1729">
          <cell r="C1729" t="str">
            <v>Vaät lieäu khaùc</v>
          </cell>
          <cell r="D1729" t="str">
            <v>Ñoàng</v>
          </cell>
          <cell r="E1729">
            <v>0.01</v>
          </cell>
          <cell r="G1729">
            <v>9.59</v>
          </cell>
        </row>
        <row r="1730">
          <cell r="C1730" t="str">
            <v>B/-Nhaân coâng</v>
          </cell>
          <cell r="G1730">
            <v>1090.8320000000001</v>
          </cell>
        </row>
        <row r="1731">
          <cell r="C1731" t="str">
            <v>Nhaân coâng baäc 3,5/7</v>
          </cell>
          <cell r="D1731" t="str">
            <v>coâng</v>
          </cell>
          <cell r="E1731">
            <v>7.9000000000000001E-2</v>
          </cell>
          <cell r="F1731">
            <v>13808</v>
          </cell>
          <cell r="G1731">
            <v>1090.8320000000001</v>
          </cell>
        </row>
        <row r="1732">
          <cell r="C1732" t="str">
            <v>C/-Maùy thi coâng</v>
          </cell>
        </row>
        <row r="1733">
          <cell r="A1733" t="str">
            <v>N31</v>
          </cell>
          <cell r="B1733" t="str">
            <v>ZI.5110</v>
          </cell>
          <cell r="C1733" t="str">
            <v>Laép ñaët pheåu thu nöôùc D.50</v>
          </cell>
          <cell r="D1733" t="str">
            <v>caùi</v>
          </cell>
          <cell r="G1733">
            <v>17773.343616000002</v>
          </cell>
        </row>
        <row r="1734">
          <cell r="C1734" t="str">
            <v>A/-Vaät lieäu</v>
          </cell>
          <cell r="G1734">
            <v>12019.2</v>
          </cell>
        </row>
        <row r="1735">
          <cell r="C1735" t="str">
            <v>Pheããu thu nhöïa F 50</v>
          </cell>
          <cell r="D1735" t="str">
            <v>caùi</v>
          </cell>
          <cell r="E1735">
            <v>1</v>
          </cell>
          <cell r="F1735">
            <v>12000</v>
          </cell>
          <cell r="G1735">
            <v>12000</v>
          </cell>
        </row>
        <row r="1736">
          <cell r="C1736" t="str">
            <v>Vaät lieäu khaùc</v>
          </cell>
          <cell r="D1736" t="str">
            <v>Ñoàng</v>
          </cell>
          <cell r="E1736">
            <v>1.6000000000000001E-3</v>
          </cell>
          <cell r="G1736">
            <v>19.2</v>
          </cell>
        </row>
        <row r="1737">
          <cell r="C1737" t="str">
            <v>B/-Nhaân coâng</v>
          </cell>
          <cell r="G1737">
            <v>2209.2800000000002</v>
          </cell>
        </row>
        <row r="1738">
          <cell r="C1738" t="str">
            <v>Nhaân coâng baäc 3,5/7</v>
          </cell>
          <cell r="D1738" t="str">
            <v>coâng</v>
          </cell>
          <cell r="E1738">
            <v>0.16</v>
          </cell>
          <cell r="F1738">
            <v>13808</v>
          </cell>
          <cell r="G1738">
            <v>2209.2800000000002</v>
          </cell>
        </row>
        <row r="1739">
          <cell r="C1739" t="str">
            <v>C/-Maùy thi coâng</v>
          </cell>
        </row>
        <row r="1740">
          <cell r="A1740" t="str">
            <v>N32</v>
          </cell>
          <cell r="B1740" t="str">
            <v>ZI.1110</v>
          </cell>
          <cell r="C1740" t="str">
            <v>Laép ñaët chaäu röûa 1 voøi</v>
          </cell>
          <cell r="D1740" t="str">
            <v>caùi</v>
          </cell>
          <cell r="G1740">
            <v>347904.68401500001</v>
          </cell>
        </row>
        <row r="1741">
          <cell r="C1741" t="str">
            <v>A/-Vaät lieäu</v>
          </cell>
          <cell r="G1741">
            <v>288917.2</v>
          </cell>
        </row>
        <row r="1742">
          <cell r="C1742" t="str">
            <v>Chaäu röûa baèng söù 60x40, 1 voøi</v>
          </cell>
          <cell r="D1742" t="str">
            <v>boä</v>
          </cell>
          <cell r="E1742">
            <v>1</v>
          </cell>
          <cell r="F1742">
            <v>286000</v>
          </cell>
          <cell r="G1742">
            <v>286000</v>
          </cell>
        </row>
        <row r="1743">
          <cell r="C1743" t="str">
            <v>Vaät lieäu khaùc</v>
          </cell>
          <cell r="D1743" t="str">
            <v>Ñoàng</v>
          </cell>
          <cell r="E1743">
            <v>1.0200000000000001E-2</v>
          </cell>
          <cell r="G1743">
            <v>2917.2000000000003</v>
          </cell>
        </row>
        <row r="1744">
          <cell r="C1744" t="str">
            <v>B/-Nhaân coâng</v>
          </cell>
          <cell r="G1744">
            <v>6904</v>
          </cell>
        </row>
        <row r="1745">
          <cell r="C1745" t="str">
            <v>Nhaân coâng baäc 3,5/7</v>
          </cell>
          <cell r="D1745" t="str">
            <v>coâng</v>
          </cell>
          <cell r="E1745">
            <v>0.5</v>
          </cell>
          <cell r="F1745">
            <v>13808</v>
          </cell>
          <cell r="G1745">
            <v>6904</v>
          </cell>
        </row>
        <row r="1746">
          <cell r="C1746" t="str">
            <v>C/-Maùy thi coâng</v>
          </cell>
        </row>
        <row r="1747">
          <cell r="A1747" t="str">
            <v>N33</v>
          </cell>
          <cell r="B1747" t="str">
            <v>ZI.6140</v>
          </cell>
          <cell r="C1747" t="str">
            <v>Laép ñaët hoäp ñöïng giaáy</v>
          </cell>
          <cell r="D1747" t="str">
            <v>caùi</v>
          </cell>
          <cell r="G1747">
            <v>21044.708821500004</v>
          </cell>
        </row>
        <row r="1748">
          <cell r="C1748" t="str">
            <v>A/-Vaät lieäu</v>
          </cell>
          <cell r="G1748">
            <v>16033.6</v>
          </cell>
        </row>
        <row r="1749">
          <cell r="C1749" t="str">
            <v>Hoäp ñöïng giaáy veä sinh</v>
          </cell>
          <cell r="D1749" t="str">
            <v>caùi</v>
          </cell>
          <cell r="E1749">
            <v>1</v>
          </cell>
          <cell r="F1749">
            <v>16000</v>
          </cell>
          <cell r="G1749">
            <v>16000</v>
          </cell>
        </row>
        <row r="1750">
          <cell r="C1750" t="str">
            <v>Vaät lieäu khaùc</v>
          </cell>
          <cell r="D1750" t="str">
            <v>Ñoàng</v>
          </cell>
          <cell r="E1750">
            <v>2.0999999999999999E-3</v>
          </cell>
          <cell r="G1750">
            <v>33.6</v>
          </cell>
        </row>
        <row r="1751">
          <cell r="C1751" t="str">
            <v>B/-Nhaân coâng</v>
          </cell>
          <cell r="G1751">
            <v>1242.72</v>
          </cell>
        </row>
        <row r="1752">
          <cell r="C1752" t="str">
            <v>Nhaân coâng baäc 3,5/7</v>
          </cell>
          <cell r="D1752" t="str">
            <v>coâng</v>
          </cell>
          <cell r="E1752">
            <v>0.09</v>
          </cell>
          <cell r="F1752">
            <v>13808</v>
          </cell>
          <cell r="G1752">
            <v>1242.72</v>
          </cell>
        </row>
        <row r="1753">
          <cell r="C1753" t="str">
            <v>C/-Maùy thi coâng</v>
          </cell>
          <cell r="G1753">
            <v>236.21</v>
          </cell>
        </row>
        <row r="1754">
          <cell r="C1754" t="str">
            <v>Maùy khoan beâ toâng caàm tay,ñk 24mm-620w</v>
          </cell>
          <cell r="D1754" t="str">
            <v>ca</v>
          </cell>
          <cell r="E1754">
            <v>0.01</v>
          </cell>
          <cell r="F1754">
            <v>23621</v>
          </cell>
          <cell r="G1754">
            <v>236.21</v>
          </cell>
        </row>
        <row r="1756">
          <cell r="A1756" t="str">
            <v>N34</v>
          </cell>
          <cell r="B1756" t="str">
            <v>ZI.6120</v>
          </cell>
          <cell r="C1756" t="str">
            <v>Laép ñaët keä kính chaäu röûa</v>
          </cell>
          <cell r="D1756" t="str">
            <v>caùi</v>
          </cell>
          <cell r="G1756">
            <v>143219.615028</v>
          </cell>
        </row>
        <row r="1757">
          <cell r="C1757" t="str">
            <v>A/-Vaät lieäu</v>
          </cell>
          <cell r="G1757">
            <v>120032.4</v>
          </cell>
        </row>
        <row r="1758">
          <cell r="C1758" t="str">
            <v>Keä kính 60x10x5mm</v>
          </cell>
          <cell r="D1758" t="str">
            <v>caùi</v>
          </cell>
          <cell r="E1758">
            <v>1</v>
          </cell>
          <cell r="F1758">
            <v>120000</v>
          </cell>
          <cell r="G1758">
            <v>120000</v>
          </cell>
        </row>
        <row r="1759">
          <cell r="C1759" t="str">
            <v>Vaät lieäu khaùc</v>
          </cell>
          <cell r="D1759" t="str">
            <v>Ñoàng</v>
          </cell>
          <cell r="E1759">
            <v>2.7E-4</v>
          </cell>
          <cell r="G1759">
            <v>32.4</v>
          </cell>
        </row>
        <row r="1760">
          <cell r="C1760" t="str">
            <v>B/-Nhaân coâng</v>
          </cell>
          <cell r="G1760">
            <v>1795.04</v>
          </cell>
        </row>
        <row r="1761">
          <cell r="C1761" t="str">
            <v>Nhaân coâng baäc 3,5/7</v>
          </cell>
          <cell r="D1761" t="str">
            <v>coâng</v>
          </cell>
          <cell r="E1761">
            <v>0.13</v>
          </cell>
          <cell r="F1761">
            <v>13808</v>
          </cell>
          <cell r="G1761">
            <v>1795.04</v>
          </cell>
        </row>
        <row r="1762">
          <cell r="C1762" t="str">
            <v>C/-Maùy thi coâng</v>
          </cell>
          <cell r="G1762">
            <v>472.42</v>
          </cell>
        </row>
        <row r="1763">
          <cell r="C1763" t="str">
            <v>Maùy khoan beâ toâng caàm tay,ñk 24mm-620w</v>
          </cell>
          <cell r="D1763" t="str">
            <v>ca</v>
          </cell>
          <cell r="E1763">
            <v>0.02</v>
          </cell>
          <cell r="F1763">
            <v>23621</v>
          </cell>
          <cell r="G1763">
            <v>472.42</v>
          </cell>
        </row>
        <row r="1765">
          <cell r="A1765" t="str">
            <v>N35</v>
          </cell>
          <cell r="B1765" t="str">
            <v>ZI.6140a</v>
          </cell>
          <cell r="C1765" t="str">
            <v>Laép ñaët hoäp xaø boâng</v>
          </cell>
          <cell r="D1765" t="str">
            <v>caùi</v>
          </cell>
          <cell r="G1765">
            <v>8806.1178896250021</v>
          </cell>
        </row>
        <row r="1766">
          <cell r="C1766" t="str">
            <v>A/-Vaät lieäu</v>
          </cell>
          <cell r="G1766">
            <v>5511.55</v>
          </cell>
        </row>
        <row r="1767">
          <cell r="C1767" t="str">
            <v>Hoäp savon</v>
          </cell>
          <cell r="D1767" t="str">
            <v>caùi</v>
          </cell>
          <cell r="E1767">
            <v>1</v>
          </cell>
          <cell r="F1767">
            <v>5500</v>
          </cell>
          <cell r="G1767">
            <v>5500</v>
          </cell>
        </row>
        <row r="1768">
          <cell r="C1768" t="str">
            <v>Vaät lieäu khaùc</v>
          </cell>
          <cell r="D1768" t="str">
            <v>Ñoàng</v>
          </cell>
          <cell r="E1768">
            <v>2.0999999999999999E-3</v>
          </cell>
          <cell r="G1768">
            <v>11.549999999999999</v>
          </cell>
        </row>
        <row r="1769">
          <cell r="C1769" t="str">
            <v>B/-Nhaân coâng</v>
          </cell>
          <cell r="G1769">
            <v>1242.72</v>
          </cell>
        </row>
        <row r="1770">
          <cell r="C1770" t="str">
            <v>Nhaân coâng baäc 3,5/7</v>
          </cell>
          <cell r="D1770" t="str">
            <v>coâng</v>
          </cell>
          <cell r="E1770">
            <v>0.09</v>
          </cell>
          <cell r="F1770">
            <v>13808</v>
          </cell>
          <cell r="G1770">
            <v>1242.72</v>
          </cell>
        </row>
        <row r="1771">
          <cell r="C1771" t="str">
            <v>C/-Maùy thi coâng</v>
          </cell>
          <cell r="G1771">
            <v>236.21</v>
          </cell>
        </row>
        <row r="1772">
          <cell r="C1772" t="str">
            <v>Maùy khoan beâ toâng caàm tay,ñk 24mm-620w</v>
          </cell>
          <cell r="D1772" t="str">
            <v>ca</v>
          </cell>
          <cell r="E1772">
            <v>0.01</v>
          </cell>
          <cell r="F1772">
            <v>23621</v>
          </cell>
          <cell r="G1772">
            <v>236.21</v>
          </cell>
        </row>
        <row r="1774">
          <cell r="A1774" t="str">
            <v>N36</v>
          </cell>
          <cell r="B1774" t="str">
            <v>ZI.6110</v>
          </cell>
          <cell r="C1774" t="str">
            <v>Laép ñaët göông soi</v>
          </cell>
          <cell r="D1774" t="str">
            <v>caùi</v>
          </cell>
          <cell r="G1774">
            <v>224628.07390800002</v>
          </cell>
        </row>
        <row r="1775">
          <cell r="C1775" t="str">
            <v>A/-Vaät lieäu</v>
          </cell>
          <cell r="G1775">
            <v>190022.8</v>
          </cell>
        </row>
        <row r="1776">
          <cell r="C1776" t="str">
            <v>Göông soi 60x40x5mm</v>
          </cell>
          <cell r="D1776" t="str">
            <v>caùi</v>
          </cell>
          <cell r="E1776">
            <v>1</v>
          </cell>
          <cell r="F1776">
            <v>190000</v>
          </cell>
          <cell r="G1776">
            <v>190000</v>
          </cell>
        </row>
        <row r="1777">
          <cell r="C1777" t="str">
            <v>Vaät lieäu khaùc</v>
          </cell>
          <cell r="D1777" t="str">
            <v>Ñoàng</v>
          </cell>
          <cell r="E1777">
            <v>1.2E-4</v>
          </cell>
          <cell r="G1777">
            <v>22.8</v>
          </cell>
        </row>
        <row r="1778">
          <cell r="C1778" t="str">
            <v>B/-Nhaân coâng</v>
          </cell>
          <cell r="G1778">
            <v>1795.04</v>
          </cell>
        </row>
        <row r="1779">
          <cell r="C1779" t="str">
            <v>Nhaân coâng baäc 3,5/7</v>
          </cell>
          <cell r="D1779" t="str">
            <v>coâng</v>
          </cell>
          <cell r="E1779">
            <v>0.13</v>
          </cell>
          <cell r="F1779">
            <v>13808</v>
          </cell>
          <cell r="G1779">
            <v>1795.04</v>
          </cell>
        </row>
        <row r="1780">
          <cell r="C1780" t="str">
            <v>C/-Maùy thi coâng</v>
          </cell>
          <cell r="G1780">
            <v>472.42</v>
          </cell>
        </row>
        <row r="1781">
          <cell r="C1781" t="str">
            <v>Maùy khoan beâ toâng caàm tay,ñk 24mm-620w</v>
          </cell>
          <cell r="D1781" t="str">
            <v>ca</v>
          </cell>
          <cell r="E1781">
            <v>0.02</v>
          </cell>
          <cell r="F1781">
            <v>23621</v>
          </cell>
          <cell r="G1781">
            <v>472.42</v>
          </cell>
        </row>
        <row r="1783">
          <cell r="A1783" t="str">
            <v>N37</v>
          </cell>
          <cell r="B1783" t="str">
            <v>ZI.6110</v>
          </cell>
          <cell r="C1783" t="str">
            <v>Laép ñaët maùy bôm taêng aùp 1,5HP.ÑL</v>
          </cell>
          <cell r="D1783" t="str">
            <v>caùi</v>
          </cell>
          <cell r="G1783">
            <v>2086980.4512374999</v>
          </cell>
        </row>
        <row r="1784">
          <cell r="C1784" t="str">
            <v>A/-Vaät lieäu</v>
          </cell>
          <cell r="G1784">
            <v>1762147.6190476189</v>
          </cell>
        </row>
        <row r="1785">
          <cell r="C1785" t="str">
            <v>Maùy bôm taêng aùp 1,5HP (ÑL)</v>
          </cell>
          <cell r="D1785" t="str">
            <v>caùi</v>
          </cell>
          <cell r="E1785">
            <v>1</v>
          </cell>
          <cell r="F1785">
            <v>1650000</v>
          </cell>
          <cell r="G1785">
            <v>1650000</v>
          </cell>
        </row>
        <row r="1786">
          <cell r="C1786" t="str">
            <v>Khaâu noái thaúng F 21</v>
          </cell>
          <cell r="D1786" t="str">
            <v>caùi</v>
          </cell>
          <cell r="E1786">
            <v>2</v>
          </cell>
          <cell r="F1786">
            <v>300</v>
          </cell>
          <cell r="G1786">
            <v>600</v>
          </cell>
        </row>
        <row r="1787">
          <cell r="C1787" t="str">
            <v xml:space="preserve">OÁng STK F15x21 </v>
          </cell>
          <cell r="D1787" t="str">
            <v>m</v>
          </cell>
          <cell r="E1787">
            <v>1</v>
          </cell>
          <cell r="F1787">
            <v>9047.6190476190477</v>
          </cell>
          <cell r="G1787">
            <v>9047.6190476190477</v>
          </cell>
        </row>
        <row r="1788">
          <cell r="C1788" t="str">
            <v>Van ba chieàu F 21</v>
          </cell>
          <cell r="D1788" t="str">
            <v>caùi</v>
          </cell>
          <cell r="E1788">
            <v>1</v>
          </cell>
          <cell r="F1788">
            <v>20000</v>
          </cell>
          <cell r="G1788">
            <v>20000</v>
          </cell>
        </row>
        <row r="1789">
          <cell r="C1789" t="str">
            <v>Vaät lieäu khaùc</v>
          </cell>
          <cell r="D1789" t="str">
            <v>Ñoàng</v>
          </cell>
          <cell r="E1789">
            <v>0.05</v>
          </cell>
          <cell r="G1789">
            <v>82500</v>
          </cell>
        </row>
        <row r="1790">
          <cell r="C1790" t="str">
            <v>B/-Nhaân coâng</v>
          </cell>
          <cell r="G1790">
            <v>21759</v>
          </cell>
        </row>
        <row r="1791">
          <cell r="C1791" t="str">
            <v>Nhaân coâng baäc 4,0/7</v>
          </cell>
          <cell r="D1791" t="str">
            <v>coâng</v>
          </cell>
          <cell r="E1791">
            <v>1.5</v>
          </cell>
          <cell r="F1791">
            <v>14506</v>
          </cell>
          <cell r="G1791">
            <v>21759</v>
          </cell>
        </row>
        <row r="1792">
          <cell r="C1792" t="str">
            <v>C/-Maùy thi coâng</v>
          </cell>
        </row>
        <row r="1794">
          <cell r="A1794" t="str">
            <v>N38</v>
          </cell>
          <cell r="B1794" t="str">
            <v>ZF.2110</v>
          </cell>
          <cell r="C1794" t="str">
            <v>Laép ñaët oáng nhöïa D.11</v>
          </cell>
          <cell r="D1794" t="str">
            <v>m</v>
          </cell>
          <cell r="G1794">
            <v>1956.0677193750003</v>
          </cell>
        </row>
        <row r="1795">
          <cell r="C1795" t="str">
            <v>A/-Vaät lieäu</v>
          </cell>
          <cell r="G1795">
            <v>714</v>
          </cell>
        </row>
        <row r="1796">
          <cell r="C1796" t="str">
            <v>OÁng nhöïa traéng F11</v>
          </cell>
          <cell r="D1796" t="str">
            <v>m</v>
          </cell>
          <cell r="E1796">
            <v>1.02</v>
          </cell>
          <cell r="F1796">
            <v>666.66666666666663</v>
          </cell>
          <cell r="G1796">
            <v>680</v>
          </cell>
        </row>
        <row r="1797">
          <cell r="C1797" t="str">
            <v>Vaät lieäu khaùc</v>
          </cell>
          <cell r="D1797" t="str">
            <v>Ñoàng</v>
          </cell>
          <cell r="E1797">
            <v>0.05</v>
          </cell>
          <cell r="G1797">
            <v>34</v>
          </cell>
        </row>
        <row r="1798">
          <cell r="C1798" t="str">
            <v>B/-Nhaân coâng</v>
          </cell>
          <cell r="G1798">
            <v>655.55000000000007</v>
          </cell>
        </row>
        <row r="1799">
          <cell r="C1799" t="str">
            <v>Nhaân coâng baäc 3,0/7</v>
          </cell>
          <cell r="D1799" t="str">
            <v>coâng</v>
          </cell>
          <cell r="E1799">
            <v>0.05</v>
          </cell>
          <cell r="F1799">
            <v>13111</v>
          </cell>
          <cell r="G1799">
            <v>655.55000000000007</v>
          </cell>
        </row>
        <row r="1800">
          <cell r="C1800" t="str">
            <v>C/-Maùy thi coâng</v>
          </cell>
        </row>
        <row r="1802">
          <cell r="A1802" t="str">
            <v>N39</v>
          </cell>
          <cell r="B1802" t="str">
            <v>ZF.5820</v>
          </cell>
          <cell r="C1802" t="str">
            <v>Keùo daây 16/10</v>
          </cell>
          <cell r="D1802" t="str">
            <v>m</v>
          </cell>
          <cell r="G1802">
            <v>1900.8321472874998</v>
          </cell>
        </row>
        <row r="1803">
          <cell r="C1803" t="str">
            <v>A/-Vaät lieäu</v>
          </cell>
          <cell r="G1803">
            <v>1072.9525714285712</v>
          </cell>
        </row>
        <row r="1804">
          <cell r="C1804" t="str">
            <v>Daây ñôn cöùng boïc PVC F16/10</v>
          </cell>
          <cell r="D1804" t="str">
            <v>m</v>
          </cell>
          <cell r="E1804">
            <v>1.02</v>
          </cell>
          <cell r="F1804">
            <v>1047.6190476190475</v>
          </cell>
          <cell r="G1804">
            <v>1068.5714285714284</v>
          </cell>
        </row>
        <row r="1805">
          <cell r="C1805" t="str">
            <v>Vaät lieäu khaùc</v>
          </cell>
          <cell r="D1805" t="str">
            <v>Ñoàng</v>
          </cell>
          <cell r="E1805">
            <v>4.1000000000000003E-3</v>
          </cell>
          <cell r="G1805">
            <v>4.3811428571428568</v>
          </cell>
        </row>
        <row r="1806">
          <cell r="C1806" t="str">
            <v>B/-Nhaân coâng</v>
          </cell>
          <cell r="G1806">
            <v>380.21899999999999</v>
          </cell>
        </row>
        <row r="1807">
          <cell r="C1807" t="str">
            <v>Nhaân coâng baäc 3,0/7</v>
          </cell>
          <cell r="D1807" t="str">
            <v>coâng</v>
          </cell>
          <cell r="E1807">
            <v>2.9000000000000001E-2</v>
          </cell>
          <cell r="F1807">
            <v>13111</v>
          </cell>
          <cell r="G1807">
            <v>380.21899999999999</v>
          </cell>
        </row>
        <row r="1808">
          <cell r="C1808" t="str">
            <v>C/-Maùy thi coâng</v>
          </cell>
        </row>
        <row r="1810">
          <cell r="A1810" t="str">
            <v>N40</v>
          </cell>
          <cell r="B1810" t="str">
            <v>ZG.5210</v>
          </cell>
          <cell r="C1810" t="str">
            <v>Laép ñaët automat 30A</v>
          </cell>
          <cell r="D1810" t="str">
            <v>caùi</v>
          </cell>
          <cell r="G1810">
            <v>537216.67433175002</v>
          </cell>
        </row>
        <row r="1811">
          <cell r="C1811" t="str">
            <v>A/-Vaät lieäu</v>
          </cell>
          <cell r="G1811">
            <v>457800</v>
          </cell>
        </row>
        <row r="1812">
          <cell r="C1812" t="str">
            <v>Khôûi ñoäng töø MS-A35</v>
          </cell>
          <cell r="D1812" t="str">
            <v>caùi</v>
          </cell>
          <cell r="E1812">
            <v>1</v>
          </cell>
          <cell r="F1812">
            <v>436000</v>
          </cell>
          <cell r="G1812">
            <v>436000</v>
          </cell>
        </row>
        <row r="1813">
          <cell r="C1813" t="str">
            <v>Vaät lieäu khaùc</v>
          </cell>
          <cell r="D1813" t="str">
            <v>Ñoàng</v>
          </cell>
          <cell r="E1813">
            <v>0.05</v>
          </cell>
          <cell r="G1813">
            <v>21800</v>
          </cell>
        </row>
        <row r="1814">
          <cell r="C1814" t="str">
            <v>B/-Nhaân coâng</v>
          </cell>
          <cell r="G1814">
            <v>2756.14</v>
          </cell>
        </row>
        <row r="1815">
          <cell r="C1815" t="str">
            <v>Nhaân coâng baäc 4,0/7</v>
          </cell>
          <cell r="D1815" t="str">
            <v>coâng</v>
          </cell>
          <cell r="E1815">
            <v>0.19</v>
          </cell>
          <cell r="F1815">
            <v>14506</v>
          </cell>
          <cell r="G1815">
            <v>2756.14</v>
          </cell>
        </row>
        <row r="1816">
          <cell r="C1816" t="str">
            <v>C/-Maùy thi coâng</v>
          </cell>
        </row>
        <row r="1818">
          <cell r="A1818" t="str">
            <v>N41</v>
          </cell>
          <cell r="B1818" t="str">
            <v>ZI.8120</v>
          </cell>
          <cell r="C1818" t="str">
            <v>Laép ñaët boàn chöùa Inox 2.000L</v>
          </cell>
          <cell r="D1818" t="str">
            <v>boä</v>
          </cell>
          <cell r="G1818">
            <v>7005798.2317364989</v>
          </cell>
        </row>
        <row r="1819">
          <cell r="C1819" t="str">
            <v>A/-Vaät lieäu</v>
          </cell>
          <cell r="G1819">
            <v>5988500</v>
          </cell>
        </row>
        <row r="1820">
          <cell r="C1820" t="str">
            <v xml:space="preserve">Satado &lt; 2 m3 </v>
          </cell>
          <cell r="D1820" t="str">
            <v>caùi</v>
          </cell>
          <cell r="E1820">
            <v>1</v>
          </cell>
          <cell r="F1820">
            <v>5900000</v>
          </cell>
          <cell r="G1820">
            <v>5900000</v>
          </cell>
        </row>
        <row r="1821">
          <cell r="C1821" t="str">
            <v>Vaät lieäu khaùc</v>
          </cell>
          <cell r="D1821" t="str">
            <v>Ñoàng</v>
          </cell>
          <cell r="E1821">
            <v>1.4999999999999999E-2</v>
          </cell>
          <cell r="G1821">
            <v>88500</v>
          </cell>
        </row>
        <row r="1822">
          <cell r="C1822" t="str">
            <v>B/-Nhaân coâng</v>
          </cell>
          <cell r="G1822">
            <v>23499.72</v>
          </cell>
        </row>
        <row r="1823">
          <cell r="C1823" t="str">
            <v>Nhaân coâng baäc 4,0/7</v>
          </cell>
          <cell r="D1823" t="str">
            <v>coâng</v>
          </cell>
          <cell r="E1823">
            <v>1.62</v>
          </cell>
          <cell r="F1823">
            <v>14506</v>
          </cell>
          <cell r="G1823">
            <v>23499.72</v>
          </cell>
        </row>
        <row r="1824">
          <cell r="C1824" t="str">
            <v>C/-Maùy thi coâng</v>
          </cell>
        </row>
      </sheetData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cham cong VP"/>
      <sheetName val="tinh luong VP"/>
      <sheetName val="SalarysheetVP"/>
      <sheetName val="cham cong PX (2)"/>
      <sheetName val="tinh luong PX (2)"/>
      <sheetName val="Salarysheets PX"/>
      <sheetName val="cham cong PV+baove"/>
      <sheetName val="tinh luong pv+baove"/>
      <sheetName val="Salarysheets PX (2)"/>
      <sheetName val="Salarysheets PX (3)"/>
      <sheetName val="tinh luong Workshopsalary"/>
      <sheetName val="ESTI."/>
      <sheetName val="DI-ESTI"/>
      <sheetName val="employee"/>
      <sheetName val="Payroll sheet"/>
      <sheetName val="tinh luong PX _2_"/>
      <sheetName val="tinh luong pv_baove"/>
      <sheetName val="IBASE"/>
      <sheetName val="mau 08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 t="str">
            <v>NguyÔn Quèc ThuËn</v>
          </cell>
          <cell r="C6">
            <v>11</v>
          </cell>
          <cell r="D6" t="str">
            <v>Director</v>
          </cell>
          <cell r="E6">
            <v>25.5</v>
          </cell>
          <cell r="F6">
            <v>2800000</v>
          </cell>
          <cell r="G6">
            <v>2746153.846153846</v>
          </cell>
          <cell r="H6" t="str">
            <v>a</v>
          </cell>
          <cell r="J6">
            <v>2746153.846153846</v>
          </cell>
          <cell r="K6">
            <v>74615.384615384624</v>
          </cell>
          <cell r="M6">
            <v>74615.384615384624</v>
          </cell>
          <cell r="N6">
            <v>107692.30769230769</v>
          </cell>
          <cell r="O6">
            <v>2671538.4615384615</v>
          </cell>
        </row>
        <row r="7">
          <cell r="A7">
            <v>2</v>
          </cell>
          <cell r="B7" t="str">
            <v>NguyÔn ThÞ BÝch HuyÒn</v>
          </cell>
          <cell r="C7">
            <v>11</v>
          </cell>
          <cell r="D7" t="str">
            <v>Accounting</v>
          </cell>
          <cell r="E7">
            <v>25.5</v>
          </cell>
          <cell r="F7">
            <v>2500000</v>
          </cell>
          <cell r="G7">
            <v>2451923.076923077</v>
          </cell>
          <cell r="H7" t="str">
            <v>A</v>
          </cell>
          <cell r="J7">
            <v>2451923.076923077</v>
          </cell>
          <cell r="K7">
            <v>45192.307692307717</v>
          </cell>
          <cell r="M7">
            <v>45192.307692307717</v>
          </cell>
          <cell r="N7">
            <v>96153.846153846156</v>
          </cell>
          <cell r="O7">
            <v>2406730.7692307695</v>
          </cell>
        </row>
        <row r="8">
          <cell r="A8">
            <v>3</v>
          </cell>
          <cell r="B8" t="str">
            <v>Cao ThÞ Hµ</v>
          </cell>
          <cell r="C8">
            <v>11</v>
          </cell>
          <cell r="D8" t="str">
            <v>Accounting</v>
          </cell>
          <cell r="E8">
            <v>25.5</v>
          </cell>
          <cell r="F8">
            <v>700000</v>
          </cell>
          <cell r="G8">
            <v>686538.4615384615</v>
          </cell>
          <cell r="H8" t="str">
            <v>A</v>
          </cell>
          <cell r="J8">
            <v>686538.4615384615</v>
          </cell>
          <cell r="M8">
            <v>0</v>
          </cell>
          <cell r="N8">
            <v>26923.076923076922</v>
          </cell>
          <cell r="O8">
            <v>686538.4615384615</v>
          </cell>
        </row>
        <row r="9">
          <cell r="A9">
            <v>4</v>
          </cell>
          <cell r="B9" t="str">
            <v>Qu¸ch ThÞ Thu Ph­¬ng</v>
          </cell>
          <cell r="C9">
            <v>11</v>
          </cell>
          <cell r="D9" t="str">
            <v>Secretary</v>
          </cell>
          <cell r="E9">
            <v>25.5</v>
          </cell>
          <cell r="F9">
            <v>800000</v>
          </cell>
          <cell r="G9">
            <v>784615.38461538462</v>
          </cell>
          <cell r="H9" t="str">
            <v>A</v>
          </cell>
          <cell r="J9">
            <v>784615.38461538462</v>
          </cell>
          <cell r="M9">
            <v>0</v>
          </cell>
          <cell r="N9">
            <v>30769.23076923077</v>
          </cell>
          <cell r="O9">
            <v>784615.38461538462</v>
          </cell>
        </row>
        <row r="10">
          <cell r="A10">
            <v>5</v>
          </cell>
          <cell r="B10" t="str">
            <v>§µm Tó Oanh</v>
          </cell>
          <cell r="C10">
            <v>11</v>
          </cell>
          <cell r="D10" t="str">
            <v>Administrative</v>
          </cell>
          <cell r="E10">
            <v>25</v>
          </cell>
          <cell r="F10">
            <v>1000000</v>
          </cell>
          <cell r="G10">
            <v>961538.4615384615</v>
          </cell>
          <cell r="H10" t="str">
            <v>A</v>
          </cell>
          <cell r="J10">
            <v>961538.4615384615</v>
          </cell>
          <cell r="M10">
            <v>0</v>
          </cell>
          <cell r="N10">
            <v>38461.538461538461</v>
          </cell>
          <cell r="O10">
            <v>961538.4615384615</v>
          </cell>
        </row>
        <row r="11">
          <cell r="A11">
            <v>6</v>
          </cell>
          <cell r="B11" t="str">
            <v>Hoµng V¨n HiÓu</v>
          </cell>
          <cell r="C11">
            <v>11</v>
          </cell>
          <cell r="D11" t="str">
            <v>Personel</v>
          </cell>
          <cell r="E11">
            <v>21.5</v>
          </cell>
          <cell r="F11">
            <v>1400000</v>
          </cell>
          <cell r="G11">
            <v>1157692.3076923077</v>
          </cell>
          <cell r="H11" t="str">
            <v>A</v>
          </cell>
          <cell r="J11">
            <v>1157692.3076923077</v>
          </cell>
          <cell r="M11">
            <v>0</v>
          </cell>
          <cell r="N11">
            <v>53846.153846153844</v>
          </cell>
          <cell r="O11">
            <v>1157692.3076923077</v>
          </cell>
        </row>
        <row r="12">
          <cell r="A12">
            <v>7</v>
          </cell>
          <cell r="B12" t="str">
            <v>NguyÔn Kh¾c Thµnh</v>
          </cell>
          <cell r="C12">
            <v>11</v>
          </cell>
          <cell r="D12" t="str">
            <v>I.ex. Manager</v>
          </cell>
          <cell r="E12">
            <v>25.5</v>
          </cell>
          <cell r="F12">
            <v>2100000</v>
          </cell>
          <cell r="G12">
            <v>2059615.3846153845</v>
          </cell>
          <cell r="H12" t="str">
            <v>A</v>
          </cell>
          <cell r="J12">
            <v>2059615.3846153845</v>
          </cell>
          <cell r="K12">
            <v>5961.5384615384683</v>
          </cell>
          <cell r="M12">
            <v>5961.5384615384683</v>
          </cell>
          <cell r="N12">
            <v>80769.230769230766</v>
          </cell>
          <cell r="O12">
            <v>2053653.846153846</v>
          </cell>
        </row>
        <row r="13">
          <cell r="A13">
            <v>8</v>
          </cell>
          <cell r="B13" t="str">
            <v>§ç Thanh Tïng</v>
          </cell>
          <cell r="C13">
            <v>11</v>
          </cell>
          <cell r="D13" t="str">
            <v>I.ex. Vice M.</v>
          </cell>
          <cell r="E13">
            <v>25.5</v>
          </cell>
          <cell r="F13">
            <v>2000000</v>
          </cell>
          <cell r="G13">
            <v>1961538.4615384615</v>
          </cell>
          <cell r="H13" t="str">
            <v>A</v>
          </cell>
          <cell r="J13">
            <v>1961538.4615384615</v>
          </cell>
          <cell r="M13">
            <v>0</v>
          </cell>
          <cell r="N13">
            <v>76923.076923076922</v>
          </cell>
          <cell r="O13">
            <v>1961538.4615384615</v>
          </cell>
        </row>
        <row r="14">
          <cell r="A14">
            <v>9</v>
          </cell>
          <cell r="B14" t="str">
            <v>Bïi V¨n Tuynh</v>
          </cell>
          <cell r="C14">
            <v>11</v>
          </cell>
          <cell r="D14" t="str">
            <v>I.ex. Staff</v>
          </cell>
          <cell r="E14">
            <v>24.5</v>
          </cell>
          <cell r="F14">
            <v>1000000</v>
          </cell>
          <cell r="G14">
            <v>942307.69230769225</v>
          </cell>
          <cell r="H14" t="str">
            <v>A</v>
          </cell>
          <cell r="J14">
            <v>942307.69230769225</v>
          </cell>
          <cell r="M14">
            <v>0</v>
          </cell>
          <cell r="N14">
            <v>38461.538461538461</v>
          </cell>
          <cell r="O14">
            <v>942307.69230769225</v>
          </cell>
        </row>
        <row r="15">
          <cell r="A15">
            <v>10</v>
          </cell>
          <cell r="B15" t="str">
            <v>TrÇn Phó Quý</v>
          </cell>
          <cell r="C15">
            <v>11</v>
          </cell>
          <cell r="D15" t="str">
            <v>I.ex. Staff</v>
          </cell>
          <cell r="E15">
            <v>24.5</v>
          </cell>
          <cell r="F15">
            <v>1200000</v>
          </cell>
          <cell r="G15">
            <v>1130769.2307692308</v>
          </cell>
          <cell r="H15" t="str">
            <v>a</v>
          </cell>
          <cell r="J15">
            <v>1130769.2307692308</v>
          </cell>
          <cell r="M15">
            <v>0</v>
          </cell>
          <cell r="N15">
            <v>46153.846153846156</v>
          </cell>
          <cell r="O15">
            <v>1130769.2307692308</v>
          </cell>
        </row>
        <row r="16">
          <cell r="A16">
            <v>11</v>
          </cell>
          <cell r="B16" t="str">
            <v>L­¬ng §øc Phong</v>
          </cell>
          <cell r="C16">
            <v>11</v>
          </cell>
          <cell r="D16" t="str">
            <v>I.ex. Staff</v>
          </cell>
          <cell r="E16">
            <v>24.5</v>
          </cell>
          <cell r="F16">
            <v>1500000</v>
          </cell>
          <cell r="G16">
            <v>1413461.5384615385</v>
          </cell>
          <cell r="H16" t="str">
            <v>a</v>
          </cell>
          <cell r="J16">
            <v>1413461.5384615385</v>
          </cell>
          <cell r="M16">
            <v>0</v>
          </cell>
          <cell r="N16">
            <v>57692.307692307695</v>
          </cell>
          <cell r="O16">
            <v>1413461.5384615385</v>
          </cell>
        </row>
        <row r="17">
          <cell r="A17">
            <v>12</v>
          </cell>
          <cell r="B17" t="str">
            <v>§ç Minh Hïng</v>
          </cell>
          <cell r="C17">
            <v>11</v>
          </cell>
          <cell r="D17" t="str">
            <v>Driver</v>
          </cell>
          <cell r="E17">
            <v>25.5</v>
          </cell>
          <cell r="F17">
            <v>1000000</v>
          </cell>
          <cell r="G17">
            <v>980769.23076923075</v>
          </cell>
          <cell r="H17" t="str">
            <v>a</v>
          </cell>
          <cell r="J17">
            <v>980769.23076923075</v>
          </cell>
          <cell r="M17">
            <v>0</v>
          </cell>
          <cell r="N17">
            <v>38461.538461538461</v>
          </cell>
          <cell r="O17">
            <v>980769.23076923075</v>
          </cell>
        </row>
      </sheetData>
      <sheetData sheetId="3" refreshError="1"/>
      <sheetData sheetId="4" refreshError="1"/>
      <sheetData sheetId="5" refreshError="1">
        <row r="7">
          <cell r="A7">
            <v>1</v>
          </cell>
          <cell r="B7" t="str">
            <v>NguyÔn Bïi C­êng</v>
          </cell>
          <cell r="C7">
            <v>220</v>
          </cell>
          <cell r="D7" t="str">
            <v>Chief M. Elec.</v>
          </cell>
          <cell r="E7">
            <v>25.5</v>
          </cell>
          <cell r="F7">
            <v>1400000</v>
          </cell>
          <cell r="G7">
            <v>1373076.923076923</v>
          </cell>
          <cell r="H7" t="str">
            <v>A</v>
          </cell>
          <cell r="I7">
            <v>1373076.923076923</v>
          </cell>
          <cell r="L7">
            <v>0</v>
          </cell>
          <cell r="M7">
            <v>53846.153846153844</v>
          </cell>
          <cell r="N7">
            <v>1373076.923076923</v>
          </cell>
        </row>
        <row r="8">
          <cell r="A8">
            <v>2</v>
          </cell>
          <cell r="B8" t="str">
            <v>NguyÔn Hång Hµo</v>
          </cell>
          <cell r="C8">
            <v>221</v>
          </cell>
          <cell r="D8" t="str">
            <v>M - E</v>
          </cell>
          <cell r="E8">
            <v>25.5</v>
          </cell>
          <cell r="F8">
            <v>800000</v>
          </cell>
          <cell r="G8">
            <v>784615.38461538462</v>
          </cell>
          <cell r="H8" t="str">
            <v>A</v>
          </cell>
          <cell r="I8">
            <v>784615.38461538462</v>
          </cell>
          <cell r="L8">
            <v>0</v>
          </cell>
          <cell r="M8">
            <v>30769.23076923077</v>
          </cell>
          <cell r="N8">
            <v>784615.38461538462</v>
          </cell>
        </row>
        <row r="9">
          <cell r="A9">
            <v>3</v>
          </cell>
          <cell r="B9" t="str">
            <v>NguyÔn §øc Th¨ng</v>
          </cell>
          <cell r="C9">
            <v>222</v>
          </cell>
          <cell r="D9" t="str">
            <v>M - E</v>
          </cell>
          <cell r="E9">
            <v>25.5</v>
          </cell>
          <cell r="F9">
            <v>600000</v>
          </cell>
          <cell r="G9">
            <v>588461.5384615385</v>
          </cell>
          <cell r="H9" t="str">
            <v>A</v>
          </cell>
          <cell r="I9">
            <v>588461.5384615385</v>
          </cell>
          <cell r="L9">
            <v>0</v>
          </cell>
          <cell r="M9">
            <v>23076.923076923078</v>
          </cell>
          <cell r="N9">
            <v>588461.5384615385</v>
          </cell>
        </row>
        <row r="10">
          <cell r="A10">
            <v>4</v>
          </cell>
          <cell r="B10" t="str">
            <v>Tèng Xu©n Minh</v>
          </cell>
          <cell r="C10">
            <v>223</v>
          </cell>
          <cell r="D10" t="str">
            <v>Mechanic</v>
          </cell>
          <cell r="E10">
            <v>25.5</v>
          </cell>
          <cell r="F10">
            <v>800000</v>
          </cell>
          <cell r="G10">
            <v>784615.38461538462</v>
          </cell>
          <cell r="H10" t="str">
            <v>A</v>
          </cell>
          <cell r="I10">
            <v>784615.38461538462</v>
          </cell>
          <cell r="L10">
            <v>0</v>
          </cell>
          <cell r="M10">
            <v>30769.23076923077</v>
          </cell>
          <cell r="N10">
            <v>784615.38461538462</v>
          </cell>
        </row>
        <row r="11">
          <cell r="A11">
            <v>5</v>
          </cell>
          <cell r="B11" t="str">
            <v>Vò V¨n Hîp</v>
          </cell>
          <cell r="C11">
            <v>224</v>
          </cell>
          <cell r="D11" t="str">
            <v>Mechanic</v>
          </cell>
          <cell r="E11">
            <v>25.5</v>
          </cell>
          <cell r="F11">
            <v>800000</v>
          </cell>
          <cell r="G11">
            <v>784615.38461538462</v>
          </cell>
          <cell r="H11" t="str">
            <v>A</v>
          </cell>
          <cell r="I11">
            <v>784615.38461538462</v>
          </cell>
          <cell r="L11">
            <v>0</v>
          </cell>
          <cell r="M11">
            <v>30769.23076923077</v>
          </cell>
          <cell r="N11">
            <v>784615.38461538462</v>
          </cell>
        </row>
        <row r="12">
          <cell r="A12">
            <v>6</v>
          </cell>
          <cell r="B12" t="str">
            <v>Bïi Minh H¹nh</v>
          </cell>
          <cell r="C12">
            <v>0</v>
          </cell>
          <cell r="D12" t="str">
            <v>Mechanic</v>
          </cell>
          <cell r="E12">
            <v>20</v>
          </cell>
          <cell r="F12">
            <v>600000</v>
          </cell>
          <cell r="G12">
            <v>461538.46153846156</v>
          </cell>
          <cell r="H12" t="str">
            <v>A</v>
          </cell>
          <cell r="I12">
            <v>461538.46153846156</v>
          </cell>
          <cell r="L12">
            <v>0</v>
          </cell>
          <cell r="M12">
            <v>23076.923076923078</v>
          </cell>
          <cell r="N12">
            <v>461538.46153846156</v>
          </cell>
        </row>
        <row r="13">
          <cell r="A13">
            <v>7</v>
          </cell>
          <cell r="B13" t="str">
            <v>Lý TuyÕt H»ng</v>
          </cell>
          <cell r="C13">
            <v>0</v>
          </cell>
          <cell r="D13" t="str">
            <v>Tech.dept.vice M</v>
          </cell>
          <cell r="E13">
            <v>25.5</v>
          </cell>
          <cell r="F13">
            <v>1600000</v>
          </cell>
          <cell r="G13">
            <v>1569230.7692307692</v>
          </cell>
          <cell r="H13" t="str">
            <v>A</v>
          </cell>
          <cell r="I13">
            <v>1569230.7692307692</v>
          </cell>
          <cell r="L13">
            <v>0</v>
          </cell>
          <cell r="M13">
            <v>61538.461538461539</v>
          </cell>
          <cell r="N13">
            <v>1569230.7692307692</v>
          </cell>
        </row>
        <row r="14">
          <cell r="A14">
            <v>8</v>
          </cell>
          <cell r="B14" t="str">
            <v>§ç Anh Hïng</v>
          </cell>
          <cell r="C14">
            <v>242</v>
          </cell>
          <cell r="D14" t="str">
            <v>Computer</v>
          </cell>
          <cell r="E14">
            <v>25.5</v>
          </cell>
          <cell r="F14">
            <v>700000</v>
          </cell>
          <cell r="G14">
            <v>686538.4615384615</v>
          </cell>
          <cell r="H14" t="str">
            <v>a</v>
          </cell>
          <cell r="I14">
            <v>686538.4615384615</v>
          </cell>
          <cell r="L14">
            <v>0</v>
          </cell>
          <cell r="M14">
            <v>26923.076923076922</v>
          </cell>
          <cell r="N14">
            <v>686538.4615384615</v>
          </cell>
        </row>
        <row r="15">
          <cell r="A15">
            <v>9</v>
          </cell>
          <cell r="B15" t="str">
            <v>NguyÔn V¨n B¸ch</v>
          </cell>
          <cell r="C15">
            <v>251</v>
          </cell>
          <cell r="D15" t="str">
            <v>Sample M.</v>
          </cell>
          <cell r="E15">
            <v>25.5</v>
          </cell>
          <cell r="F15">
            <v>700000</v>
          </cell>
          <cell r="G15">
            <v>686538.4615384615</v>
          </cell>
          <cell r="H15" t="str">
            <v>A</v>
          </cell>
          <cell r="I15">
            <v>686538.4615384615</v>
          </cell>
          <cell r="L15">
            <v>0</v>
          </cell>
          <cell r="M15">
            <v>26923.076923076922</v>
          </cell>
          <cell r="N15">
            <v>686538.4615384615</v>
          </cell>
        </row>
        <row r="16">
          <cell r="A16">
            <v>10</v>
          </cell>
          <cell r="B16" t="str">
            <v>Ph¹m ThÞ Thu H­¬ng</v>
          </cell>
          <cell r="C16">
            <v>252</v>
          </cell>
          <cell r="D16" t="str">
            <v>Sample M.</v>
          </cell>
          <cell r="E16">
            <v>25.5</v>
          </cell>
          <cell r="F16">
            <v>600000</v>
          </cell>
          <cell r="G16">
            <v>588461.5384615385</v>
          </cell>
          <cell r="H16" t="str">
            <v>A</v>
          </cell>
          <cell r="I16">
            <v>588461.5384615385</v>
          </cell>
          <cell r="L16">
            <v>0</v>
          </cell>
          <cell r="M16">
            <v>23076.923076923078</v>
          </cell>
          <cell r="N16">
            <v>588461.5384615385</v>
          </cell>
        </row>
        <row r="17">
          <cell r="A17">
            <v>11</v>
          </cell>
          <cell r="B17" t="str">
            <v>§ång ThÞ Thu HiÒn</v>
          </cell>
          <cell r="C17">
            <v>255</v>
          </cell>
          <cell r="D17" t="str">
            <v>Sample M.</v>
          </cell>
          <cell r="E17">
            <v>23.5</v>
          </cell>
          <cell r="F17">
            <v>600000</v>
          </cell>
          <cell r="G17">
            <v>542307.69230769237</v>
          </cell>
          <cell r="H17" t="str">
            <v>a</v>
          </cell>
          <cell r="I17">
            <v>542307.69230769237</v>
          </cell>
          <cell r="L17">
            <v>0</v>
          </cell>
          <cell r="M17">
            <v>23076.923076923078</v>
          </cell>
          <cell r="N17">
            <v>542307.69230769237</v>
          </cell>
        </row>
        <row r="18">
          <cell r="A18">
            <v>12</v>
          </cell>
          <cell r="B18" t="str">
            <v>Ng« Xu©n HiÖp</v>
          </cell>
          <cell r="C18">
            <v>0</v>
          </cell>
          <cell r="D18" t="str">
            <v>Sample M.</v>
          </cell>
          <cell r="E18">
            <v>23.5</v>
          </cell>
          <cell r="F18">
            <v>500000</v>
          </cell>
          <cell r="G18">
            <v>451923.07692307694</v>
          </cell>
          <cell r="H18" t="str">
            <v>A</v>
          </cell>
          <cell r="I18">
            <v>451923.07692307694</v>
          </cell>
          <cell r="L18">
            <v>0</v>
          </cell>
          <cell r="M18">
            <v>0</v>
          </cell>
          <cell r="N18">
            <v>451923.07692307694</v>
          </cell>
        </row>
        <row r="19">
          <cell r="A19">
            <v>13</v>
          </cell>
          <cell r="B19" t="str">
            <v>NguyÔn Duy Linh</v>
          </cell>
          <cell r="C19">
            <v>0</v>
          </cell>
          <cell r="D19" t="str">
            <v>Production M.</v>
          </cell>
          <cell r="E19">
            <v>25.5</v>
          </cell>
          <cell r="F19">
            <v>1500000</v>
          </cell>
          <cell r="G19">
            <v>1471153.8461538462</v>
          </cell>
          <cell r="H19" t="str">
            <v>A</v>
          </cell>
          <cell r="I19">
            <v>1471153.8461538462</v>
          </cell>
          <cell r="L19">
            <v>0</v>
          </cell>
          <cell r="M19">
            <v>57692.307692307695</v>
          </cell>
          <cell r="N19">
            <v>1471153.8461538462</v>
          </cell>
        </row>
        <row r="20">
          <cell r="A20">
            <v>14</v>
          </cell>
          <cell r="B20" t="str">
            <v>Ph¹m ThÞ Thuû</v>
          </cell>
          <cell r="C20">
            <v>0</v>
          </cell>
          <cell r="D20" t="str">
            <v>Statistician</v>
          </cell>
          <cell r="E20">
            <v>25.5</v>
          </cell>
          <cell r="F20">
            <v>500000</v>
          </cell>
          <cell r="G20">
            <v>490384.61538461538</v>
          </cell>
          <cell r="H20" t="str">
            <v>A</v>
          </cell>
          <cell r="I20">
            <v>490384.61538461538</v>
          </cell>
          <cell r="L20">
            <v>0</v>
          </cell>
          <cell r="M20">
            <v>19230.76923076923</v>
          </cell>
          <cell r="N20">
            <v>490384.61538461538</v>
          </cell>
        </row>
        <row r="21">
          <cell r="A21">
            <v>15</v>
          </cell>
          <cell r="B21" t="str">
            <v>L­¬ng C«ng Phßng</v>
          </cell>
          <cell r="C21">
            <v>0</v>
          </cell>
          <cell r="D21" t="str">
            <v>Q/C</v>
          </cell>
          <cell r="E21">
            <v>25.5</v>
          </cell>
          <cell r="F21">
            <v>700000</v>
          </cell>
          <cell r="G21">
            <v>686538.4615384615</v>
          </cell>
          <cell r="H21" t="str">
            <v>A</v>
          </cell>
          <cell r="I21">
            <v>686538.4615384615</v>
          </cell>
          <cell r="L21">
            <v>0</v>
          </cell>
          <cell r="M21">
            <v>26923.076923076922</v>
          </cell>
          <cell r="N21">
            <v>686538.4615384615</v>
          </cell>
        </row>
        <row r="22">
          <cell r="A22">
            <v>16</v>
          </cell>
          <cell r="B22" t="str">
            <v>NguyÔn C«ng §µi</v>
          </cell>
          <cell r="C22">
            <v>0</v>
          </cell>
          <cell r="D22" t="str">
            <v>Q/C</v>
          </cell>
          <cell r="E22">
            <v>25.5</v>
          </cell>
          <cell r="F22">
            <v>500000</v>
          </cell>
          <cell r="G22">
            <v>490384.61538461538</v>
          </cell>
          <cell r="H22" t="str">
            <v>A</v>
          </cell>
          <cell r="I22">
            <v>490384.61538461538</v>
          </cell>
          <cell r="L22">
            <v>0</v>
          </cell>
          <cell r="M22">
            <v>19230.76923076923</v>
          </cell>
          <cell r="N22">
            <v>490384.61538461538</v>
          </cell>
        </row>
        <row r="23">
          <cell r="A23">
            <v>17</v>
          </cell>
          <cell r="B23" t="str">
            <v>NguyÔn V¨n H¹ng</v>
          </cell>
          <cell r="C23">
            <v>0</v>
          </cell>
          <cell r="D23" t="str">
            <v>Q/C</v>
          </cell>
          <cell r="E23">
            <v>25.5</v>
          </cell>
          <cell r="F23">
            <v>500000</v>
          </cell>
          <cell r="G23">
            <v>490384.61538461538</v>
          </cell>
          <cell r="H23" t="str">
            <v>A</v>
          </cell>
          <cell r="I23">
            <v>490384.61538461538</v>
          </cell>
          <cell r="K23">
            <v>50000</v>
          </cell>
          <cell r="L23">
            <v>50000</v>
          </cell>
          <cell r="M23">
            <v>0</v>
          </cell>
          <cell r="N23">
            <v>440384.61538461538</v>
          </cell>
        </row>
        <row r="24">
          <cell r="A24">
            <v>18</v>
          </cell>
          <cell r="B24" t="str">
            <v>Hoµng ThÞ Lý</v>
          </cell>
          <cell r="C24">
            <v>0</v>
          </cell>
          <cell r="D24" t="str">
            <v>Line Supervisor</v>
          </cell>
          <cell r="E24">
            <v>25.5</v>
          </cell>
          <cell r="F24">
            <v>800000</v>
          </cell>
          <cell r="G24">
            <v>784615.38461538462</v>
          </cell>
          <cell r="H24" t="str">
            <v>a</v>
          </cell>
          <cell r="I24">
            <v>784615.38461538462</v>
          </cell>
          <cell r="L24">
            <v>0</v>
          </cell>
          <cell r="M24">
            <v>26923.076923076922</v>
          </cell>
          <cell r="N24">
            <v>784615.38461538462</v>
          </cell>
        </row>
        <row r="25">
          <cell r="A25">
            <v>19</v>
          </cell>
          <cell r="B25" t="str">
            <v>Ng« H¶i Thô Th¸i Ph­¬ng</v>
          </cell>
          <cell r="C25">
            <v>261</v>
          </cell>
          <cell r="D25" t="str">
            <v>Line Supervisor</v>
          </cell>
          <cell r="E25">
            <v>25.5</v>
          </cell>
          <cell r="F25">
            <v>800000</v>
          </cell>
          <cell r="G25">
            <v>784615.38461538462</v>
          </cell>
          <cell r="H25" t="str">
            <v>A</v>
          </cell>
          <cell r="I25">
            <v>784615.38461538462</v>
          </cell>
          <cell r="L25">
            <v>0</v>
          </cell>
          <cell r="M25">
            <v>23076.923076923078</v>
          </cell>
          <cell r="N25">
            <v>784615.38461538462</v>
          </cell>
        </row>
        <row r="26">
          <cell r="A26">
            <v>20</v>
          </cell>
          <cell r="B26" t="str">
            <v>§oµn Hång Qu©n</v>
          </cell>
          <cell r="C26">
            <v>241</v>
          </cell>
          <cell r="D26" t="str">
            <v>Line Supervisor</v>
          </cell>
          <cell r="E26">
            <v>25.5</v>
          </cell>
          <cell r="F26">
            <v>800000</v>
          </cell>
          <cell r="G26">
            <v>784615.38461538462</v>
          </cell>
          <cell r="H26" t="str">
            <v>A</v>
          </cell>
          <cell r="I26">
            <v>784615.38461538462</v>
          </cell>
          <cell r="L26">
            <v>0</v>
          </cell>
          <cell r="M26">
            <v>26923.076923076922</v>
          </cell>
          <cell r="N26">
            <v>784615.38461538462</v>
          </cell>
        </row>
        <row r="27">
          <cell r="A27">
            <v>21</v>
          </cell>
          <cell r="B27" t="str">
            <v>NguyÔn ThÞ Kim Hoa</v>
          </cell>
          <cell r="C27">
            <v>262</v>
          </cell>
          <cell r="D27" t="str">
            <v>Line Supervisor</v>
          </cell>
          <cell r="E27">
            <v>25.5</v>
          </cell>
          <cell r="F27">
            <v>800000</v>
          </cell>
          <cell r="G27">
            <v>784615.38461538462</v>
          </cell>
          <cell r="H27" t="str">
            <v>A</v>
          </cell>
          <cell r="I27">
            <v>784615.38461538462</v>
          </cell>
          <cell r="L27">
            <v>0</v>
          </cell>
          <cell r="M27">
            <v>23076.923076923078</v>
          </cell>
          <cell r="N27">
            <v>784615.38461538462</v>
          </cell>
        </row>
        <row r="28">
          <cell r="A28">
            <v>22</v>
          </cell>
          <cell r="B28" t="str">
            <v>NguyÔn V¨n Khoa</v>
          </cell>
          <cell r="C28">
            <v>263</v>
          </cell>
          <cell r="D28" t="str">
            <v>Line Supervisor</v>
          </cell>
          <cell r="E28">
            <v>25.5</v>
          </cell>
          <cell r="F28">
            <v>800000</v>
          </cell>
          <cell r="G28">
            <v>784615.38461538462</v>
          </cell>
          <cell r="H28" t="str">
            <v>A</v>
          </cell>
          <cell r="I28">
            <v>784615.38461538462</v>
          </cell>
          <cell r="L28">
            <v>0</v>
          </cell>
          <cell r="M28">
            <v>26923.076923076922</v>
          </cell>
          <cell r="N28">
            <v>784615.38461538462</v>
          </cell>
        </row>
        <row r="29">
          <cell r="A29">
            <v>23</v>
          </cell>
          <cell r="B29" t="str">
            <v>§µo ThÞ S¬n L©m</v>
          </cell>
          <cell r="C29">
            <v>264</v>
          </cell>
          <cell r="D29" t="str">
            <v>Line Supervisor</v>
          </cell>
          <cell r="E29">
            <v>25.5</v>
          </cell>
          <cell r="F29">
            <v>800000</v>
          </cell>
          <cell r="G29">
            <v>784615.38461538462</v>
          </cell>
          <cell r="H29" t="str">
            <v>A</v>
          </cell>
          <cell r="I29">
            <v>784615.38461538462</v>
          </cell>
          <cell r="L29">
            <v>0</v>
          </cell>
          <cell r="M29">
            <v>23076.923076923078</v>
          </cell>
          <cell r="N29">
            <v>784615.38461538462</v>
          </cell>
        </row>
        <row r="30">
          <cell r="A30">
            <v>24</v>
          </cell>
          <cell r="B30" t="str">
            <v>NguyÔn C«ng H¶i</v>
          </cell>
          <cell r="C30">
            <v>0</v>
          </cell>
          <cell r="D30" t="str">
            <v>Line Supervisor</v>
          </cell>
          <cell r="E30">
            <v>25.5</v>
          </cell>
          <cell r="F30">
            <v>800000</v>
          </cell>
          <cell r="G30">
            <v>784615.38461538462</v>
          </cell>
          <cell r="H30" t="str">
            <v>A</v>
          </cell>
          <cell r="I30">
            <v>784615.38461538462</v>
          </cell>
          <cell r="L30">
            <v>0</v>
          </cell>
          <cell r="M30">
            <v>23076.923076923078</v>
          </cell>
          <cell r="N30">
            <v>784615.38461538462</v>
          </cell>
        </row>
        <row r="31">
          <cell r="A31">
            <v>25</v>
          </cell>
          <cell r="B31" t="str">
            <v>Vò ThÞ Ngäc</v>
          </cell>
          <cell r="C31">
            <v>0</v>
          </cell>
          <cell r="D31" t="str">
            <v>Line Supervisor</v>
          </cell>
          <cell r="E31">
            <v>6</v>
          </cell>
          <cell r="F31">
            <v>800000</v>
          </cell>
          <cell r="G31">
            <v>184615.38461538462</v>
          </cell>
          <cell r="H31" t="str">
            <v>A</v>
          </cell>
          <cell r="I31">
            <v>184615.38461538462</v>
          </cell>
          <cell r="L31">
            <v>0</v>
          </cell>
          <cell r="M31">
            <v>0</v>
          </cell>
          <cell r="N31">
            <v>184615.38461538462</v>
          </cell>
        </row>
        <row r="32">
          <cell r="A32">
            <v>26</v>
          </cell>
          <cell r="B32" t="str">
            <v>Chu M¹nh ThuÇn</v>
          </cell>
          <cell r="C32">
            <v>230</v>
          </cell>
          <cell r="D32" t="str">
            <v>Cutting</v>
          </cell>
          <cell r="E32">
            <v>25.5</v>
          </cell>
          <cell r="F32">
            <v>1400000</v>
          </cell>
          <cell r="G32">
            <v>1373076.923076923</v>
          </cell>
          <cell r="H32" t="str">
            <v>A</v>
          </cell>
          <cell r="I32">
            <v>1373076.923076923</v>
          </cell>
          <cell r="L32">
            <v>0</v>
          </cell>
          <cell r="M32">
            <v>53846.153846153844</v>
          </cell>
          <cell r="N32">
            <v>1373076.923076923</v>
          </cell>
        </row>
        <row r="33">
          <cell r="A33">
            <v>27</v>
          </cell>
          <cell r="B33" t="str">
            <v>L­¬ng ThÕ Thanh</v>
          </cell>
          <cell r="C33">
            <v>0</v>
          </cell>
          <cell r="D33" t="str">
            <v>Cutting</v>
          </cell>
          <cell r="E33">
            <v>25.5</v>
          </cell>
          <cell r="F33">
            <v>600000</v>
          </cell>
          <cell r="G33">
            <v>588461.5384615385</v>
          </cell>
          <cell r="H33" t="str">
            <v>A</v>
          </cell>
          <cell r="I33">
            <v>588461.5384615385</v>
          </cell>
          <cell r="L33">
            <v>0</v>
          </cell>
          <cell r="M33">
            <v>23076.923076923078</v>
          </cell>
          <cell r="N33">
            <v>588461.5384615385</v>
          </cell>
        </row>
        <row r="34">
          <cell r="A34">
            <v>28</v>
          </cell>
          <cell r="B34" t="str">
            <v>Lª ThÞ Minh Ph­¬ng</v>
          </cell>
          <cell r="C34">
            <v>0</v>
          </cell>
          <cell r="D34" t="str">
            <v>Cutting</v>
          </cell>
          <cell r="E34">
            <v>23.5</v>
          </cell>
          <cell r="F34">
            <v>1400000</v>
          </cell>
          <cell r="G34">
            <v>1265384.6153846153</v>
          </cell>
          <cell r="H34" t="str">
            <v>A</v>
          </cell>
          <cell r="I34">
            <v>1265384.6153846153</v>
          </cell>
          <cell r="L34">
            <v>0</v>
          </cell>
          <cell r="M34">
            <v>53846.153846153844</v>
          </cell>
          <cell r="N34">
            <v>1265384.6153846153</v>
          </cell>
        </row>
        <row r="35">
          <cell r="A35">
            <v>29</v>
          </cell>
          <cell r="B35" t="str">
            <v>L­u B×nh</v>
          </cell>
          <cell r="C35">
            <v>231</v>
          </cell>
          <cell r="D35" t="str">
            <v>Cutting</v>
          </cell>
          <cell r="E35">
            <v>25.5</v>
          </cell>
          <cell r="F35">
            <v>800000</v>
          </cell>
          <cell r="G35">
            <v>784615.38461538462</v>
          </cell>
          <cell r="H35" t="str">
            <v>a</v>
          </cell>
          <cell r="I35">
            <v>784615.38461538462</v>
          </cell>
          <cell r="L35">
            <v>0</v>
          </cell>
          <cell r="M35">
            <v>30769.23076923077</v>
          </cell>
          <cell r="N35">
            <v>784615.38461538462</v>
          </cell>
        </row>
        <row r="36">
          <cell r="A36">
            <v>30</v>
          </cell>
          <cell r="B36" t="str">
            <v>NguyÔn ThÞ Hµ</v>
          </cell>
          <cell r="C36">
            <v>265</v>
          </cell>
          <cell r="D36" t="str">
            <v>Fuser</v>
          </cell>
          <cell r="E36">
            <v>25.5</v>
          </cell>
          <cell r="F36">
            <v>550000</v>
          </cell>
          <cell r="G36">
            <v>539423.07692307688</v>
          </cell>
          <cell r="H36" t="str">
            <v>a</v>
          </cell>
          <cell r="I36">
            <v>539423.07692307688</v>
          </cell>
          <cell r="L36">
            <v>0</v>
          </cell>
          <cell r="M36">
            <v>21153.846153846152</v>
          </cell>
          <cell r="N36">
            <v>539423.07692307688</v>
          </cell>
        </row>
        <row r="37">
          <cell r="A37">
            <v>31</v>
          </cell>
          <cell r="B37" t="str">
            <v>NguyÔn ThÞ  Thu Nga</v>
          </cell>
          <cell r="C37">
            <v>266</v>
          </cell>
          <cell r="D37" t="str">
            <v>Fuser</v>
          </cell>
          <cell r="E37">
            <v>25.5</v>
          </cell>
          <cell r="F37">
            <v>550000</v>
          </cell>
          <cell r="G37">
            <v>539423.07692307688</v>
          </cell>
          <cell r="H37" t="str">
            <v>a</v>
          </cell>
          <cell r="I37">
            <v>539423.07692307688</v>
          </cell>
          <cell r="L37">
            <v>0</v>
          </cell>
          <cell r="M37">
            <v>21153.846153846152</v>
          </cell>
          <cell r="N37">
            <v>539423.07692307688</v>
          </cell>
        </row>
        <row r="38">
          <cell r="A38">
            <v>32</v>
          </cell>
          <cell r="B38" t="str">
            <v>§ç ThÞ Dung</v>
          </cell>
          <cell r="C38">
            <v>0</v>
          </cell>
          <cell r="D38" t="str">
            <v>Fuser</v>
          </cell>
          <cell r="E38">
            <v>25.5</v>
          </cell>
          <cell r="F38">
            <v>500000</v>
          </cell>
          <cell r="G38">
            <v>490384.61538461538</v>
          </cell>
          <cell r="H38" t="str">
            <v>a</v>
          </cell>
          <cell r="I38">
            <v>490384.61538461538</v>
          </cell>
          <cell r="L38">
            <v>0</v>
          </cell>
          <cell r="M38">
            <v>19230.76923076923</v>
          </cell>
          <cell r="N38">
            <v>490384.61538461538</v>
          </cell>
        </row>
        <row r="39">
          <cell r="A39">
            <v>33</v>
          </cell>
          <cell r="B39" t="str">
            <v>TrÇn V¨n Lîi</v>
          </cell>
          <cell r="C39">
            <v>270</v>
          </cell>
          <cell r="D39" t="str">
            <v>Warehouse</v>
          </cell>
          <cell r="E39">
            <v>25.5</v>
          </cell>
          <cell r="F39">
            <v>800000</v>
          </cell>
          <cell r="G39">
            <v>784615.38461538462</v>
          </cell>
          <cell r="H39" t="str">
            <v>a</v>
          </cell>
          <cell r="I39">
            <v>784615.38461538462</v>
          </cell>
          <cell r="L39">
            <v>0</v>
          </cell>
          <cell r="M39">
            <v>30769.23076923077</v>
          </cell>
          <cell r="N39">
            <v>784615.38461538462</v>
          </cell>
        </row>
        <row r="40">
          <cell r="A40">
            <v>34</v>
          </cell>
          <cell r="B40" t="str">
            <v>§ång Träng Qu©n</v>
          </cell>
          <cell r="C40">
            <v>0</v>
          </cell>
          <cell r="D40" t="str">
            <v>Warehouse</v>
          </cell>
          <cell r="E40">
            <v>25.5</v>
          </cell>
          <cell r="F40">
            <v>600000</v>
          </cell>
          <cell r="G40">
            <v>588461.5384615385</v>
          </cell>
          <cell r="H40" t="str">
            <v>A</v>
          </cell>
          <cell r="I40">
            <v>588461.5384615385</v>
          </cell>
          <cell r="L40">
            <v>0</v>
          </cell>
          <cell r="M40">
            <v>19230.76923076923</v>
          </cell>
          <cell r="N40">
            <v>588461.5384615385</v>
          </cell>
        </row>
        <row r="41">
          <cell r="A41">
            <v>35</v>
          </cell>
          <cell r="B41" t="str">
            <v>NguyÔn B¶o Th¹ch</v>
          </cell>
          <cell r="C41">
            <v>0</v>
          </cell>
          <cell r="D41" t="str">
            <v>Presser Manager</v>
          </cell>
          <cell r="E41">
            <v>25.5</v>
          </cell>
          <cell r="F41">
            <v>700000</v>
          </cell>
          <cell r="G41">
            <v>686538.4615384615</v>
          </cell>
          <cell r="H41" t="str">
            <v>A</v>
          </cell>
          <cell r="I41">
            <v>686538.4615384615</v>
          </cell>
          <cell r="L41">
            <v>0</v>
          </cell>
          <cell r="M41">
            <v>26923.076923076922</v>
          </cell>
          <cell r="N41">
            <v>686538.4615384615</v>
          </cell>
        </row>
        <row r="42">
          <cell r="A42">
            <v>36</v>
          </cell>
          <cell r="B42" t="str">
            <v>TrÇn Quèc Kh¸nh</v>
          </cell>
          <cell r="C42">
            <v>0</v>
          </cell>
          <cell r="D42" t="str">
            <v>Presser</v>
          </cell>
          <cell r="E42">
            <v>25.5</v>
          </cell>
          <cell r="F42">
            <v>600000</v>
          </cell>
          <cell r="G42">
            <v>588461.5384615385</v>
          </cell>
          <cell r="H42" t="str">
            <v>A</v>
          </cell>
          <cell r="I42">
            <v>588461.5384615385</v>
          </cell>
          <cell r="L42">
            <v>0</v>
          </cell>
          <cell r="M42">
            <v>23076.923076923078</v>
          </cell>
          <cell r="N42">
            <v>588461.5384615385</v>
          </cell>
        </row>
        <row r="43">
          <cell r="A43">
            <v>37</v>
          </cell>
          <cell r="B43" t="str">
            <v>Ph¹m V¨n Khang</v>
          </cell>
          <cell r="C43">
            <v>0</v>
          </cell>
          <cell r="D43" t="str">
            <v>Presser</v>
          </cell>
          <cell r="E43">
            <v>25.5</v>
          </cell>
          <cell r="F43">
            <v>600000</v>
          </cell>
          <cell r="G43">
            <v>588461.5384615385</v>
          </cell>
          <cell r="H43" t="str">
            <v>a</v>
          </cell>
          <cell r="I43">
            <v>588461.5384615385</v>
          </cell>
          <cell r="L43">
            <v>0</v>
          </cell>
          <cell r="M43">
            <v>23076.923076923078</v>
          </cell>
          <cell r="N43">
            <v>588461.5384615385</v>
          </cell>
        </row>
        <row r="44">
          <cell r="A44">
            <v>38</v>
          </cell>
          <cell r="B44" t="str">
            <v>§inh V¨n Th¾ng</v>
          </cell>
          <cell r="C44">
            <v>290</v>
          </cell>
          <cell r="D44" t="str">
            <v>Buttonhole M.</v>
          </cell>
          <cell r="E44">
            <v>25.5</v>
          </cell>
          <cell r="F44">
            <v>500000</v>
          </cell>
          <cell r="G44">
            <v>490384.61538461538</v>
          </cell>
          <cell r="H44" t="str">
            <v>a</v>
          </cell>
          <cell r="I44">
            <v>490384.61538461538</v>
          </cell>
          <cell r="L44">
            <v>0</v>
          </cell>
          <cell r="M44">
            <v>19230.76923076923</v>
          </cell>
          <cell r="N44">
            <v>490384.61538461538</v>
          </cell>
        </row>
        <row r="45">
          <cell r="A45">
            <v>39</v>
          </cell>
          <cell r="B45" t="str">
            <v>NguyÔn V¨n Hîp</v>
          </cell>
          <cell r="C45">
            <v>0</v>
          </cell>
          <cell r="D45" t="str">
            <v>Buttonhole M.</v>
          </cell>
          <cell r="E45">
            <v>25.5</v>
          </cell>
          <cell r="F45">
            <v>500000</v>
          </cell>
          <cell r="G45">
            <v>490384.61538461538</v>
          </cell>
          <cell r="H45" t="str">
            <v>a</v>
          </cell>
          <cell r="I45">
            <v>490384.61538461538</v>
          </cell>
          <cell r="L45">
            <v>0</v>
          </cell>
          <cell r="M45">
            <v>19230.76923076923</v>
          </cell>
          <cell r="N45">
            <v>490384.61538461538</v>
          </cell>
        </row>
        <row r="46">
          <cell r="A46">
            <v>40</v>
          </cell>
          <cell r="B46" t="str">
            <v>§ång ThÞ S¸u</v>
          </cell>
          <cell r="C46">
            <v>0</v>
          </cell>
          <cell r="D46" t="str">
            <v>Machinist</v>
          </cell>
          <cell r="E46">
            <v>25.5</v>
          </cell>
          <cell r="F46">
            <v>500000</v>
          </cell>
          <cell r="G46">
            <v>490384.61538461538</v>
          </cell>
          <cell r="H46" t="str">
            <v>a</v>
          </cell>
          <cell r="I46">
            <v>490384.61538461538</v>
          </cell>
          <cell r="L46">
            <v>0</v>
          </cell>
          <cell r="M46">
            <v>19230.76923076923</v>
          </cell>
          <cell r="N46">
            <v>490384.61538461538</v>
          </cell>
        </row>
        <row r="47">
          <cell r="A47">
            <v>41</v>
          </cell>
          <cell r="B47" t="str">
            <v>Mai ThÞ M­êi</v>
          </cell>
          <cell r="C47">
            <v>0</v>
          </cell>
          <cell r="D47" t="str">
            <v>Machinist</v>
          </cell>
          <cell r="E47">
            <v>25.5</v>
          </cell>
          <cell r="F47">
            <v>500000</v>
          </cell>
          <cell r="G47">
            <v>490384.61538461538</v>
          </cell>
          <cell r="H47" t="str">
            <v>a</v>
          </cell>
          <cell r="I47">
            <v>490384.61538461538</v>
          </cell>
          <cell r="L47">
            <v>0</v>
          </cell>
          <cell r="M47">
            <v>19230.76923076923</v>
          </cell>
          <cell r="N47">
            <v>490384.61538461538</v>
          </cell>
        </row>
        <row r="48">
          <cell r="A48">
            <v>42</v>
          </cell>
          <cell r="B48" t="str">
            <v>Ph¹m Thuý Hµ</v>
          </cell>
          <cell r="C48">
            <v>0</v>
          </cell>
          <cell r="D48" t="str">
            <v>Machinist</v>
          </cell>
          <cell r="E48">
            <v>25.5</v>
          </cell>
          <cell r="F48">
            <v>500000</v>
          </cell>
          <cell r="G48">
            <v>490384.61538461538</v>
          </cell>
          <cell r="H48" t="str">
            <v>a</v>
          </cell>
          <cell r="I48">
            <v>490384.61538461538</v>
          </cell>
          <cell r="L48">
            <v>0</v>
          </cell>
          <cell r="M48">
            <v>19230.76923076923</v>
          </cell>
          <cell r="N48">
            <v>490384.61538461538</v>
          </cell>
        </row>
        <row r="49">
          <cell r="A49">
            <v>43</v>
          </cell>
          <cell r="B49" t="str">
            <v>Hµ ThÞ Ngäc Oanh</v>
          </cell>
          <cell r="C49">
            <v>0</v>
          </cell>
          <cell r="D49" t="str">
            <v>Machinist</v>
          </cell>
          <cell r="E49">
            <v>25.5</v>
          </cell>
          <cell r="F49">
            <v>500000</v>
          </cell>
          <cell r="G49">
            <v>490384.61538461538</v>
          </cell>
          <cell r="H49" t="str">
            <v>a</v>
          </cell>
          <cell r="I49">
            <v>490384.61538461538</v>
          </cell>
          <cell r="L49">
            <v>0</v>
          </cell>
          <cell r="M49">
            <v>19230.76923076923</v>
          </cell>
          <cell r="N49">
            <v>490384.61538461538</v>
          </cell>
        </row>
        <row r="50">
          <cell r="A50">
            <v>44</v>
          </cell>
          <cell r="B50" t="str">
            <v>NguyÔn ThÞ Thanh Th¶o</v>
          </cell>
          <cell r="C50">
            <v>0</v>
          </cell>
          <cell r="D50" t="str">
            <v>Machinist</v>
          </cell>
          <cell r="E50">
            <v>25.5</v>
          </cell>
          <cell r="F50">
            <v>500000</v>
          </cell>
          <cell r="G50">
            <v>490384.61538461538</v>
          </cell>
          <cell r="H50" t="str">
            <v>a</v>
          </cell>
          <cell r="I50">
            <v>490384.61538461538</v>
          </cell>
          <cell r="L50">
            <v>0</v>
          </cell>
          <cell r="M50">
            <v>19230.76923076923</v>
          </cell>
          <cell r="N50">
            <v>490384.61538461538</v>
          </cell>
        </row>
        <row r="51">
          <cell r="A51">
            <v>45</v>
          </cell>
          <cell r="B51" t="str">
            <v>Lª ThÞ H­¬ng</v>
          </cell>
          <cell r="C51">
            <v>0</v>
          </cell>
          <cell r="D51" t="str">
            <v>Machinist</v>
          </cell>
          <cell r="E51">
            <v>25.5</v>
          </cell>
          <cell r="F51">
            <v>500000</v>
          </cell>
          <cell r="G51">
            <v>490384.61538461538</v>
          </cell>
          <cell r="H51" t="str">
            <v>a</v>
          </cell>
          <cell r="I51">
            <v>490384.61538461538</v>
          </cell>
          <cell r="L51">
            <v>0</v>
          </cell>
          <cell r="M51">
            <v>19230.76923076923</v>
          </cell>
          <cell r="N51">
            <v>490384.61538461538</v>
          </cell>
        </row>
        <row r="52">
          <cell r="A52">
            <v>46</v>
          </cell>
          <cell r="B52" t="str">
            <v>NguyÔn ThÞ NguyÖt</v>
          </cell>
          <cell r="C52">
            <v>0</v>
          </cell>
          <cell r="D52" t="str">
            <v>Machinist</v>
          </cell>
          <cell r="E52">
            <v>25.5</v>
          </cell>
          <cell r="F52">
            <v>500000</v>
          </cell>
          <cell r="G52">
            <v>490384.61538461538</v>
          </cell>
          <cell r="H52" t="str">
            <v>a</v>
          </cell>
          <cell r="I52">
            <v>490384.61538461538</v>
          </cell>
          <cell r="L52">
            <v>0</v>
          </cell>
          <cell r="M52">
            <v>19230.76923076923</v>
          </cell>
          <cell r="N52">
            <v>490384.61538461538</v>
          </cell>
        </row>
        <row r="53">
          <cell r="A53">
            <v>47</v>
          </cell>
          <cell r="B53" t="str">
            <v>Hoµng ThÞ Toan</v>
          </cell>
          <cell r="C53">
            <v>0</v>
          </cell>
          <cell r="D53" t="str">
            <v>Machinist</v>
          </cell>
          <cell r="E53">
            <v>25.5</v>
          </cell>
          <cell r="F53">
            <v>500000</v>
          </cell>
          <cell r="G53">
            <v>490384.61538461538</v>
          </cell>
          <cell r="H53" t="str">
            <v>a</v>
          </cell>
          <cell r="I53">
            <v>490384.61538461538</v>
          </cell>
          <cell r="L53">
            <v>0</v>
          </cell>
          <cell r="M53">
            <v>19230.76923076923</v>
          </cell>
          <cell r="N53">
            <v>490384.61538461538</v>
          </cell>
        </row>
        <row r="54">
          <cell r="A54">
            <v>48</v>
          </cell>
          <cell r="B54" t="str">
            <v>NguyÔn ThÞ H­¬ng</v>
          </cell>
          <cell r="C54">
            <v>0</v>
          </cell>
          <cell r="D54" t="str">
            <v>Machinist</v>
          </cell>
          <cell r="E54">
            <v>25.5</v>
          </cell>
          <cell r="F54">
            <v>500000</v>
          </cell>
          <cell r="G54">
            <v>490384.61538461538</v>
          </cell>
          <cell r="H54" t="str">
            <v>a</v>
          </cell>
          <cell r="I54">
            <v>490384.61538461538</v>
          </cell>
          <cell r="L54">
            <v>0</v>
          </cell>
          <cell r="M54">
            <v>19230.76923076923</v>
          </cell>
          <cell r="N54">
            <v>490384.61538461538</v>
          </cell>
        </row>
        <row r="55">
          <cell r="A55">
            <v>49</v>
          </cell>
          <cell r="B55" t="str">
            <v>NguyÔn Thµnh Huy</v>
          </cell>
          <cell r="C55">
            <v>0</v>
          </cell>
          <cell r="D55" t="str">
            <v>Machinist</v>
          </cell>
          <cell r="E55">
            <v>16.5</v>
          </cell>
          <cell r="F55">
            <v>600000</v>
          </cell>
          <cell r="G55">
            <v>380769.23076923081</v>
          </cell>
          <cell r="H55" t="str">
            <v>a</v>
          </cell>
          <cell r="I55">
            <v>380769.23076923081</v>
          </cell>
          <cell r="L55">
            <v>0</v>
          </cell>
          <cell r="M55">
            <v>23076.923076923078</v>
          </cell>
          <cell r="N55">
            <v>380769.23076923081</v>
          </cell>
        </row>
        <row r="56">
          <cell r="A56">
            <v>50</v>
          </cell>
          <cell r="B56" t="str">
            <v>TrÇn ThÞ Mai</v>
          </cell>
          <cell r="D56" t="str">
            <v>Crochet</v>
          </cell>
          <cell r="E56">
            <v>25.5</v>
          </cell>
          <cell r="F56">
            <v>600000</v>
          </cell>
          <cell r="G56">
            <v>588461.5384615385</v>
          </cell>
          <cell r="H56" t="str">
            <v>a</v>
          </cell>
          <cell r="I56">
            <v>588461.5384615385</v>
          </cell>
          <cell r="L56">
            <v>0</v>
          </cell>
          <cell r="M56">
            <v>23076.923076923078</v>
          </cell>
          <cell r="N56">
            <v>588461.5384615385</v>
          </cell>
        </row>
        <row r="57">
          <cell r="A57">
            <v>51</v>
          </cell>
          <cell r="B57" t="str">
            <v xml:space="preserve">Chu ThÞ Mïi </v>
          </cell>
          <cell r="D57" t="str">
            <v>Crochet</v>
          </cell>
          <cell r="E57">
            <v>25.5</v>
          </cell>
          <cell r="F57">
            <v>600000</v>
          </cell>
          <cell r="G57">
            <v>588461.5384615385</v>
          </cell>
          <cell r="H57" t="str">
            <v>a</v>
          </cell>
          <cell r="I57">
            <v>588461.5384615385</v>
          </cell>
          <cell r="L57">
            <v>0</v>
          </cell>
          <cell r="M57">
            <v>23076.923076923078</v>
          </cell>
          <cell r="N57">
            <v>588461.5384615385</v>
          </cell>
        </row>
        <row r="58">
          <cell r="A58">
            <v>52</v>
          </cell>
          <cell r="B58" t="str">
            <v>TrÇn ThÞ MInh NguyÖt</v>
          </cell>
          <cell r="D58" t="str">
            <v>Crochet</v>
          </cell>
          <cell r="E58">
            <v>25.5</v>
          </cell>
          <cell r="F58">
            <v>600000</v>
          </cell>
          <cell r="G58">
            <v>588461.5384615385</v>
          </cell>
          <cell r="H58" t="str">
            <v>a</v>
          </cell>
          <cell r="I58">
            <v>588461.5384615385</v>
          </cell>
          <cell r="L58">
            <v>0</v>
          </cell>
          <cell r="M58">
            <v>23076.923076923078</v>
          </cell>
          <cell r="N58">
            <v>588461.5384615385</v>
          </cell>
        </row>
        <row r="61">
          <cell r="B61" t="str">
            <v>SubTotal workshop:</v>
          </cell>
          <cell r="F61">
            <v>36800000</v>
          </cell>
          <cell r="G61">
            <v>34965384.615384616</v>
          </cell>
          <cell r="I61">
            <v>34965384.615384616</v>
          </cell>
          <cell r="J61">
            <v>0</v>
          </cell>
          <cell r="K61">
            <v>50000</v>
          </cell>
          <cell r="L61">
            <v>50000</v>
          </cell>
          <cell r="M61">
            <v>1300000</v>
          </cell>
          <cell r="N61">
            <v>34915384.615384616</v>
          </cell>
        </row>
      </sheetData>
      <sheetData sheetId="6" refreshError="1"/>
      <sheetData sheetId="7" refreshError="1"/>
      <sheetData sheetId="8" refreshError="1">
        <row r="6">
          <cell r="A6">
            <v>1</v>
          </cell>
          <cell r="B6" t="str">
            <v>TrÞnh Xu©n HiÓu</v>
          </cell>
          <cell r="D6" t="str">
            <v>Guard</v>
          </cell>
          <cell r="E6">
            <v>26</v>
          </cell>
          <cell r="F6">
            <v>700000</v>
          </cell>
          <cell r="G6">
            <v>700000</v>
          </cell>
          <cell r="H6" t="str">
            <v>A</v>
          </cell>
          <cell r="J6">
            <v>700000</v>
          </cell>
          <cell r="M6">
            <v>0</v>
          </cell>
          <cell r="N6">
            <v>26923.076923076922</v>
          </cell>
          <cell r="O6">
            <v>700000</v>
          </cell>
        </row>
        <row r="7">
          <cell r="A7">
            <v>2</v>
          </cell>
          <cell r="B7" t="str">
            <v>NguyÔn V¨n Chung</v>
          </cell>
          <cell r="C7">
            <v>18</v>
          </cell>
          <cell r="D7" t="str">
            <v>Guard</v>
          </cell>
          <cell r="E7">
            <v>25</v>
          </cell>
          <cell r="F7">
            <v>650000</v>
          </cell>
          <cell r="G7">
            <v>625000</v>
          </cell>
          <cell r="H7" t="str">
            <v>A</v>
          </cell>
          <cell r="J7">
            <v>625000</v>
          </cell>
          <cell r="M7">
            <v>0</v>
          </cell>
          <cell r="N7">
            <v>25000</v>
          </cell>
          <cell r="O7">
            <v>625000</v>
          </cell>
        </row>
        <row r="8">
          <cell r="A8">
            <v>3</v>
          </cell>
          <cell r="B8" t="str">
            <v>Ph¹m V¨n T¹c</v>
          </cell>
          <cell r="C8">
            <v>18</v>
          </cell>
          <cell r="D8" t="str">
            <v>Guard</v>
          </cell>
          <cell r="E8">
            <v>26</v>
          </cell>
          <cell r="F8">
            <v>650000</v>
          </cell>
          <cell r="G8">
            <v>650000</v>
          </cell>
          <cell r="H8" t="str">
            <v>A</v>
          </cell>
          <cell r="J8">
            <v>650000</v>
          </cell>
          <cell r="M8">
            <v>0</v>
          </cell>
          <cell r="N8">
            <v>25000</v>
          </cell>
          <cell r="O8">
            <v>650000</v>
          </cell>
        </row>
        <row r="9">
          <cell r="A9">
            <v>4</v>
          </cell>
          <cell r="B9" t="str">
            <v>NguyÔn Minh Léc</v>
          </cell>
          <cell r="D9" t="str">
            <v>Guard</v>
          </cell>
          <cell r="E9">
            <v>7</v>
          </cell>
          <cell r="F9">
            <v>650000</v>
          </cell>
          <cell r="G9">
            <v>175000</v>
          </cell>
          <cell r="H9" t="str">
            <v>A</v>
          </cell>
          <cell r="J9">
            <v>175000</v>
          </cell>
          <cell r="M9">
            <v>0</v>
          </cell>
          <cell r="O9">
            <v>175000</v>
          </cell>
        </row>
        <row r="10">
          <cell r="A10">
            <v>5</v>
          </cell>
          <cell r="B10" t="str">
            <v>Ng« ThÞ Xiªm</v>
          </cell>
          <cell r="D10" t="str">
            <v>Cook</v>
          </cell>
          <cell r="E10">
            <v>26</v>
          </cell>
          <cell r="F10">
            <v>500000</v>
          </cell>
          <cell r="G10">
            <v>500000</v>
          </cell>
          <cell r="H10" t="str">
            <v>A</v>
          </cell>
          <cell r="J10">
            <v>500000</v>
          </cell>
          <cell r="M10">
            <v>0</v>
          </cell>
          <cell r="N10">
            <v>19230.76923076923</v>
          </cell>
          <cell r="O10">
            <v>500000</v>
          </cell>
        </row>
        <row r="11">
          <cell r="A11">
            <v>6</v>
          </cell>
          <cell r="B11" t="str">
            <v>Ng« ThÞ Th¾m</v>
          </cell>
          <cell r="D11" t="str">
            <v>Cleaner</v>
          </cell>
          <cell r="E11">
            <v>26</v>
          </cell>
          <cell r="F11">
            <v>500000</v>
          </cell>
          <cell r="G11">
            <v>500000</v>
          </cell>
          <cell r="H11" t="str">
            <v>A</v>
          </cell>
          <cell r="J11">
            <v>500000</v>
          </cell>
          <cell r="M11">
            <v>0</v>
          </cell>
          <cell r="N11">
            <v>19230.76923076923</v>
          </cell>
          <cell r="O11">
            <v>500000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 01"/>
      <sheetName val="XUAT-mau 03"/>
      <sheetName val="TKHQ NHAP"/>
      <sheetName val="mau02"/>
      <sheetName val="ma"/>
      <sheetName val="dm"/>
      <sheetName val="mau 08"/>
      <sheetName val="Sheet2"/>
      <sheetName val="mau04"/>
      <sheetName val="tonghop08"/>
      <sheetName val="mau 09"/>
      <sheetName val="tinh luong pv+baove"/>
      <sheetName val="tinh luong PX (2)"/>
      <sheetName val="tinh luong VP"/>
      <sheetName val="XL4Poppy"/>
      <sheetName val="IBASE"/>
      <sheetName val="ESTI."/>
      <sheetName val="DI-ESTI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TK (2)"/>
      <sheetName val="TK"/>
      <sheetName val="Ban ra (2)"/>
      <sheetName val="Ban ra"/>
      <sheetName val="Dau vao (2)"/>
      <sheetName val="Dau vao"/>
      <sheetName val="KTK (2)"/>
      <sheetName val="KTK"/>
      <sheetName val="T.minh thang"/>
      <sheetName val="Bia"/>
      <sheetName val="KHO"/>
      <sheetName val="SCTVL"/>
      <sheetName val="NXT"/>
      <sheetName val="NXTK"/>
      <sheetName val="SCAI"/>
      <sheetName val="NKC"/>
      <sheetName val="NKSC"/>
      <sheetName val="CTGS"/>
      <sheetName val="MroNL"/>
      <sheetName val="MroCT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DOI_T"/>
      <sheetName val="CAN DOI ke toan"/>
      <sheetName val="CAN DOI Chi nhanh Ha noi"/>
      <sheetName val="DI-ESTI"/>
      <sheetName val="IBASE"/>
      <sheetName val="MTL$-INTER"/>
      <sheetName val="tinh luong pv+baove"/>
      <sheetName val="tinh luong PX (2)"/>
      <sheetName val="mau 08"/>
      <sheetName val="tinh luong VP"/>
    </sheetNames>
    <sheetDataSet>
      <sheetData sheetId="0" refreshError="1">
        <row r="6">
          <cell r="B6">
            <v>1</v>
          </cell>
          <cell r="C6" t="str">
            <v>111</v>
          </cell>
          <cell r="D6" t="str">
            <v>Tieàn maët</v>
          </cell>
          <cell r="E6" t="str">
            <v>F</v>
          </cell>
          <cell r="F6">
            <v>690034136</v>
          </cell>
          <cell r="G6">
            <v>0</v>
          </cell>
          <cell r="H6">
            <v>6372464252</v>
          </cell>
          <cell r="I6">
            <v>6956789622</v>
          </cell>
          <cell r="J6">
            <v>105708766</v>
          </cell>
        </row>
        <row r="10">
          <cell r="B10">
            <v>5</v>
          </cell>
          <cell r="C10" t="str">
            <v>112</v>
          </cell>
          <cell r="D10" t="str">
            <v>Tieàn göûi ngaân haøng</v>
          </cell>
          <cell r="E10" t="str">
            <v>F</v>
          </cell>
          <cell r="F10">
            <v>2375101</v>
          </cell>
          <cell r="G10">
            <v>0</v>
          </cell>
          <cell r="H10">
            <v>1705970457</v>
          </cell>
          <cell r="I10">
            <v>1689328362</v>
          </cell>
          <cell r="J10">
            <v>19017196</v>
          </cell>
        </row>
        <row r="14">
          <cell r="B14">
            <v>9</v>
          </cell>
          <cell r="C14" t="str">
            <v>113</v>
          </cell>
          <cell r="D14" t="str">
            <v>Tieàn ñang chuyeån</v>
          </cell>
          <cell r="E14" t="str">
            <v>F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7">
          <cell r="B17">
            <v>12</v>
          </cell>
          <cell r="C17" t="str">
            <v>121</v>
          </cell>
          <cell r="D17" t="str">
            <v>Ñaàu tö chöùng khoaùn ngaén haïn</v>
          </cell>
          <cell r="E17" t="str">
            <v>F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33">
          <cell r="B33">
            <v>28</v>
          </cell>
          <cell r="C33" t="str">
            <v>1422</v>
          </cell>
          <cell r="D33" t="str">
            <v>Chi phí chôø keát chuyeån</v>
          </cell>
          <cell r="E33" t="str">
            <v>T</v>
          </cell>
          <cell r="F33">
            <v>188034800</v>
          </cell>
          <cell r="I33">
            <v>188034800</v>
          </cell>
          <cell r="J33">
            <v>0</v>
          </cell>
        </row>
        <row r="38">
          <cell r="B38">
            <v>33</v>
          </cell>
          <cell r="C38" t="str">
            <v>1522</v>
          </cell>
          <cell r="D38" t="str">
            <v>Vaät tö cho SX</v>
          </cell>
          <cell r="E38" t="str">
            <v>T</v>
          </cell>
          <cell r="F38">
            <v>54974200</v>
          </cell>
          <cell r="H38">
            <v>2169419034</v>
          </cell>
          <cell r="I38">
            <v>1996759052</v>
          </cell>
          <cell r="J38">
            <v>227634182</v>
          </cell>
        </row>
        <row r="39">
          <cell r="B39">
            <v>34</v>
          </cell>
          <cell r="C39" t="str">
            <v>1523</v>
          </cell>
          <cell r="D39" t="str">
            <v>Nguyeân Vaät Lieäu Phuï</v>
          </cell>
          <cell r="E39" t="str">
            <v>T</v>
          </cell>
          <cell r="J39">
            <v>0</v>
          </cell>
          <cell r="K39">
            <v>0</v>
          </cell>
        </row>
        <row r="43">
          <cell r="B43">
            <v>38</v>
          </cell>
          <cell r="C43" t="str">
            <v>1533</v>
          </cell>
          <cell r="D43" t="str">
            <v>Ñoà duøng cho thueâ</v>
          </cell>
          <cell r="E43" t="str">
            <v>T</v>
          </cell>
          <cell r="J43">
            <v>0</v>
          </cell>
          <cell r="K43">
            <v>0</v>
          </cell>
        </row>
        <row r="45">
          <cell r="B45">
            <v>40</v>
          </cell>
          <cell r="C45" t="str">
            <v>1541</v>
          </cell>
          <cell r="D45" t="str">
            <v>CF dôû dang SX chính</v>
          </cell>
          <cell r="E45" t="str">
            <v>T</v>
          </cell>
          <cell r="F45">
            <v>320860276</v>
          </cell>
          <cell r="H45">
            <v>5821528279</v>
          </cell>
          <cell r="I45">
            <v>6097346920</v>
          </cell>
          <cell r="J45">
            <v>45041635</v>
          </cell>
        </row>
        <row r="50">
          <cell r="B50">
            <v>45</v>
          </cell>
          <cell r="C50" t="str">
            <v>1562</v>
          </cell>
          <cell r="D50" t="str">
            <v xml:space="preserve"> Chi phí thu mua haøng hoùa</v>
          </cell>
          <cell r="E50" t="str">
            <v>T</v>
          </cell>
          <cell r="J50">
            <v>0</v>
          </cell>
          <cell r="K50">
            <v>0</v>
          </cell>
        </row>
        <row r="53">
          <cell r="B53">
            <v>48</v>
          </cell>
          <cell r="C53" t="str">
            <v>161</v>
          </cell>
          <cell r="D53" t="str">
            <v>Chi söï nghieäp</v>
          </cell>
          <cell r="E53" t="str">
            <v>F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62">
          <cell r="B62">
            <v>57</v>
          </cell>
          <cell r="C62" t="str">
            <v>2116</v>
          </cell>
          <cell r="D62" t="str">
            <v>Caây laâu naêm, gia suùc</v>
          </cell>
          <cell r="E62" t="str">
            <v>T</v>
          </cell>
          <cell r="J62">
            <v>0</v>
          </cell>
          <cell r="K62">
            <v>0</v>
          </cell>
        </row>
        <row r="69">
          <cell r="B69">
            <v>64</v>
          </cell>
          <cell r="C69" t="str">
            <v>2134</v>
          </cell>
          <cell r="D69" t="str">
            <v>Chi phí ng/cöùu phaùt trieån</v>
          </cell>
          <cell r="E69" t="str">
            <v>T</v>
          </cell>
          <cell r="J69">
            <v>0</v>
          </cell>
          <cell r="K69">
            <v>0</v>
          </cell>
        </row>
        <row r="73">
          <cell r="B73">
            <v>68</v>
          </cell>
          <cell r="C73" t="str">
            <v>2141</v>
          </cell>
          <cell r="D73" t="str">
            <v>Hao moøn TSCÑ höõu hình</v>
          </cell>
          <cell r="E73" t="str">
            <v>T</v>
          </cell>
          <cell r="G73">
            <v>668663302</v>
          </cell>
          <cell r="H73">
            <v>90726229</v>
          </cell>
          <cell r="I73">
            <v>517298131</v>
          </cell>
          <cell r="K73">
            <v>1095235204</v>
          </cell>
        </row>
      </sheetData>
      <sheetData sheetId="1" refreshError="1">
        <row r="65">
          <cell r="I65">
            <v>9483000</v>
          </cell>
          <cell r="M65">
            <v>9483000</v>
          </cell>
        </row>
        <row r="66">
          <cell r="I66">
            <v>9799509</v>
          </cell>
          <cell r="J66">
            <v>12649509</v>
          </cell>
          <cell r="K66">
            <v>2850000</v>
          </cell>
          <cell r="L66">
            <v>0</v>
          </cell>
          <cell r="M66">
            <v>0</v>
          </cell>
        </row>
        <row r="67">
          <cell r="I67">
            <v>37537177</v>
          </cell>
          <cell r="J67">
            <v>84069677</v>
          </cell>
          <cell r="K67">
            <v>58532500</v>
          </cell>
          <cell r="M67">
            <v>12000000</v>
          </cell>
        </row>
        <row r="68">
          <cell r="H68">
            <v>4878000</v>
          </cell>
          <cell r="J68">
            <v>4563000</v>
          </cell>
          <cell r="K68">
            <v>9441000</v>
          </cell>
          <cell r="L68">
            <v>0</v>
          </cell>
        </row>
        <row r="69">
          <cell r="I69">
            <v>1636281003</v>
          </cell>
          <cell r="K69">
            <v>5020000000</v>
          </cell>
          <cell r="M69">
            <v>6656281003</v>
          </cell>
        </row>
        <row r="74">
          <cell r="I74">
            <v>182739710</v>
          </cell>
          <cell r="J74">
            <v>1390909206</v>
          </cell>
          <cell r="L74">
            <v>1208169496</v>
          </cell>
        </row>
        <row r="75">
          <cell r="J75">
            <v>2142546207</v>
          </cell>
          <cell r="L75">
            <v>2142546207</v>
          </cell>
        </row>
        <row r="77">
          <cell r="H77">
            <v>94552840</v>
          </cell>
          <cell r="K77">
            <v>94552840</v>
          </cell>
          <cell r="L77">
            <v>0</v>
          </cell>
        </row>
        <row r="79">
          <cell r="L79">
            <v>0</v>
          </cell>
          <cell r="M79">
            <v>0</v>
          </cell>
        </row>
        <row r="80">
          <cell r="J80">
            <v>5575727461</v>
          </cell>
          <cell r="K80">
            <v>5575727461</v>
          </cell>
          <cell r="L80">
            <v>0</v>
          </cell>
          <cell r="M80">
            <v>0</v>
          </cell>
        </row>
        <row r="83">
          <cell r="L83">
            <v>0</v>
          </cell>
          <cell r="M83">
            <v>0</v>
          </cell>
        </row>
        <row r="84">
          <cell r="J84">
            <v>69612419</v>
          </cell>
          <cell r="K84">
            <v>69612419</v>
          </cell>
          <cell r="L84">
            <v>0</v>
          </cell>
          <cell r="M84">
            <v>0</v>
          </cell>
        </row>
        <row r="90">
          <cell r="J90">
            <v>73519727</v>
          </cell>
          <cell r="K90">
            <v>73519727</v>
          </cell>
          <cell r="L90">
            <v>0</v>
          </cell>
          <cell r="M90">
            <v>0</v>
          </cell>
        </row>
        <row r="91">
          <cell r="J91">
            <v>85943550</v>
          </cell>
          <cell r="K91">
            <v>85943550</v>
          </cell>
          <cell r="L91">
            <v>0</v>
          </cell>
          <cell r="M91">
            <v>0</v>
          </cell>
        </row>
        <row r="92">
          <cell r="J92">
            <v>131864850</v>
          </cell>
          <cell r="K92">
            <v>131864850</v>
          </cell>
          <cell r="L92">
            <v>0</v>
          </cell>
          <cell r="M92">
            <v>0</v>
          </cell>
        </row>
        <row r="93">
          <cell r="J93">
            <v>379342412</v>
          </cell>
          <cell r="K93">
            <v>379342412</v>
          </cell>
          <cell r="L93">
            <v>0</v>
          </cell>
          <cell r="M93">
            <v>0</v>
          </cell>
        </row>
        <row r="94">
          <cell r="J94">
            <v>111890882</v>
          </cell>
          <cell r="K94">
            <v>111890882</v>
          </cell>
          <cell r="L94">
            <v>0</v>
          </cell>
          <cell r="M94">
            <v>0</v>
          </cell>
        </row>
        <row r="95">
          <cell r="J95">
            <v>26237805</v>
          </cell>
          <cell r="K95">
            <v>26237805</v>
          </cell>
          <cell r="L95">
            <v>0</v>
          </cell>
          <cell r="M95">
            <v>0</v>
          </cell>
        </row>
        <row r="98">
          <cell r="J98">
            <v>257697109</v>
          </cell>
          <cell r="K98">
            <v>257697109</v>
          </cell>
          <cell r="L98">
            <v>0</v>
          </cell>
          <cell r="M98">
            <v>0</v>
          </cell>
        </row>
        <row r="99">
          <cell r="L99">
            <v>0</v>
          </cell>
          <cell r="M99">
            <v>0</v>
          </cell>
        </row>
        <row r="100">
          <cell r="J100">
            <v>16893650</v>
          </cell>
          <cell r="K100">
            <v>16893650</v>
          </cell>
          <cell r="L100">
            <v>0</v>
          </cell>
          <cell r="M100">
            <v>0</v>
          </cell>
        </row>
        <row r="101">
          <cell r="L101">
            <v>0</v>
          </cell>
          <cell r="M101">
            <v>0</v>
          </cell>
        </row>
        <row r="102">
          <cell r="J102">
            <v>359515781</v>
          </cell>
          <cell r="K102">
            <v>359515781</v>
          </cell>
          <cell r="L102">
            <v>0</v>
          </cell>
          <cell r="M102">
            <v>0</v>
          </cell>
        </row>
        <row r="103">
          <cell r="J103">
            <v>410652518</v>
          </cell>
          <cell r="K103">
            <v>410652518</v>
          </cell>
          <cell r="L103">
            <v>0</v>
          </cell>
          <cell r="M103">
            <v>0</v>
          </cell>
        </row>
        <row r="105">
          <cell r="J105">
            <v>230404756</v>
          </cell>
          <cell r="K105">
            <v>230404756</v>
          </cell>
          <cell r="L105">
            <v>0</v>
          </cell>
          <cell r="M105">
            <v>0</v>
          </cell>
        </row>
        <row r="106">
          <cell r="J106">
            <v>1901600</v>
          </cell>
          <cell r="K106">
            <v>1901600</v>
          </cell>
          <cell r="L106">
            <v>0</v>
          </cell>
          <cell r="M106">
            <v>0</v>
          </cell>
        </row>
        <row r="107">
          <cell r="J107">
            <v>75946618</v>
          </cell>
          <cell r="K107">
            <v>75946618</v>
          </cell>
          <cell r="L107">
            <v>0</v>
          </cell>
          <cell r="M107">
            <v>0</v>
          </cell>
        </row>
        <row r="108">
          <cell r="J108">
            <v>165108875</v>
          </cell>
          <cell r="K108">
            <v>165108875</v>
          </cell>
          <cell r="L108">
            <v>0</v>
          </cell>
          <cell r="M108">
            <v>0</v>
          </cell>
        </row>
        <row r="109">
          <cell r="J109">
            <v>52129600</v>
          </cell>
          <cell r="K109">
            <v>52129600</v>
          </cell>
          <cell r="L109">
            <v>0</v>
          </cell>
          <cell r="M109">
            <v>0</v>
          </cell>
        </row>
        <row r="110">
          <cell r="L110">
            <v>0</v>
          </cell>
          <cell r="M110">
            <v>0</v>
          </cell>
        </row>
        <row r="111">
          <cell r="J111">
            <v>138742468</v>
          </cell>
          <cell r="K111">
            <v>138742468</v>
          </cell>
          <cell r="L111">
            <v>0</v>
          </cell>
          <cell r="M111">
            <v>0</v>
          </cell>
        </row>
        <row r="112">
          <cell r="J112">
            <v>190954072</v>
          </cell>
          <cell r="K112">
            <v>190954072</v>
          </cell>
          <cell r="L112">
            <v>0</v>
          </cell>
          <cell r="M11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HBCMT"/>
      <sheetName val="02 CAU HLTVINH"/>
      <sheetName val="03 CAU HLTVINH"/>
      <sheetName val="BA DONG"/>
      <sheetName val="QL 60 - CTMT"/>
      <sheetName val="TINH LO 31"/>
      <sheetName val="RACH GOI"/>
      <sheetName val="QL 60 BENTRE"/>
      <sheetName val="MY AN"/>
      <sheetName val="CAUDUC"/>
      <sheetName val="BINH THANH"/>
      <sheetName val="CA LOC"/>
      <sheetName val="DONG HAU"/>
      <sheetName val="DONG THANH"/>
      <sheetName val="CONG DA"/>
      <sheetName val="RACH SUC"/>
      <sheetName val="THUY LOI"/>
      <sheetName val="HUONG LO 24"/>
      <sheetName val="TVL"/>
      <sheetName val="Tra_b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attached invoice401"/>
      <sheetName val="attached invoice423"/>
      <sheetName val="attached invoice418"/>
      <sheetName val="attached invoice410"/>
      <sheetName val="attached invoice464"/>
      <sheetName val="attached invoice499"/>
      <sheetName val="attached invoice460"/>
      <sheetName val="attached invoice504"/>
      <sheetName val="attached invoice494"/>
      <sheetName val="attached invoice478"/>
      <sheetName val="attached invoice520"/>
      <sheetName val="attached invoice437"/>
      <sheetName val="attached invoice448"/>
      <sheetName val="attached invoice632"/>
      <sheetName val="attached invoice531"/>
      <sheetName val="attached invoice613"/>
      <sheetName val="attached invoice667"/>
      <sheetName val="attached invoice560"/>
      <sheetName val="attached invoice592"/>
      <sheetName val="attached invoice695"/>
      <sheetName val="invoice"/>
      <sheetName val="XL4Poppy"/>
      <sheetName val="ESTI."/>
      <sheetName val="DI-ESTI"/>
      <sheetName val="mau 08"/>
      <sheetName val="tinh luong pv+baove"/>
      <sheetName val="tinh luong PX (2)"/>
      <sheetName val="tinh luong VP"/>
      <sheetName val="CANDOI_T"/>
      <sheetName val="CAN DOI ke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9">
          <cell r="C9" t="b">
            <v>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감가상각"/>
      <sheetName val="CANDOI_T"/>
      <sheetName val="CAN DOI ke toan"/>
      <sheetName val="tinh luong pv+baove"/>
      <sheetName val="tinh luong PX (2)"/>
      <sheetName val="mau 08"/>
      <sheetName val="tinh luong VP"/>
      <sheetName val="XL4Poppy"/>
      <sheetName val="MTO REV.2(ARMOR)"/>
      <sheetName val="Gia vat tu"/>
    </sheetNames>
    <sheetDataSet>
      <sheetData sheetId="0" refreshError="1">
        <row r="37">
          <cell r="C3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비용"/>
      <sheetName val="목적성경비"/>
      <sheetName val="입력손익"/>
      <sheetName val="입력BS"/>
      <sheetName val="1.CF."/>
      <sheetName val="CF집계"/>
      <sheetName val="손익집계 (2)"/>
      <sheetName val="3.투자계획"/>
      <sheetName val="3.투자계획 (caspi new)"/>
      <sheetName val="투자계획 (2)"/>
      <sheetName val="Sheet1"/>
      <sheetName val="표지"/>
      <sheetName val="95감가상각"/>
      <sheetName val="CANDOI_T"/>
      <sheetName val="CAN DOI ke toan"/>
    </sheetNames>
    <sheetDataSet>
      <sheetData sheetId="0"/>
      <sheetData sheetId="1"/>
      <sheetData sheetId="2" refreshError="1">
        <row r="1">
          <cell r="B1" t="str">
            <v>▶▶오른쪽으로 가시면  각 팀의 양식이 나옵니다</v>
          </cell>
        </row>
        <row r="2">
          <cell r="B2" t="str">
            <v>5. 목표 손익계산서</v>
          </cell>
        </row>
        <row r="4">
          <cell r="B4" t="str">
            <v xml:space="preserve"> 가. 패션 본부</v>
          </cell>
          <cell r="J4" t="str">
            <v>나. 스마트</v>
          </cell>
          <cell r="R4" t="str">
            <v>다. 카스피</v>
          </cell>
          <cell r="AZ4" t="str">
            <v>바. 기   타</v>
          </cell>
        </row>
        <row r="6">
          <cell r="B6" t="str">
            <v>항    목</v>
          </cell>
          <cell r="J6" t="str">
            <v>항    목</v>
          </cell>
          <cell r="R6" t="str">
            <v>항    목</v>
          </cell>
          <cell r="AZ6" t="str">
            <v>항    목</v>
          </cell>
        </row>
        <row r="8">
          <cell r="B8" t="str">
            <v>1.매   출   액</v>
          </cell>
          <cell r="J8" t="str">
            <v>1.매   출   액</v>
          </cell>
          <cell r="R8" t="str">
            <v>1.매   출   액</v>
          </cell>
          <cell r="AZ8" t="str">
            <v>1.매   출   액</v>
          </cell>
        </row>
        <row r="9">
          <cell r="J9" t="str">
            <v xml:space="preserve">     -  동     복</v>
          </cell>
          <cell r="R9" t="str">
            <v xml:space="preserve">     - 신   상  품</v>
          </cell>
          <cell r="AZ9" t="str">
            <v xml:space="preserve">     -  동     복</v>
          </cell>
        </row>
        <row r="10">
          <cell r="B10" t="str">
            <v xml:space="preserve">     - 신   상  품</v>
          </cell>
          <cell r="J10" t="str">
            <v xml:space="preserve">     -  하     복</v>
          </cell>
          <cell r="R10" t="str">
            <v xml:space="preserve">     - 이 월 재 고</v>
          </cell>
          <cell r="AZ10" t="str">
            <v xml:space="preserve">     -  하     복</v>
          </cell>
        </row>
        <row r="11">
          <cell r="B11" t="str">
            <v xml:space="preserve">     - 이 월 재 고</v>
          </cell>
          <cell r="J11" t="str">
            <v xml:space="preserve">     -  유 니  폼</v>
          </cell>
          <cell r="AZ11" t="str">
            <v xml:space="preserve">     -  유 니  폼</v>
          </cell>
        </row>
        <row r="12">
          <cell r="J12" t="str">
            <v xml:space="preserve">     -  기     타</v>
          </cell>
          <cell r="AZ12" t="str">
            <v xml:space="preserve">     -  기     타</v>
          </cell>
        </row>
        <row r="13">
          <cell r="B13" t="str">
            <v xml:space="preserve">  매 출  원 가</v>
          </cell>
          <cell r="J13" t="str">
            <v xml:space="preserve">  매 출  원 가</v>
          </cell>
          <cell r="R13" t="str">
            <v xml:space="preserve">  매 출  원 가</v>
          </cell>
          <cell r="AZ13" t="str">
            <v xml:space="preserve">  매 출  원 가</v>
          </cell>
        </row>
        <row r="14">
          <cell r="J14" t="str">
            <v xml:space="preserve">     -  동     복</v>
          </cell>
          <cell r="R14" t="str">
            <v xml:space="preserve">     - 신   상  품</v>
          </cell>
          <cell r="AZ14" t="str">
            <v xml:space="preserve">     -  동     복</v>
          </cell>
        </row>
        <row r="15">
          <cell r="J15" t="str">
            <v xml:space="preserve">     -  하     복</v>
          </cell>
          <cell r="R15" t="str">
            <v xml:space="preserve">     - 이 월 재 고</v>
          </cell>
          <cell r="AZ15" t="str">
            <v xml:space="preserve">     -  하     복</v>
          </cell>
        </row>
        <row r="16">
          <cell r="J16" t="str">
            <v xml:space="preserve">     -  유 니  폼</v>
          </cell>
          <cell r="AZ16" t="str">
            <v xml:space="preserve">     -  유 니  폼</v>
          </cell>
        </row>
        <row r="17">
          <cell r="J17" t="str">
            <v xml:space="preserve">     -  기     타</v>
          </cell>
          <cell r="AZ17" t="str">
            <v xml:space="preserve">     -  기     타</v>
          </cell>
        </row>
        <row r="18">
          <cell r="B18" t="str">
            <v xml:space="preserve">  (매출 총이익)</v>
          </cell>
          <cell r="J18" t="str">
            <v xml:space="preserve">  (매출 총이익)</v>
          </cell>
          <cell r="R18" t="str">
            <v xml:space="preserve">  (매출 총이익)</v>
          </cell>
          <cell r="AZ18" t="str">
            <v xml:space="preserve">  (매출 총이익)</v>
          </cell>
        </row>
        <row r="19">
          <cell r="J19" t="str">
            <v xml:space="preserve">     -  동     복</v>
          </cell>
          <cell r="R19" t="str">
            <v xml:space="preserve">     - 신   상  품</v>
          </cell>
          <cell r="AZ19" t="str">
            <v xml:space="preserve">     -  동     복</v>
          </cell>
        </row>
        <row r="20">
          <cell r="J20" t="str">
            <v xml:space="preserve">     -  하     복</v>
          </cell>
          <cell r="R20" t="str">
            <v xml:space="preserve">     - 이 월 재 고</v>
          </cell>
          <cell r="AZ20" t="str">
            <v xml:space="preserve">     -  하     복</v>
          </cell>
        </row>
        <row r="21">
          <cell r="J21" t="str">
            <v xml:space="preserve">     -  유 니  폼</v>
          </cell>
          <cell r="AZ21" t="str">
            <v xml:space="preserve">     -  유 니  폼</v>
          </cell>
        </row>
        <row r="22">
          <cell r="J22" t="str">
            <v xml:space="preserve">     -  기     타</v>
          </cell>
          <cell r="AZ22" t="str">
            <v xml:space="preserve">     -  기     타</v>
          </cell>
        </row>
        <row r="23">
          <cell r="B23" t="str">
            <v xml:space="preserve">  판 매 직접비 </v>
          </cell>
          <cell r="J23" t="str">
            <v xml:space="preserve">  판 매 직접비 </v>
          </cell>
          <cell r="R23" t="str">
            <v xml:space="preserve">  판 매 직접비 </v>
          </cell>
          <cell r="AZ23" t="str">
            <v xml:space="preserve">  판 매 직접비 </v>
          </cell>
        </row>
        <row r="24">
          <cell r="B24" t="str">
            <v xml:space="preserve">  - 일반 직접비</v>
          </cell>
          <cell r="J24" t="str">
            <v xml:space="preserve">  - 일반 직접비</v>
          </cell>
          <cell r="R24" t="str">
            <v xml:space="preserve">  - 일반 직접비</v>
          </cell>
          <cell r="AZ24" t="str">
            <v xml:space="preserve">  - 일반 직접비</v>
          </cell>
        </row>
        <row r="25">
          <cell r="B25" t="str">
            <v xml:space="preserve">  - 매장 판관비</v>
          </cell>
          <cell r="J25" t="str">
            <v xml:space="preserve">  - 매장 판관비</v>
          </cell>
          <cell r="R25" t="str">
            <v xml:space="preserve">  - 매장 판관비</v>
          </cell>
          <cell r="AZ25" t="str">
            <v xml:space="preserve">  - 매장 판관비</v>
          </cell>
        </row>
        <row r="26">
          <cell r="B26" t="str">
            <v xml:space="preserve">  - 매장지급이자등</v>
          </cell>
          <cell r="J26" t="str">
            <v xml:space="preserve">  - 매장지급이자등</v>
          </cell>
          <cell r="R26" t="str">
            <v xml:space="preserve">  - 매장지급이자등</v>
          </cell>
          <cell r="AZ26" t="str">
            <v xml:space="preserve">  - 매장지급이자등</v>
          </cell>
        </row>
        <row r="27">
          <cell r="B27" t="str">
            <v>2.매 출  이 익</v>
          </cell>
          <cell r="J27" t="str">
            <v>2.매 출  이 익</v>
          </cell>
          <cell r="R27" t="str">
            <v>2.매 출  이 익</v>
          </cell>
          <cell r="AZ27" t="str">
            <v>2.매 출  이 익</v>
          </cell>
        </row>
        <row r="28">
          <cell r="J28" t="str">
            <v xml:space="preserve">     : 이 익 율</v>
          </cell>
          <cell r="R28" t="str">
            <v xml:space="preserve">     : 이 익 율</v>
          </cell>
          <cell r="AZ28" t="str">
            <v xml:space="preserve">     : 이 익 율</v>
          </cell>
        </row>
        <row r="29">
          <cell r="B29" t="str">
            <v>3.판 매 관리비</v>
          </cell>
          <cell r="J29" t="str">
            <v>3.판 매 관리비</v>
          </cell>
          <cell r="R29" t="str">
            <v>3.판 매 관리비</v>
          </cell>
          <cell r="AZ29" t="str">
            <v>3.판 매 관리비</v>
          </cell>
        </row>
        <row r="30">
          <cell r="B30" t="str">
            <v xml:space="preserve">  1)인  건   비</v>
          </cell>
          <cell r="J30" t="str">
            <v xml:space="preserve">  1)인  건   비</v>
          </cell>
          <cell r="R30" t="str">
            <v xml:space="preserve">  1)인  건   비</v>
          </cell>
          <cell r="AZ30" t="str">
            <v xml:space="preserve">  1)인  건   비</v>
          </cell>
        </row>
        <row r="31">
          <cell r="B31" t="str">
            <v xml:space="preserve">  2)일반 관리비</v>
          </cell>
          <cell r="J31" t="str">
            <v xml:space="preserve">  2)일반 관리비</v>
          </cell>
          <cell r="R31" t="str">
            <v xml:space="preserve">  2)일반 관리비</v>
          </cell>
          <cell r="AZ31" t="str">
            <v xml:space="preserve">  2)일반 관리비</v>
          </cell>
        </row>
        <row r="32">
          <cell r="B32" t="str">
            <v xml:space="preserve">  3)고정성 비용</v>
          </cell>
          <cell r="J32" t="str">
            <v xml:space="preserve">  3)고정성 비용</v>
          </cell>
          <cell r="R32" t="str">
            <v xml:space="preserve">  3)고정성 비용</v>
          </cell>
          <cell r="AZ32" t="str">
            <v xml:space="preserve">  3)고정성 비용</v>
          </cell>
        </row>
        <row r="33">
          <cell r="B33" t="str">
            <v xml:space="preserve">  4)판매 부대비</v>
          </cell>
          <cell r="J33" t="str">
            <v xml:space="preserve">  4)판매 부대비</v>
          </cell>
          <cell r="R33" t="str">
            <v xml:space="preserve">  4)판매 부대비</v>
          </cell>
          <cell r="AZ33" t="str">
            <v xml:space="preserve">  4)판매 부대비</v>
          </cell>
        </row>
        <row r="34">
          <cell r="J34" t="str">
            <v xml:space="preserve">  5)본부 공통비</v>
          </cell>
          <cell r="R34" t="str">
            <v xml:space="preserve">  5)본부 공통비</v>
          </cell>
          <cell r="AZ34" t="str">
            <v xml:space="preserve">  5)본부 공통비</v>
          </cell>
        </row>
        <row r="35">
          <cell r="J35" t="str">
            <v xml:space="preserve">  6)지원 부문비</v>
          </cell>
          <cell r="R35" t="str">
            <v xml:space="preserve">  6)지원 부문비</v>
          </cell>
          <cell r="AZ35" t="str">
            <v xml:space="preserve">  6)지원 부문비</v>
          </cell>
        </row>
        <row r="36">
          <cell r="B36" t="str">
            <v>5.영업 외 수익</v>
          </cell>
          <cell r="J36" t="str">
            <v>5.영업 외 수익</v>
          </cell>
          <cell r="R36" t="str">
            <v>5.영업 외 수익</v>
          </cell>
          <cell r="AZ36" t="str">
            <v>5.영업 외 수익</v>
          </cell>
        </row>
        <row r="37">
          <cell r="B37" t="str">
            <v xml:space="preserve">  1)수입 이자</v>
          </cell>
          <cell r="J37" t="str">
            <v xml:space="preserve">  1)수입 이자</v>
          </cell>
          <cell r="R37" t="str">
            <v xml:space="preserve">  1)수입 이자</v>
          </cell>
          <cell r="AZ37" t="str">
            <v xml:space="preserve">  1)수입 이자</v>
          </cell>
        </row>
        <row r="38">
          <cell r="B38" t="str">
            <v xml:space="preserve">  2)환 차  익</v>
          </cell>
          <cell r="J38" t="str">
            <v xml:space="preserve">  2)환 차  익</v>
          </cell>
          <cell r="R38" t="str">
            <v xml:space="preserve">  2)환 차  익</v>
          </cell>
          <cell r="AZ38" t="str">
            <v xml:space="preserve">  2)환 차  익</v>
          </cell>
        </row>
        <row r="39">
          <cell r="B39" t="str">
            <v xml:space="preserve">  3)기     타</v>
          </cell>
          <cell r="J39" t="str">
            <v xml:space="preserve">  3)기     타</v>
          </cell>
          <cell r="R39" t="str">
            <v xml:space="preserve">  3)기     타</v>
          </cell>
          <cell r="AZ39" t="str">
            <v xml:space="preserve">  3)기     타</v>
          </cell>
        </row>
        <row r="40">
          <cell r="B40" t="str">
            <v>6.영업 외 비용</v>
          </cell>
          <cell r="J40" t="str">
            <v>6.영업 외 비용</v>
          </cell>
          <cell r="R40" t="str">
            <v>6.영업 외 비용</v>
          </cell>
          <cell r="AZ40" t="str">
            <v>6.영업 외 비용</v>
          </cell>
        </row>
        <row r="41">
          <cell r="B41" t="str">
            <v xml:space="preserve">  1)지급 이자</v>
          </cell>
          <cell r="J41" t="str">
            <v xml:space="preserve">  1)지급 이자</v>
          </cell>
          <cell r="R41" t="str">
            <v xml:space="preserve">  1)지급 이자</v>
          </cell>
          <cell r="AZ41" t="str">
            <v xml:space="preserve">  1)지급 이자</v>
          </cell>
        </row>
        <row r="42">
          <cell r="B42" t="str">
            <v xml:space="preserve">  2)환 차  손</v>
          </cell>
          <cell r="J42" t="str">
            <v xml:space="preserve">  2)환 차  손</v>
          </cell>
          <cell r="R42" t="str">
            <v xml:space="preserve">  2)환 차  손</v>
          </cell>
          <cell r="AZ42" t="str">
            <v xml:space="preserve">  2)환 차  손</v>
          </cell>
        </row>
        <row r="43">
          <cell r="B43" t="str">
            <v xml:space="preserve">  3)기     타</v>
          </cell>
          <cell r="J43" t="str">
            <v xml:space="preserve">  3)기     타</v>
          </cell>
          <cell r="R43" t="str">
            <v xml:space="preserve">  3)기     타</v>
          </cell>
          <cell r="AZ43" t="str">
            <v xml:space="preserve">  3)기     타</v>
          </cell>
        </row>
        <row r="44">
          <cell r="B44" t="str">
            <v>7.사 업 이 익</v>
          </cell>
          <cell r="J44" t="str">
            <v>7.사 업 이 익</v>
          </cell>
          <cell r="R44" t="str">
            <v>7.사 업 이 익</v>
          </cell>
          <cell r="AZ44" t="str">
            <v>7.사 업 이 익</v>
          </cell>
        </row>
        <row r="47">
          <cell r="B47" t="e">
            <v>#REF!</v>
          </cell>
        </row>
        <row r="48">
          <cell r="B48" t="e">
            <v>#REF!</v>
          </cell>
        </row>
        <row r="49">
          <cell r="B49" t="e">
            <v>#REF!</v>
          </cell>
        </row>
        <row r="50">
          <cell r="B50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opLeftCell="A17" zoomScaleNormal="100" workbookViewId="0">
      <selection activeCell="C18" sqref="C18:D18"/>
    </sheetView>
  </sheetViews>
  <sheetFormatPr defaultColWidth="9.125" defaultRowHeight="15"/>
  <cols>
    <col min="1" max="1" width="28" style="1" customWidth="1"/>
    <col min="2" max="2" width="21.375" style="1" customWidth="1"/>
    <col min="3" max="3" width="20.625" style="1" customWidth="1"/>
    <col min="4" max="4" width="14.75" style="1" customWidth="1"/>
    <col min="5" max="5" width="15.75" style="1" customWidth="1"/>
    <col min="6" max="6" width="18" style="1" customWidth="1"/>
    <col min="7" max="7" width="13.875" style="1" customWidth="1"/>
    <col min="8" max="8" width="11.125" style="1" customWidth="1"/>
    <col min="9" max="9" width="21" style="1" customWidth="1"/>
    <col min="10" max="10" width="26.875" style="1" customWidth="1"/>
    <col min="11" max="11" width="9.125" style="1" customWidth="1"/>
    <col min="12" max="12" width="13.875" style="1" customWidth="1"/>
    <col min="13" max="16384" width="9.125" style="1"/>
  </cols>
  <sheetData>
    <row r="1" spans="1:6" ht="27.75" customHeight="1">
      <c r="A1" s="243" t="s">
        <v>5</v>
      </c>
      <c r="B1" s="244"/>
      <c r="C1" s="244"/>
      <c r="D1" s="244"/>
      <c r="E1" s="244"/>
      <c r="F1" s="245"/>
    </row>
    <row r="2" spans="1:6" ht="17.25" customHeight="1">
      <c r="A2" s="44" t="s">
        <v>8</v>
      </c>
      <c r="B2" s="4"/>
      <c r="C2" s="4"/>
      <c r="D2" s="5"/>
      <c r="E2" s="9" t="s">
        <v>6</v>
      </c>
      <c r="F2" s="57" t="s">
        <v>174</v>
      </c>
    </row>
    <row r="3" spans="1:6" ht="17.25" customHeight="1">
      <c r="A3" s="39" t="s">
        <v>32</v>
      </c>
      <c r="D3" s="10"/>
      <c r="E3" s="83" t="s">
        <v>7</v>
      </c>
      <c r="F3" s="173" t="s">
        <v>175</v>
      </c>
    </row>
    <row r="4" spans="1:6" ht="17.25" customHeight="1">
      <c r="A4" s="85" t="s">
        <v>33</v>
      </c>
      <c r="D4" s="20"/>
      <c r="E4" s="21"/>
      <c r="F4" s="60"/>
    </row>
    <row r="5" spans="1:6" ht="17.25" customHeight="1">
      <c r="A5" s="43" t="s">
        <v>34</v>
      </c>
      <c r="B5" s="7"/>
      <c r="C5" s="7"/>
      <c r="D5" s="22"/>
      <c r="E5" s="23"/>
      <c r="F5" s="61"/>
    </row>
    <row r="6" spans="1:6" ht="17.25" customHeight="1">
      <c r="A6" s="44" t="s">
        <v>9</v>
      </c>
      <c r="B6" s="4"/>
      <c r="C6" s="4"/>
      <c r="D6" s="24"/>
      <c r="E6" s="25"/>
      <c r="F6" s="62"/>
    </row>
    <row r="7" spans="1:6" ht="17.25" customHeight="1">
      <c r="A7" s="39" t="s">
        <v>42</v>
      </c>
      <c r="D7" s="20"/>
      <c r="E7" s="26" t="s">
        <v>19</v>
      </c>
      <c r="F7" s="60"/>
    </row>
    <row r="8" spans="1:6" ht="17.25" customHeight="1">
      <c r="A8" s="85" t="s">
        <v>43</v>
      </c>
      <c r="D8" s="20"/>
      <c r="E8" s="21"/>
      <c r="F8" s="60"/>
    </row>
    <row r="9" spans="1:6" ht="17.25" customHeight="1">
      <c r="A9" s="43" t="s">
        <v>44</v>
      </c>
      <c r="B9" s="7"/>
      <c r="C9" s="7"/>
      <c r="D9" s="22"/>
      <c r="E9" s="21"/>
      <c r="F9" s="60"/>
    </row>
    <row r="10" spans="1:6" ht="17.25" customHeight="1">
      <c r="A10" s="44" t="s">
        <v>10</v>
      </c>
      <c r="B10" s="4"/>
      <c r="C10" s="4"/>
      <c r="D10" s="24"/>
      <c r="E10" s="21"/>
      <c r="F10" s="60"/>
    </row>
    <row r="11" spans="1:6" ht="17.25" customHeight="1">
      <c r="A11" s="39" t="s">
        <v>42</v>
      </c>
      <c r="D11" s="20"/>
      <c r="E11" s="21"/>
      <c r="F11" s="60"/>
    </row>
    <row r="12" spans="1:6" ht="17.25" customHeight="1">
      <c r="A12" s="85" t="s">
        <v>43</v>
      </c>
      <c r="B12" s="7"/>
      <c r="C12" s="7"/>
      <c r="D12" s="22"/>
      <c r="E12" s="23"/>
      <c r="F12" s="61"/>
    </row>
    <row r="13" spans="1:6" ht="18.75" customHeight="1">
      <c r="A13" s="44" t="s">
        <v>11</v>
      </c>
      <c r="B13" s="4"/>
      <c r="C13" s="246" t="s">
        <v>15</v>
      </c>
      <c r="D13" s="247"/>
      <c r="E13" s="16" t="s">
        <v>18</v>
      </c>
      <c r="F13" s="60"/>
    </row>
    <row r="14" spans="1:6" ht="18.75" customHeight="1">
      <c r="A14" s="45" t="s">
        <v>12</v>
      </c>
      <c r="B14" s="7"/>
      <c r="C14" s="248" t="s">
        <v>16</v>
      </c>
      <c r="D14" s="249"/>
      <c r="E14" s="16"/>
      <c r="F14" s="60"/>
    </row>
    <row r="15" spans="1:6" ht="18.75" customHeight="1">
      <c r="A15" s="44" t="s">
        <v>13</v>
      </c>
      <c r="B15" s="4"/>
      <c r="C15" s="4"/>
      <c r="D15" s="24"/>
      <c r="E15" s="16"/>
      <c r="F15" s="60"/>
    </row>
    <row r="16" spans="1:6" ht="18.75" customHeight="1">
      <c r="A16" s="45" t="s">
        <v>21</v>
      </c>
      <c r="B16" s="7"/>
      <c r="C16" s="7"/>
      <c r="D16" s="22"/>
      <c r="E16" s="16"/>
      <c r="F16" s="60"/>
    </row>
    <row r="17" spans="1:11" ht="18.75" customHeight="1">
      <c r="A17" s="44" t="s">
        <v>14</v>
      </c>
      <c r="B17" s="4"/>
      <c r="C17" s="250" t="s">
        <v>17</v>
      </c>
      <c r="D17" s="247"/>
      <c r="E17" s="16"/>
      <c r="F17" s="60"/>
    </row>
    <row r="18" spans="1:11" ht="18.75" customHeight="1">
      <c r="A18" s="45" t="s">
        <v>176</v>
      </c>
      <c r="B18" s="7"/>
      <c r="C18" s="251" t="s">
        <v>192</v>
      </c>
      <c r="D18" s="252"/>
      <c r="E18" s="27"/>
      <c r="F18" s="61"/>
    </row>
    <row r="19" spans="1:11" s="3" customFormat="1" ht="23.25" customHeight="1">
      <c r="A19" s="93" t="s">
        <v>191</v>
      </c>
      <c r="D19" s="87"/>
      <c r="E19" s="87"/>
      <c r="F19" s="88"/>
    </row>
    <row r="20" spans="1:11" ht="30.75" customHeight="1">
      <c r="A20" s="104" t="s">
        <v>0</v>
      </c>
      <c r="B20" s="105" t="s">
        <v>1</v>
      </c>
      <c r="C20" s="31" t="s">
        <v>52</v>
      </c>
      <c r="D20" s="28" t="s">
        <v>2</v>
      </c>
      <c r="E20" s="28" t="s">
        <v>24</v>
      </c>
      <c r="F20" s="106" t="s">
        <v>3</v>
      </c>
      <c r="G20" s="107" t="s">
        <v>23</v>
      </c>
      <c r="H20" s="34"/>
    </row>
    <row r="21" spans="1:11" s="99" customFormat="1" ht="25.5" customHeight="1">
      <c r="A21" s="77" t="s">
        <v>57</v>
      </c>
      <c r="B21" s="166" t="s">
        <v>177</v>
      </c>
      <c r="C21" s="167">
        <v>186</v>
      </c>
      <c r="D21" s="168" t="s">
        <v>60</v>
      </c>
      <c r="E21" s="169">
        <v>11.04</v>
      </c>
      <c r="F21" s="94">
        <f t="shared" ref="F21:F24" si="0">E21*C21</f>
        <v>2053.44</v>
      </c>
      <c r="G21" s="95">
        <v>62046300</v>
      </c>
      <c r="H21" s="97">
        <v>1</v>
      </c>
      <c r="I21" s="98"/>
      <c r="J21" s="98"/>
      <c r="K21" s="98"/>
    </row>
    <row r="22" spans="1:11" s="99" customFormat="1" ht="25.5" customHeight="1">
      <c r="A22" s="77" t="s">
        <v>57</v>
      </c>
      <c r="B22" s="166" t="s">
        <v>178</v>
      </c>
      <c r="C22" s="167">
        <v>191</v>
      </c>
      <c r="D22" s="168" t="s">
        <v>60</v>
      </c>
      <c r="E22" s="169">
        <v>10.18</v>
      </c>
      <c r="F22" s="94">
        <f t="shared" si="0"/>
        <v>1944.3799999999999</v>
      </c>
      <c r="G22" s="95">
        <v>62046300</v>
      </c>
      <c r="H22" s="97">
        <v>2</v>
      </c>
      <c r="I22" s="98"/>
      <c r="J22" s="98"/>
      <c r="K22" s="98"/>
    </row>
    <row r="23" spans="1:11" s="99" customFormat="1" ht="25.5" customHeight="1">
      <c r="A23" s="77" t="s">
        <v>57</v>
      </c>
      <c r="B23" s="166" t="s">
        <v>179</v>
      </c>
      <c r="C23" s="167">
        <v>102</v>
      </c>
      <c r="D23" s="168" t="s">
        <v>60</v>
      </c>
      <c r="E23" s="169">
        <v>9.35</v>
      </c>
      <c r="F23" s="94">
        <f t="shared" si="0"/>
        <v>953.69999999999993</v>
      </c>
      <c r="G23" s="95">
        <v>62046300</v>
      </c>
      <c r="H23" s="97">
        <v>3</v>
      </c>
      <c r="I23" s="98"/>
      <c r="J23" s="98"/>
      <c r="K23" s="98"/>
    </row>
    <row r="24" spans="1:11" s="99" customFormat="1" ht="25.5" customHeight="1">
      <c r="A24" s="77" t="s">
        <v>57</v>
      </c>
      <c r="B24" s="166" t="s">
        <v>180</v>
      </c>
      <c r="C24" s="167">
        <v>296</v>
      </c>
      <c r="D24" s="168" t="s">
        <v>60</v>
      </c>
      <c r="E24" s="169">
        <v>12.07</v>
      </c>
      <c r="F24" s="94">
        <f t="shared" si="0"/>
        <v>3572.7200000000003</v>
      </c>
      <c r="G24" s="95">
        <v>62046300</v>
      </c>
      <c r="H24" s="97">
        <v>4</v>
      </c>
      <c r="I24" s="98"/>
      <c r="J24" s="98"/>
      <c r="K24" s="98"/>
    </row>
    <row r="25" spans="1:11" s="99" customFormat="1" ht="25.5" customHeight="1">
      <c r="A25" s="170" t="s">
        <v>57</v>
      </c>
      <c r="B25" s="171" t="s">
        <v>181</v>
      </c>
      <c r="C25" s="172">
        <v>186</v>
      </c>
      <c r="D25" s="168" t="s">
        <v>60</v>
      </c>
      <c r="E25" s="169">
        <v>12.17</v>
      </c>
      <c r="F25" s="94">
        <f>E25*C25</f>
        <v>2263.62</v>
      </c>
      <c r="G25" s="95">
        <v>62046300</v>
      </c>
      <c r="H25" s="97">
        <v>5</v>
      </c>
      <c r="I25" s="98"/>
      <c r="J25" s="98"/>
      <c r="K25" s="98"/>
    </row>
    <row r="26" spans="1:11" s="99" customFormat="1" ht="25.5" customHeight="1">
      <c r="A26" s="170" t="s">
        <v>66</v>
      </c>
      <c r="B26" s="171" t="s">
        <v>182</v>
      </c>
      <c r="C26" s="172">
        <v>184</v>
      </c>
      <c r="D26" s="168" t="s">
        <v>60</v>
      </c>
      <c r="E26" s="169">
        <v>11.13</v>
      </c>
      <c r="F26" s="94">
        <f t="shared" ref="F26:F33" si="1">E26*C26</f>
        <v>2047.92</v>
      </c>
      <c r="G26" s="95">
        <v>62045300</v>
      </c>
      <c r="H26" s="97">
        <v>6</v>
      </c>
      <c r="I26" s="98"/>
      <c r="J26" s="98"/>
      <c r="K26" s="98"/>
    </row>
    <row r="27" spans="1:11" s="99" customFormat="1" ht="25.5" customHeight="1">
      <c r="A27" s="170" t="s">
        <v>62</v>
      </c>
      <c r="B27" s="171" t="s">
        <v>193</v>
      </c>
      <c r="C27" s="172">
        <v>275</v>
      </c>
      <c r="D27" s="168" t="s">
        <v>60</v>
      </c>
      <c r="E27" s="169">
        <v>11</v>
      </c>
      <c r="F27" s="94">
        <f t="shared" si="1"/>
        <v>3025</v>
      </c>
      <c r="G27" s="95">
        <v>62064020</v>
      </c>
      <c r="H27" s="97">
        <v>7</v>
      </c>
      <c r="I27" s="98"/>
      <c r="J27" s="98"/>
      <c r="K27" s="98"/>
    </row>
    <row r="28" spans="1:11" s="99" customFormat="1" ht="25.5" customHeight="1">
      <c r="A28" s="170" t="s">
        <v>190</v>
      </c>
      <c r="B28" s="171" t="s">
        <v>183</v>
      </c>
      <c r="C28" s="172">
        <v>1344</v>
      </c>
      <c r="D28" s="168" t="s">
        <v>60</v>
      </c>
      <c r="E28" s="169">
        <v>20.98</v>
      </c>
      <c r="F28" s="94">
        <f t="shared" si="1"/>
        <v>28197.119999999999</v>
      </c>
      <c r="G28" s="177">
        <v>62043100</v>
      </c>
      <c r="H28" s="97">
        <v>8</v>
      </c>
      <c r="I28" s="98"/>
      <c r="J28" s="98"/>
      <c r="K28" s="98"/>
    </row>
    <row r="29" spans="1:11" s="115" customFormat="1" ht="25.5" customHeight="1">
      <c r="A29" s="170" t="s">
        <v>115</v>
      </c>
      <c r="B29" s="171" t="s">
        <v>184</v>
      </c>
      <c r="C29" s="172">
        <v>323</v>
      </c>
      <c r="D29" s="168" t="s">
        <v>60</v>
      </c>
      <c r="E29" s="169">
        <v>18.059999999999999</v>
      </c>
      <c r="F29" s="174">
        <f t="shared" si="1"/>
        <v>5833.3799999999992</v>
      </c>
      <c r="G29" s="175">
        <v>62044400</v>
      </c>
      <c r="H29" s="97">
        <v>9</v>
      </c>
      <c r="I29" s="176"/>
      <c r="J29" s="176"/>
      <c r="K29" s="176"/>
    </row>
    <row r="30" spans="1:11" s="115" customFormat="1" ht="25.5" customHeight="1">
      <c r="A30" s="170" t="s">
        <v>115</v>
      </c>
      <c r="B30" s="171" t="s">
        <v>185</v>
      </c>
      <c r="C30" s="172">
        <v>180</v>
      </c>
      <c r="D30" s="168" t="s">
        <v>60</v>
      </c>
      <c r="E30" s="169">
        <v>14.18</v>
      </c>
      <c r="F30" s="174">
        <f t="shared" si="1"/>
        <v>2552.4</v>
      </c>
      <c r="G30" s="175">
        <v>62044400</v>
      </c>
      <c r="H30" s="97">
        <v>10</v>
      </c>
      <c r="I30" s="176"/>
      <c r="J30" s="176"/>
      <c r="K30" s="176"/>
    </row>
    <row r="31" spans="1:11" s="115" customFormat="1" ht="25.5" customHeight="1">
      <c r="A31" s="170" t="s">
        <v>66</v>
      </c>
      <c r="B31" s="171" t="s">
        <v>186</v>
      </c>
      <c r="C31" s="172">
        <v>200</v>
      </c>
      <c r="D31" s="168" t="s">
        <v>60</v>
      </c>
      <c r="E31" s="169">
        <v>11.08</v>
      </c>
      <c r="F31" s="174">
        <f t="shared" si="1"/>
        <v>2216</v>
      </c>
      <c r="G31" s="175">
        <v>62045990</v>
      </c>
      <c r="H31" s="97">
        <v>11</v>
      </c>
      <c r="I31" s="176"/>
      <c r="J31" s="176"/>
      <c r="K31" s="176"/>
    </row>
    <row r="32" spans="1:11" s="115" customFormat="1" ht="25.5" customHeight="1">
      <c r="A32" s="170" t="s">
        <v>57</v>
      </c>
      <c r="B32" s="171" t="s">
        <v>189</v>
      </c>
      <c r="C32" s="172">
        <v>403</v>
      </c>
      <c r="D32" s="168" t="s">
        <v>60</v>
      </c>
      <c r="E32" s="169">
        <v>12.12</v>
      </c>
      <c r="F32" s="174">
        <f t="shared" si="1"/>
        <v>4884.3599999999997</v>
      </c>
      <c r="G32" s="175">
        <v>62046100</v>
      </c>
      <c r="H32" s="97">
        <v>12</v>
      </c>
      <c r="I32" s="176"/>
      <c r="J32" s="176"/>
      <c r="K32" s="176"/>
    </row>
    <row r="33" spans="1:11" s="115" customFormat="1" ht="25.5" customHeight="1">
      <c r="A33" s="170" t="s">
        <v>57</v>
      </c>
      <c r="B33" s="171" t="s">
        <v>187</v>
      </c>
      <c r="C33" s="172">
        <v>491</v>
      </c>
      <c r="D33" s="168" t="s">
        <v>60</v>
      </c>
      <c r="E33" s="169">
        <v>11.49</v>
      </c>
      <c r="F33" s="174">
        <f t="shared" si="1"/>
        <v>5641.59</v>
      </c>
      <c r="G33" s="175">
        <v>62046300</v>
      </c>
      <c r="H33" s="97">
        <v>13</v>
      </c>
      <c r="I33" s="176"/>
      <c r="J33" s="176"/>
      <c r="K33" s="176"/>
    </row>
    <row r="34" spans="1:11" ht="27.75" customHeight="1" thickBot="1">
      <c r="A34" s="127" t="s">
        <v>20</v>
      </c>
      <c r="B34" s="51"/>
      <c r="C34" s="66">
        <f>+SUM(C21:C33)</f>
        <v>4361</v>
      </c>
      <c r="D34" s="51"/>
      <c r="E34" s="51"/>
      <c r="F34" s="53">
        <f>+SUM(F21:F33)</f>
        <v>65185.630000000005</v>
      </c>
      <c r="G34" s="56"/>
      <c r="H34" s="35"/>
      <c r="I34" s="32"/>
      <c r="J34" s="19"/>
    </row>
    <row r="35" spans="1:11" ht="27.75" customHeight="1">
      <c r="A35" s="114"/>
      <c r="B35" s="115"/>
      <c r="C35" s="116"/>
      <c r="D35" s="115"/>
      <c r="E35" s="115"/>
      <c r="F35" s="117"/>
      <c r="G35" s="56"/>
      <c r="H35" s="35"/>
      <c r="I35" s="32"/>
      <c r="J35" s="19"/>
    </row>
    <row r="36" spans="1:11" ht="27.75" customHeight="1">
      <c r="A36" s="114"/>
      <c r="B36" s="115"/>
      <c r="C36" s="116"/>
      <c r="D36" s="115"/>
      <c r="E36" s="115"/>
      <c r="F36" s="117"/>
      <c r="G36" s="56"/>
      <c r="H36" s="35"/>
      <c r="I36" s="32"/>
      <c r="J36" s="19"/>
    </row>
    <row r="37" spans="1:11" ht="27.75" customHeight="1">
      <c r="A37" s="114"/>
      <c r="B37" s="115"/>
      <c r="C37" s="116"/>
      <c r="D37" s="115"/>
      <c r="E37" s="115"/>
      <c r="F37" s="117"/>
      <c r="G37" s="56"/>
      <c r="H37" s="35"/>
      <c r="I37" s="32"/>
      <c r="J37" s="19"/>
    </row>
    <row r="38" spans="1:11" ht="27.75" customHeight="1">
      <c r="A38" s="114"/>
      <c r="B38" s="115"/>
      <c r="C38" s="116"/>
      <c r="D38" s="115"/>
      <c r="E38" s="115"/>
      <c r="F38" s="117"/>
      <c r="G38" s="56"/>
      <c r="H38" s="35"/>
      <c r="I38" s="32"/>
      <c r="J38" s="19"/>
    </row>
    <row r="39" spans="1:11" ht="27.75" customHeight="1">
      <c r="A39" s="114"/>
      <c r="B39" s="115"/>
      <c r="C39" s="116"/>
      <c r="D39" s="115"/>
      <c r="E39" s="115"/>
      <c r="F39" s="117"/>
      <c r="G39" s="56"/>
      <c r="H39" s="35"/>
      <c r="I39" s="32"/>
      <c r="J39" s="19"/>
    </row>
    <row r="40" spans="1:11" ht="27.75" customHeight="1">
      <c r="A40" s="114"/>
      <c r="B40" s="115"/>
      <c r="C40" s="116"/>
      <c r="D40" s="115"/>
      <c r="E40" s="115"/>
      <c r="F40" s="117"/>
      <c r="G40" s="56"/>
      <c r="H40" s="35"/>
      <c r="I40" s="32"/>
      <c r="J40" s="19"/>
    </row>
    <row r="41" spans="1:11" ht="27.75" customHeight="1">
      <c r="A41" s="114"/>
      <c r="B41" s="115"/>
      <c r="C41" s="116"/>
      <c r="D41" s="115"/>
      <c r="E41" s="115"/>
      <c r="F41" s="117"/>
      <c r="G41" s="56"/>
      <c r="H41" s="35"/>
      <c r="I41" s="32"/>
      <c r="J41" s="19"/>
    </row>
    <row r="42" spans="1:11" ht="27.75" customHeight="1">
      <c r="A42" s="114"/>
      <c r="B42" s="115"/>
      <c r="C42" s="116"/>
      <c r="D42" s="115"/>
      <c r="E42" s="115"/>
      <c r="F42" s="117"/>
      <c r="G42" s="56"/>
      <c r="H42" s="35"/>
      <c r="I42" s="32"/>
      <c r="J42" s="19"/>
    </row>
    <row r="43" spans="1:11" ht="27.75" customHeight="1">
      <c r="A43" s="114"/>
      <c r="B43" s="115"/>
      <c r="C43" s="116"/>
      <c r="D43" s="115"/>
      <c r="E43" s="115"/>
      <c r="F43" s="117"/>
      <c r="G43" s="56"/>
      <c r="H43" s="35"/>
      <c r="I43" s="32"/>
      <c r="J43" s="19"/>
    </row>
    <row r="44" spans="1:11" ht="23.25" customHeight="1">
      <c r="A44" s="114"/>
      <c r="B44" s="115"/>
      <c r="C44" s="118"/>
      <c r="D44" s="115"/>
      <c r="E44" s="119"/>
      <c r="F44" s="117"/>
      <c r="G44" s="33"/>
    </row>
    <row r="45" spans="1:11">
      <c r="A45" s="40"/>
      <c r="C45" s="100" t="s">
        <v>4</v>
      </c>
      <c r="F45" s="46"/>
    </row>
    <row r="46" spans="1:11">
      <c r="A46" s="40"/>
      <c r="C46" s="3" t="s">
        <v>32</v>
      </c>
      <c r="F46" s="46"/>
    </row>
    <row r="47" spans="1:11" ht="15.75" thickBot="1">
      <c r="A47" s="101"/>
      <c r="B47" s="102"/>
      <c r="C47" s="120"/>
      <c r="D47" s="102"/>
      <c r="E47" s="102"/>
      <c r="F47" s="103"/>
    </row>
  </sheetData>
  <mergeCells count="5">
    <mergeCell ref="A1:F1"/>
    <mergeCell ref="C13:D13"/>
    <mergeCell ref="C14:D14"/>
    <mergeCell ref="C17:D17"/>
    <mergeCell ref="C18:D18"/>
  </mergeCells>
  <phoneticPr fontId="133" type="noConversion"/>
  <pageMargins left="0.3" right="0.25" top="0.24" bottom="0.2" header="0.17" footer="0.17"/>
  <pageSetup paperSize="9" scale="8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topLeftCell="A17" zoomScaleNormal="100" workbookViewId="0">
      <selection activeCell="B36" sqref="B36"/>
    </sheetView>
  </sheetViews>
  <sheetFormatPr defaultColWidth="9.125" defaultRowHeight="15"/>
  <cols>
    <col min="1" max="1" width="34" style="1" customWidth="1"/>
    <col min="2" max="2" width="13.75" style="1" customWidth="1"/>
    <col min="3" max="3" width="16.75" style="1" customWidth="1"/>
    <col min="4" max="4" width="8.75" style="1" customWidth="1"/>
    <col min="5" max="5" width="13.25" style="1" customWidth="1"/>
    <col min="6" max="6" width="22" style="1" customWidth="1"/>
    <col min="7" max="7" width="9" style="1" customWidth="1"/>
    <col min="8" max="16384" width="9.125" style="1"/>
  </cols>
  <sheetData>
    <row r="1" spans="1:6" ht="27.75" customHeight="1" thickBot="1">
      <c r="A1" s="255" t="s">
        <v>26</v>
      </c>
      <c r="B1" s="256"/>
      <c r="C1" s="256"/>
      <c r="D1" s="256"/>
      <c r="E1" s="256"/>
      <c r="F1" s="257"/>
    </row>
    <row r="2" spans="1:6" ht="15" customHeight="1">
      <c r="A2" s="86" t="s">
        <v>8</v>
      </c>
      <c r="B2" s="36"/>
      <c r="C2" s="36"/>
      <c r="D2" s="37"/>
      <c r="E2" s="38" t="s">
        <v>56</v>
      </c>
      <c r="F2" s="82" t="str">
        <f>'IV FOB'!F2</f>
        <v>TYVN2026-21</v>
      </c>
    </row>
    <row r="3" spans="1:6" ht="16.5" customHeight="1">
      <c r="A3" s="39" t="s">
        <v>32</v>
      </c>
      <c r="D3" s="10"/>
      <c r="E3" s="29" t="s">
        <v>7</v>
      </c>
      <c r="F3" s="84" t="str">
        <f>'IV FOB'!F3</f>
        <v>16/07/2026</v>
      </c>
    </row>
    <row r="4" spans="1:6" ht="16.5" customHeight="1">
      <c r="A4" s="40" t="s">
        <v>33</v>
      </c>
      <c r="D4" s="10"/>
      <c r="E4" s="29"/>
      <c r="F4" s="41"/>
    </row>
    <row r="5" spans="1:6" ht="16.5" customHeight="1">
      <c r="A5" s="40" t="s">
        <v>34</v>
      </c>
      <c r="B5" s="7"/>
      <c r="C5" s="7"/>
      <c r="D5" s="8"/>
      <c r="E5" s="30"/>
      <c r="F5" s="42"/>
    </row>
    <row r="6" spans="1:6" ht="16.5" customHeight="1">
      <c r="A6" s="44" t="s">
        <v>9</v>
      </c>
      <c r="B6" s="4"/>
      <c r="C6" s="4"/>
      <c r="D6" s="5"/>
      <c r="E6" s="258" t="s">
        <v>27</v>
      </c>
      <c r="F6" s="259"/>
    </row>
    <row r="7" spans="1:6" ht="16.5" customHeight="1">
      <c r="A7" s="39" t="s">
        <v>42</v>
      </c>
      <c r="D7" s="10"/>
      <c r="E7" s="260"/>
      <c r="F7" s="259"/>
    </row>
    <row r="8" spans="1:6" ht="16.5" customHeight="1">
      <c r="A8" s="85" t="s">
        <v>43</v>
      </c>
      <c r="D8" s="10"/>
      <c r="E8" s="260"/>
      <c r="F8" s="259"/>
    </row>
    <row r="9" spans="1:6" ht="16.5" customHeight="1">
      <c r="A9" s="40" t="s">
        <v>44</v>
      </c>
      <c r="B9" s="7"/>
      <c r="C9" s="7"/>
      <c r="D9" s="8"/>
      <c r="E9" s="260"/>
      <c r="F9" s="259"/>
    </row>
    <row r="10" spans="1:6" ht="16.5" customHeight="1">
      <c r="A10" s="44" t="s">
        <v>28</v>
      </c>
      <c r="B10" s="4"/>
      <c r="C10" s="4"/>
      <c r="D10" s="5"/>
      <c r="E10" s="261" t="s">
        <v>29</v>
      </c>
      <c r="F10" s="262"/>
    </row>
    <row r="11" spans="1:6" ht="16.5" customHeight="1">
      <c r="A11" s="39" t="s">
        <v>30</v>
      </c>
      <c r="D11" s="10"/>
      <c r="E11" s="263"/>
      <c r="F11" s="262"/>
    </row>
    <row r="12" spans="1:6" ht="16.5" customHeight="1">
      <c r="A12" s="43"/>
      <c r="B12" s="7"/>
      <c r="C12" s="7"/>
      <c r="D12" s="8"/>
      <c r="E12" s="263"/>
      <c r="F12" s="262"/>
    </row>
    <row r="13" spans="1:6" ht="16.5" customHeight="1">
      <c r="A13" s="44" t="s">
        <v>11</v>
      </c>
      <c r="B13" s="4"/>
      <c r="C13" s="246" t="s">
        <v>15</v>
      </c>
      <c r="D13" s="247"/>
      <c r="E13" s="264"/>
      <c r="F13" s="265"/>
    </row>
    <row r="14" spans="1:6" ht="16.5" customHeight="1">
      <c r="A14" s="45" t="s">
        <v>12</v>
      </c>
      <c r="B14" s="7"/>
      <c r="C14" s="248" t="s">
        <v>16</v>
      </c>
      <c r="D14" s="249"/>
      <c r="E14" s="266"/>
      <c r="F14" s="265"/>
    </row>
    <row r="15" spans="1:6" ht="16.5" customHeight="1">
      <c r="A15" s="44" t="s">
        <v>13</v>
      </c>
      <c r="B15" s="4"/>
      <c r="C15" s="4"/>
      <c r="D15" s="5"/>
      <c r="E15" s="267" t="s">
        <v>18</v>
      </c>
      <c r="F15" s="268"/>
    </row>
    <row r="16" spans="1:6" ht="16.5" customHeight="1">
      <c r="A16" s="45" t="s">
        <v>21</v>
      </c>
      <c r="B16" s="7"/>
      <c r="C16" s="7"/>
      <c r="D16" s="8"/>
      <c r="E16" s="267"/>
      <c r="F16" s="268"/>
    </row>
    <row r="17" spans="1:7" ht="16.5" customHeight="1">
      <c r="A17" s="44" t="s">
        <v>14</v>
      </c>
      <c r="B17" s="4"/>
      <c r="C17" s="269" t="s">
        <v>17</v>
      </c>
      <c r="D17" s="270"/>
      <c r="E17" s="267"/>
      <c r="F17" s="268"/>
    </row>
    <row r="18" spans="1:7" ht="16.5" customHeight="1">
      <c r="A18" s="45" t="str">
        <f>+'IV FOB'!A18</f>
        <v>STARSHIP TAURUS 2613N</v>
      </c>
      <c r="B18" s="7"/>
      <c r="C18" s="271" t="str">
        <f>+'IV FOB'!C18</f>
        <v>19/07/2026</v>
      </c>
      <c r="D18" s="272"/>
      <c r="E18" s="267"/>
      <c r="F18" s="268"/>
    </row>
    <row r="19" spans="1:7" s="89" customFormat="1" ht="26.25" customHeight="1">
      <c r="A19" s="93" t="str">
        <f>'IV FOB'!A19</f>
        <v>CONTAIER/SEAL: SEGU2499984/KMB707772/20"DC</v>
      </c>
      <c r="F19" s="90"/>
    </row>
    <row r="20" spans="1:7" ht="47.25" customHeight="1">
      <c r="A20" s="47" t="s">
        <v>0</v>
      </c>
      <c r="B20" s="2" t="s">
        <v>1</v>
      </c>
      <c r="C20" s="55" t="s">
        <v>52</v>
      </c>
      <c r="D20" s="31" t="s">
        <v>61</v>
      </c>
      <c r="E20" s="2" t="s">
        <v>3</v>
      </c>
      <c r="F20" s="48" t="s">
        <v>31</v>
      </c>
    </row>
    <row r="21" spans="1:7" ht="22.5" customHeight="1">
      <c r="A21" s="49" t="str">
        <f>'IV FOB'!A21</f>
        <v>WOMEN'S PANTS</v>
      </c>
      <c r="B21" s="63" t="str">
        <f>'IV FOB'!B21</f>
        <v>LB69SLM102Z</v>
      </c>
      <c r="C21" s="64">
        <f>'IV FOB'!C21</f>
        <v>186</v>
      </c>
      <c r="D21" s="15">
        <v>4</v>
      </c>
      <c r="E21" s="13">
        <f>D21*C21</f>
        <v>744</v>
      </c>
      <c r="F21" s="253" t="s">
        <v>146</v>
      </c>
      <c r="G21" s="54" t="s">
        <v>35</v>
      </c>
    </row>
    <row r="22" spans="1:7" ht="22.5" customHeight="1">
      <c r="A22" s="49" t="str">
        <f>'IV FOB'!A22</f>
        <v>WOMEN'S PANTS</v>
      </c>
      <c r="B22" s="63" t="str">
        <f>'IV FOB'!B22</f>
        <v>LB69SLM104Z</v>
      </c>
      <c r="C22" s="64">
        <f>'IV FOB'!C22</f>
        <v>191</v>
      </c>
      <c r="D22" s="15">
        <v>4</v>
      </c>
      <c r="E22" s="13">
        <f t="shared" ref="E22:E33" si="0">D22*C22</f>
        <v>764</v>
      </c>
      <c r="F22" s="254"/>
      <c r="G22" s="54" t="s">
        <v>36</v>
      </c>
    </row>
    <row r="23" spans="1:7" ht="22.5" customHeight="1">
      <c r="A23" s="49" t="str">
        <f>'IV FOB'!A23</f>
        <v>WOMEN'S PANTS</v>
      </c>
      <c r="B23" s="63" t="str">
        <f>'IV FOB'!B23</f>
        <v>LB69SLM105Z</v>
      </c>
      <c r="C23" s="64">
        <f>'IV FOB'!C23</f>
        <v>102</v>
      </c>
      <c r="D23" s="15">
        <v>4</v>
      </c>
      <c r="E23" s="13">
        <f t="shared" si="0"/>
        <v>408</v>
      </c>
      <c r="F23" s="254"/>
      <c r="G23" s="54" t="s">
        <v>37</v>
      </c>
    </row>
    <row r="24" spans="1:7" ht="22.5" customHeight="1">
      <c r="A24" s="49" t="str">
        <f>'IV FOB'!A24</f>
        <v>WOMEN'S PANTS</v>
      </c>
      <c r="B24" s="63" t="str">
        <f>'IV FOB'!B24</f>
        <v>VB69SLM103Z</v>
      </c>
      <c r="C24" s="64">
        <f>'IV FOB'!C24</f>
        <v>296</v>
      </c>
      <c r="D24" s="15">
        <v>4</v>
      </c>
      <c r="E24" s="13">
        <f t="shared" si="0"/>
        <v>1184</v>
      </c>
      <c r="F24" s="254"/>
      <c r="G24" s="54" t="s">
        <v>38</v>
      </c>
    </row>
    <row r="25" spans="1:7" ht="22.5" customHeight="1">
      <c r="A25" s="49" t="str">
        <f>'IV FOB'!A25</f>
        <v>WOMEN'S PANTS</v>
      </c>
      <c r="B25" s="63" t="str">
        <f>'IV FOB'!B25</f>
        <v>LB69SLM101A</v>
      </c>
      <c r="C25" s="64">
        <f>'IV FOB'!C25</f>
        <v>186</v>
      </c>
      <c r="D25" s="15">
        <v>4</v>
      </c>
      <c r="E25" s="13">
        <f t="shared" si="0"/>
        <v>744</v>
      </c>
      <c r="F25" s="254"/>
      <c r="G25" s="54" t="s">
        <v>39</v>
      </c>
    </row>
    <row r="26" spans="1:7" ht="22.5" customHeight="1">
      <c r="A26" s="49" t="str">
        <f>'IV FOB'!A26</f>
        <v>WOMEN'S SKIRT</v>
      </c>
      <c r="B26" s="63" t="str">
        <f>'IV FOB'!B26</f>
        <v>LB69SKM101Z</v>
      </c>
      <c r="C26" s="64">
        <f>'IV FOB'!C26</f>
        <v>184</v>
      </c>
      <c r="D26" s="15">
        <v>4</v>
      </c>
      <c r="E26" s="13">
        <f t="shared" si="0"/>
        <v>736</v>
      </c>
      <c r="F26" s="254"/>
      <c r="G26" s="54" t="s">
        <v>40</v>
      </c>
    </row>
    <row r="27" spans="1:7" ht="22.5" customHeight="1">
      <c r="A27" s="49" t="str">
        <f>'IV FOB'!A27</f>
        <v>WOMEN'S BLOUSE</v>
      </c>
      <c r="B27" s="63" t="str">
        <f>'IV FOB'!B27</f>
        <v xml:space="preserve">LB69BLM102Z </v>
      </c>
      <c r="C27" s="64">
        <f>'IV FOB'!C27</f>
        <v>275</v>
      </c>
      <c r="D27" s="15">
        <v>4</v>
      </c>
      <c r="E27" s="13">
        <f t="shared" si="0"/>
        <v>1100</v>
      </c>
      <c r="F27" s="254"/>
      <c r="G27" s="54" t="s">
        <v>85</v>
      </c>
    </row>
    <row r="28" spans="1:7" ht="22.5" customHeight="1">
      <c r="A28" s="49" t="str">
        <f>'IV FOB'!A28</f>
        <v>WOMEN'S JACKET</v>
      </c>
      <c r="B28" s="63" t="str">
        <f>'IV FOB'!B28</f>
        <v>MB6YHMP104Z</v>
      </c>
      <c r="C28" s="64">
        <f>'IV FOB'!C28</f>
        <v>1344</v>
      </c>
      <c r="D28" s="15">
        <v>10</v>
      </c>
      <c r="E28" s="13">
        <f t="shared" si="0"/>
        <v>13440</v>
      </c>
      <c r="F28" s="254"/>
      <c r="G28" s="54" t="s">
        <v>41</v>
      </c>
    </row>
    <row r="29" spans="1:7" ht="22.5" customHeight="1">
      <c r="A29" s="49" t="str">
        <f>'IV FOB'!A29</f>
        <v>WOMEN'S DRESS</v>
      </c>
      <c r="B29" s="63" t="str">
        <f>'IV FOB'!B29</f>
        <v>DR0G6D02</v>
      </c>
      <c r="C29" s="64">
        <f>'IV FOB'!C29</f>
        <v>323</v>
      </c>
      <c r="D29" s="15">
        <v>5</v>
      </c>
      <c r="E29" s="13">
        <f t="shared" si="0"/>
        <v>1615</v>
      </c>
      <c r="F29" s="254"/>
      <c r="G29" s="54" t="s">
        <v>96</v>
      </c>
    </row>
    <row r="30" spans="1:7" ht="22.5" customHeight="1">
      <c r="A30" s="49" t="str">
        <f>'IV FOB'!A30</f>
        <v>WOMEN'S DRESS</v>
      </c>
      <c r="B30" s="63" t="str">
        <f>'IV FOB'!B30</f>
        <v>DR0H6D01</v>
      </c>
      <c r="C30" s="64">
        <f>'IV FOB'!C30</f>
        <v>180</v>
      </c>
      <c r="D30" s="15">
        <v>6</v>
      </c>
      <c r="E30" s="13">
        <f t="shared" si="0"/>
        <v>1080</v>
      </c>
      <c r="F30" s="254"/>
      <c r="G30" s="54" t="s">
        <v>112</v>
      </c>
    </row>
    <row r="31" spans="1:7" ht="22.5" customHeight="1">
      <c r="A31" s="49" t="str">
        <f>'IV FOB'!A31</f>
        <v>WOMEN'S SKIRT</v>
      </c>
      <c r="B31" s="63" t="str">
        <f>'IV FOB'!B31</f>
        <v>SK0H3D01</v>
      </c>
      <c r="C31" s="64">
        <f>'IV FOB'!C31</f>
        <v>200</v>
      </c>
      <c r="D31" s="15">
        <v>5.5</v>
      </c>
      <c r="E31" s="13">
        <f t="shared" si="0"/>
        <v>1100</v>
      </c>
      <c r="F31" s="254"/>
      <c r="G31" s="54" t="s">
        <v>188</v>
      </c>
    </row>
    <row r="32" spans="1:7" ht="22.5" customHeight="1">
      <c r="A32" s="49" t="str">
        <f>'IV FOB'!A32</f>
        <v>WOMEN'S PANTS</v>
      </c>
      <c r="B32" s="63" t="str">
        <f>'IV FOB'!B32</f>
        <v>BF6821C52</v>
      </c>
      <c r="C32" s="64">
        <f>'IV FOB'!C32</f>
        <v>403</v>
      </c>
      <c r="D32" s="15">
        <v>6</v>
      </c>
      <c r="E32" s="13">
        <f t="shared" si="0"/>
        <v>2418</v>
      </c>
      <c r="F32" s="254"/>
      <c r="G32" s="54" t="s">
        <v>145</v>
      </c>
    </row>
    <row r="33" spans="1:7" ht="22.5" customHeight="1">
      <c r="A33" s="49" t="str">
        <f>'IV FOB'!A33</f>
        <v>WOMEN'S PANTS</v>
      </c>
      <c r="B33" s="63" t="str">
        <f>'IV FOB'!B33</f>
        <v>BF6821C54</v>
      </c>
      <c r="C33" s="64">
        <f>'IV FOB'!C33</f>
        <v>491</v>
      </c>
      <c r="D33" s="15">
        <v>6</v>
      </c>
      <c r="E33" s="13">
        <f t="shared" si="0"/>
        <v>2946</v>
      </c>
      <c r="F33" s="254"/>
      <c r="G33" s="54" t="s">
        <v>142</v>
      </c>
    </row>
    <row r="34" spans="1:7" ht="22.5" customHeight="1" thickBot="1">
      <c r="A34" s="50" t="s">
        <v>20</v>
      </c>
      <c r="B34" s="51"/>
      <c r="C34" s="65">
        <f>+SUM(C21:C33)</f>
        <v>4361</v>
      </c>
      <c r="D34" s="51"/>
      <c r="E34" s="52">
        <f>+SUM(E21:E33)</f>
        <v>28279</v>
      </c>
      <c r="F34" s="53" t="str">
        <f>F21</f>
        <v>20.00 CBM</v>
      </c>
      <c r="G34" s="33"/>
    </row>
    <row r="35" spans="1:7">
      <c r="A35" s="40"/>
      <c r="C35" s="100"/>
      <c r="F35" s="46"/>
    </row>
    <row r="36" spans="1:7">
      <c r="A36" s="40"/>
      <c r="C36" s="3"/>
      <c r="F36" s="46"/>
    </row>
    <row r="37" spans="1:7">
      <c r="A37" s="40"/>
      <c r="C37" s="3"/>
      <c r="F37" s="46"/>
    </row>
    <row r="38" spans="1:7">
      <c r="A38" s="40"/>
      <c r="C38" s="3"/>
      <c r="F38" s="46"/>
    </row>
    <row r="39" spans="1:7">
      <c r="A39" s="40"/>
      <c r="C39" s="3"/>
      <c r="F39" s="46"/>
    </row>
    <row r="40" spans="1:7">
      <c r="A40" s="40"/>
      <c r="C40" s="3"/>
      <c r="F40" s="46"/>
    </row>
    <row r="41" spans="1:7">
      <c r="A41" s="40"/>
      <c r="C41" s="3"/>
      <c r="F41" s="46"/>
    </row>
    <row r="42" spans="1:7">
      <c r="A42" s="40"/>
      <c r="C42" s="3"/>
      <c r="F42" s="46"/>
    </row>
    <row r="43" spans="1:7">
      <c r="A43" s="40"/>
      <c r="C43" s="3"/>
      <c r="F43" s="46"/>
    </row>
    <row r="44" spans="1:7">
      <c r="A44" s="40"/>
      <c r="C44" s="3"/>
      <c r="F44" s="46"/>
    </row>
    <row r="45" spans="1:7">
      <c r="A45" s="40"/>
      <c r="C45" s="3"/>
      <c r="F45" s="46"/>
    </row>
    <row r="46" spans="1:7">
      <c r="A46" s="40"/>
      <c r="C46" s="3"/>
      <c r="F46" s="46"/>
    </row>
    <row r="47" spans="1:7">
      <c r="A47" s="40"/>
      <c r="C47" s="3"/>
      <c r="F47" s="46"/>
    </row>
    <row r="48" spans="1:7">
      <c r="A48" s="40"/>
      <c r="C48" s="3"/>
      <c r="F48" s="46"/>
    </row>
    <row r="49" spans="1:7">
      <c r="A49" s="40"/>
      <c r="C49" s="3"/>
      <c r="F49" s="46"/>
    </row>
    <row r="50" spans="1:7">
      <c r="A50" s="40"/>
      <c r="C50" s="3"/>
      <c r="F50" s="46"/>
    </row>
    <row r="51" spans="1:7">
      <c r="A51" s="40"/>
      <c r="C51" s="3"/>
      <c r="F51" s="46"/>
    </row>
    <row r="52" spans="1:7">
      <c r="A52" s="40"/>
      <c r="C52" s="3"/>
      <c r="F52" s="46"/>
    </row>
    <row r="53" spans="1:7">
      <c r="A53" s="40"/>
      <c r="C53" s="3"/>
      <c r="F53" s="46"/>
    </row>
    <row r="54" spans="1:7" ht="23.25" customHeight="1">
      <c r="A54" s="114"/>
      <c r="B54" s="115"/>
      <c r="C54" s="118"/>
      <c r="D54" s="115"/>
      <c r="E54" s="119"/>
      <c r="F54" s="117"/>
      <c r="G54" s="33"/>
    </row>
    <row r="55" spans="1:7">
      <c r="A55" s="40"/>
      <c r="C55" s="100" t="s">
        <v>4</v>
      </c>
      <c r="F55" s="46"/>
    </row>
    <row r="56" spans="1:7">
      <c r="A56" s="40"/>
      <c r="C56" s="3" t="s">
        <v>32</v>
      </c>
      <c r="F56" s="46"/>
    </row>
    <row r="57" spans="1:7">
      <c r="A57" s="40"/>
      <c r="C57" s="3"/>
      <c r="F57" s="46"/>
    </row>
    <row r="58" spans="1:7" ht="15.75" thickBot="1">
      <c r="A58" s="101"/>
      <c r="B58" s="102"/>
      <c r="C58" s="120"/>
      <c r="D58" s="102"/>
      <c r="E58" s="102"/>
      <c r="F58" s="103"/>
    </row>
  </sheetData>
  <mergeCells count="10">
    <mergeCell ref="F21:F33"/>
    <mergeCell ref="A1:F1"/>
    <mergeCell ref="E6:F9"/>
    <mergeCell ref="E10:F12"/>
    <mergeCell ref="E13:F14"/>
    <mergeCell ref="E15:F18"/>
    <mergeCell ref="C13:D13"/>
    <mergeCell ref="C14:D14"/>
    <mergeCell ref="C17:D17"/>
    <mergeCell ref="C18:D18"/>
  </mergeCells>
  <phoneticPr fontId="133" type="noConversion"/>
  <pageMargins left="0.35" right="0.25" top="0.24" bottom="0.2" header="0.17" footer="0.17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topLeftCell="A10" zoomScaleNormal="100" workbookViewId="0">
      <selection activeCell="B19" sqref="B19"/>
    </sheetView>
  </sheetViews>
  <sheetFormatPr defaultColWidth="9.125" defaultRowHeight="15"/>
  <cols>
    <col min="1" max="1" width="32.625" style="1" customWidth="1"/>
    <col min="2" max="2" width="25" style="1" customWidth="1"/>
    <col min="3" max="3" width="17" style="1" customWidth="1"/>
    <col min="4" max="4" width="17.875" style="1" customWidth="1"/>
    <col min="5" max="5" width="18.875" style="1" customWidth="1"/>
    <col min="6" max="6" width="15" style="1" customWidth="1"/>
    <col min="7" max="16384" width="9.125" style="1"/>
  </cols>
  <sheetData>
    <row r="1" spans="1:6" ht="27.75" customHeight="1">
      <c r="A1" s="243" t="s">
        <v>25</v>
      </c>
      <c r="B1" s="244"/>
      <c r="C1" s="244"/>
      <c r="D1" s="244"/>
      <c r="E1" s="244"/>
      <c r="F1" s="245"/>
    </row>
    <row r="2" spans="1:6" ht="16.5" customHeight="1">
      <c r="A2" s="44" t="s">
        <v>8</v>
      </c>
      <c r="B2" s="4"/>
      <c r="C2" s="4"/>
      <c r="D2" s="5"/>
      <c r="E2" s="9" t="s">
        <v>6</v>
      </c>
      <c r="F2" s="57" t="str">
        <f>'IV FOB'!F2</f>
        <v>TYVN2026-21</v>
      </c>
    </row>
    <row r="3" spans="1:6" ht="16.5" customHeight="1">
      <c r="A3" s="39" t="str">
        <f>+'IV FOB'!A3</f>
        <v>TAE IL VN COMPANY LIMITED</v>
      </c>
      <c r="D3" s="10"/>
      <c r="E3" s="83" t="str">
        <f>+'IV FOB'!E3</f>
        <v>Date of Invoice</v>
      </c>
      <c r="F3" s="58" t="str">
        <f>'IV FOB'!F3</f>
        <v>16/07/2026</v>
      </c>
    </row>
    <row r="4" spans="1:6" ht="16.5" customHeight="1">
      <c r="A4" s="40" t="s">
        <v>33</v>
      </c>
      <c r="D4" s="10"/>
      <c r="E4" s="11"/>
      <c r="F4" s="46"/>
    </row>
    <row r="5" spans="1:6" ht="16.5" customHeight="1">
      <c r="A5" s="59" t="s">
        <v>34</v>
      </c>
      <c r="B5" s="7"/>
      <c r="C5" s="7"/>
      <c r="D5" s="8"/>
      <c r="E5" s="6"/>
      <c r="F5" s="72"/>
    </row>
    <row r="6" spans="1:6" ht="16.5" customHeight="1">
      <c r="A6" s="44" t="s">
        <v>9</v>
      </c>
      <c r="B6" s="4"/>
      <c r="C6" s="4"/>
      <c r="D6" s="5"/>
      <c r="E6" s="12"/>
      <c r="F6" s="73"/>
    </row>
    <row r="7" spans="1:6" ht="16.5" customHeight="1">
      <c r="A7" s="39" t="str">
        <f>+'IV FOB'!A7</f>
        <v>TAE IL TRADING CO.,LTD</v>
      </c>
      <c r="D7" s="10"/>
      <c r="E7" s="11" t="str">
        <f>+'IV FOB'!E7</f>
        <v>FOB HAIPHONG</v>
      </c>
      <c r="F7" s="46"/>
    </row>
    <row r="8" spans="1:6" ht="16.5" customHeight="1">
      <c r="A8" s="45" t="str">
        <f>+'IV FOB'!A8</f>
        <v>7F 715, DAERYUNG TECHNO TOWN 3 CHA GASAN-DONG GEUMCHEON-GU,SEOUL,KOREA</v>
      </c>
      <c r="B8" s="7"/>
      <c r="C8" s="7"/>
      <c r="D8" s="8"/>
      <c r="E8" s="11"/>
      <c r="F8" s="46"/>
    </row>
    <row r="9" spans="1:6" ht="16.5" customHeight="1">
      <c r="A9" s="44" t="s">
        <v>10</v>
      </c>
      <c r="B9" s="4"/>
      <c r="C9" s="4"/>
      <c r="D9" s="5"/>
      <c r="E9" s="11"/>
      <c r="F9" s="46"/>
    </row>
    <row r="10" spans="1:6" ht="16.5" customHeight="1">
      <c r="A10" s="39" t="str">
        <f>+'IV FOB'!A11</f>
        <v>TAE IL TRADING CO.,LTD</v>
      </c>
      <c r="D10" s="10"/>
      <c r="E10" s="11"/>
      <c r="F10" s="46"/>
    </row>
    <row r="11" spans="1:6" ht="16.5" customHeight="1">
      <c r="A11" s="45" t="str">
        <f>+'IV FOB'!A12</f>
        <v>7F 715, DAERYUNG TECHNO TOWN 3 CHA GASAN-DONG GEUMCHEON-GU,SEOUL,KOREA</v>
      </c>
      <c r="B11" s="7"/>
      <c r="C11" s="7"/>
      <c r="D11" s="8"/>
      <c r="E11" s="6"/>
      <c r="F11" s="72"/>
    </row>
    <row r="12" spans="1:6" ht="16.5" customHeight="1">
      <c r="A12" s="44" t="s">
        <v>11</v>
      </c>
      <c r="B12" s="4"/>
      <c r="C12" s="273" t="s">
        <v>15</v>
      </c>
      <c r="D12" s="270"/>
      <c r="E12" s="1" t="s">
        <v>18</v>
      </c>
      <c r="F12" s="46"/>
    </row>
    <row r="13" spans="1:6" ht="16.5" customHeight="1">
      <c r="A13" s="45" t="str">
        <f>+'IV FOB'!A14</f>
        <v>HAIPHONG, VIETNAM</v>
      </c>
      <c r="B13" s="7"/>
      <c r="C13" s="274" t="s">
        <v>16</v>
      </c>
      <c r="D13" s="275"/>
      <c r="F13" s="46"/>
    </row>
    <row r="14" spans="1:6" ht="16.5" customHeight="1">
      <c r="A14" s="44" t="s">
        <v>13</v>
      </c>
      <c r="B14" s="4"/>
      <c r="C14" s="4"/>
      <c r="D14" s="5"/>
      <c r="F14" s="46"/>
    </row>
    <row r="15" spans="1:6" ht="16.5" customHeight="1">
      <c r="A15" s="45" t="str">
        <f>+'IV FOB'!A16</f>
        <v>BY SEA</v>
      </c>
      <c r="B15" s="7"/>
      <c r="C15" s="7"/>
      <c r="D15" s="8"/>
      <c r="F15" s="46"/>
    </row>
    <row r="16" spans="1:6" ht="16.5" customHeight="1">
      <c r="A16" s="44" t="s">
        <v>14</v>
      </c>
      <c r="B16" s="4"/>
      <c r="C16" s="9" t="s">
        <v>17</v>
      </c>
      <c r="D16" s="128"/>
      <c r="F16" s="46"/>
    </row>
    <row r="17" spans="1:9" ht="16.5" customHeight="1">
      <c r="A17" s="45" t="str">
        <f>+'IV FOB'!A18</f>
        <v>STARSHIP TAURUS 2613N</v>
      </c>
      <c r="B17" s="7"/>
      <c r="C17" s="276" t="str">
        <f>+'IV FOB'!C18</f>
        <v>19/07/2026</v>
      </c>
      <c r="D17" s="272"/>
      <c r="E17" s="7"/>
      <c r="F17" s="72"/>
    </row>
    <row r="18" spans="1:9">
      <c r="A18" s="74"/>
      <c r="B18" s="16"/>
      <c r="C18" s="16"/>
      <c r="D18" s="17"/>
      <c r="E18" s="16"/>
      <c r="F18" s="46"/>
    </row>
    <row r="19" spans="1:9" ht="19.5" customHeight="1">
      <c r="A19" s="93" t="str">
        <f>'IV FOB'!A19</f>
        <v>CONTAIER/SEAL: SEGU2499984/KMB707772/20"DC</v>
      </c>
      <c r="B19" s="16"/>
      <c r="C19" s="16"/>
      <c r="D19" s="16"/>
      <c r="E19" s="16"/>
      <c r="F19" s="46"/>
    </row>
    <row r="20" spans="1:9" ht="27.75" customHeight="1">
      <c r="A20" s="75" t="s">
        <v>0</v>
      </c>
      <c r="B20" s="18" t="s">
        <v>1</v>
      </c>
      <c r="C20" s="68" t="s">
        <v>52</v>
      </c>
      <c r="D20" s="18" t="s">
        <v>22</v>
      </c>
      <c r="E20" s="68" t="s">
        <v>54</v>
      </c>
      <c r="F20" s="76" t="s">
        <v>55</v>
      </c>
    </row>
    <row r="21" spans="1:9" ht="21" customHeight="1">
      <c r="A21" s="77" t="str">
        <f>'IV FOB'!A21</f>
        <v>WOMEN'S PANTS</v>
      </c>
      <c r="B21" s="67" t="str">
        <f>'IV FOB'!B21</f>
        <v>LB69SLM102Z</v>
      </c>
      <c r="C21" s="70">
        <f>'IV FOB'!C21</f>
        <v>186</v>
      </c>
      <c r="D21" s="71" t="s">
        <v>53</v>
      </c>
      <c r="E21" s="69">
        <f>+C21*0.6</f>
        <v>111.6</v>
      </c>
      <c r="F21" s="277">
        <v>20</v>
      </c>
      <c r="G21" s="34" t="s">
        <v>35</v>
      </c>
      <c r="H21" s="14"/>
      <c r="I21" s="14"/>
    </row>
    <row r="22" spans="1:9" ht="21" customHeight="1">
      <c r="A22" s="77" t="str">
        <f>'IV FOB'!A22</f>
        <v>WOMEN'S PANTS</v>
      </c>
      <c r="B22" s="67" t="str">
        <f>'IV FOB'!B22</f>
        <v>LB69SLM104Z</v>
      </c>
      <c r="C22" s="70">
        <f>'IV FOB'!C22</f>
        <v>191</v>
      </c>
      <c r="D22" s="71" t="s">
        <v>53</v>
      </c>
      <c r="E22" s="69">
        <f t="shared" ref="E22:E25" si="0">+C22*0.6</f>
        <v>114.6</v>
      </c>
      <c r="F22" s="278"/>
      <c r="G22" s="34" t="s">
        <v>36</v>
      </c>
      <c r="H22" s="14"/>
      <c r="I22" s="14"/>
    </row>
    <row r="23" spans="1:9" ht="21" customHeight="1">
      <c r="A23" s="77" t="str">
        <f>'IV FOB'!A23</f>
        <v>WOMEN'S PANTS</v>
      </c>
      <c r="B23" s="67" t="str">
        <f>'IV FOB'!B23</f>
        <v>LB69SLM105Z</v>
      </c>
      <c r="C23" s="70">
        <f>'IV FOB'!C23</f>
        <v>102</v>
      </c>
      <c r="D23" s="71" t="s">
        <v>53</v>
      </c>
      <c r="E23" s="69">
        <f t="shared" si="0"/>
        <v>61.199999999999996</v>
      </c>
      <c r="F23" s="278"/>
      <c r="G23" s="34" t="s">
        <v>37</v>
      </c>
      <c r="H23" s="14"/>
      <c r="I23" s="14"/>
    </row>
    <row r="24" spans="1:9" ht="21" customHeight="1">
      <c r="A24" s="77" t="str">
        <f>'IV FOB'!A24</f>
        <v>WOMEN'S PANTS</v>
      </c>
      <c r="B24" s="67" t="str">
        <f>'IV FOB'!B24</f>
        <v>VB69SLM103Z</v>
      </c>
      <c r="C24" s="70">
        <f>'IV FOB'!C24</f>
        <v>296</v>
      </c>
      <c r="D24" s="71" t="s">
        <v>53</v>
      </c>
      <c r="E24" s="69">
        <f t="shared" si="0"/>
        <v>177.6</v>
      </c>
      <c r="F24" s="278"/>
      <c r="G24" s="34" t="s">
        <v>38</v>
      </c>
      <c r="H24" s="14"/>
      <c r="I24" s="14"/>
    </row>
    <row r="25" spans="1:9" ht="21" customHeight="1">
      <c r="A25" s="77" t="str">
        <f>'IV FOB'!A25</f>
        <v>WOMEN'S PANTS</v>
      </c>
      <c r="B25" s="67" t="str">
        <f>'IV FOB'!B25</f>
        <v>LB69SLM101A</v>
      </c>
      <c r="C25" s="70">
        <f>'IV FOB'!C25</f>
        <v>186</v>
      </c>
      <c r="D25" s="71" t="s">
        <v>53</v>
      </c>
      <c r="E25" s="69">
        <f t="shared" si="0"/>
        <v>111.6</v>
      </c>
      <c r="F25" s="278"/>
      <c r="G25" s="34" t="s">
        <v>39</v>
      </c>
      <c r="H25" s="14"/>
      <c r="I25" s="14"/>
    </row>
    <row r="26" spans="1:9" ht="21" customHeight="1">
      <c r="A26" s="77" t="str">
        <f>'IV FOB'!A26</f>
        <v>WOMEN'S SKIRT</v>
      </c>
      <c r="B26" s="67" t="str">
        <f>'IV FOB'!B26</f>
        <v>LB69SKM101Z</v>
      </c>
      <c r="C26" s="70">
        <f>'IV FOB'!C26</f>
        <v>184</v>
      </c>
      <c r="D26" s="71" t="s">
        <v>53</v>
      </c>
      <c r="E26" s="69">
        <f>+C26*0.5</f>
        <v>92</v>
      </c>
      <c r="F26" s="278"/>
      <c r="G26" s="34" t="s">
        <v>40</v>
      </c>
      <c r="H26" s="14"/>
      <c r="I26" s="14"/>
    </row>
    <row r="27" spans="1:9" ht="21" customHeight="1">
      <c r="A27" s="77" t="str">
        <f>'IV FOB'!A27</f>
        <v>WOMEN'S BLOUSE</v>
      </c>
      <c r="B27" s="67" t="str">
        <f>'IV FOB'!B27</f>
        <v xml:space="preserve">LB69BLM102Z </v>
      </c>
      <c r="C27" s="70">
        <f>'IV FOB'!C27</f>
        <v>275</v>
      </c>
      <c r="D27" s="71" t="s">
        <v>53</v>
      </c>
      <c r="E27" s="69">
        <f>+C27*0.3</f>
        <v>82.5</v>
      </c>
      <c r="F27" s="278"/>
      <c r="G27" s="34" t="s">
        <v>85</v>
      </c>
      <c r="H27" s="14"/>
      <c r="I27" s="14"/>
    </row>
    <row r="28" spans="1:9" ht="21" customHeight="1">
      <c r="A28" s="77" t="str">
        <f>'IV FOB'!A28</f>
        <v>WOMEN'S JACKET</v>
      </c>
      <c r="B28" s="67" t="str">
        <f>'IV FOB'!B28</f>
        <v>MB6YHMP104Z</v>
      </c>
      <c r="C28" s="70">
        <f>'IV FOB'!C28</f>
        <v>1344</v>
      </c>
      <c r="D28" s="71" t="s">
        <v>53</v>
      </c>
      <c r="E28" s="69">
        <f>+C28*0.8</f>
        <v>1075.2</v>
      </c>
      <c r="F28" s="278"/>
      <c r="G28" s="34" t="s">
        <v>41</v>
      </c>
      <c r="H28" s="14"/>
      <c r="I28" s="14"/>
    </row>
    <row r="29" spans="1:9" ht="21" customHeight="1">
      <c r="A29" s="77" t="str">
        <f>'IV FOB'!A29</f>
        <v>WOMEN'S DRESS</v>
      </c>
      <c r="B29" s="67" t="str">
        <f>'IV FOB'!B29</f>
        <v>DR0G6D02</v>
      </c>
      <c r="C29" s="70">
        <f>'IV FOB'!C29</f>
        <v>323</v>
      </c>
      <c r="D29" s="71" t="s">
        <v>53</v>
      </c>
      <c r="E29" s="69">
        <f>+C29*0.8</f>
        <v>258.40000000000003</v>
      </c>
      <c r="F29" s="278"/>
      <c r="G29" s="34" t="s">
        <v>96</v>
      </c>
      <c r="H29" s="14"/>
      <c r="I29" s="14"/>
    </row>
    <row r="30" spans="1:9" ht="21" customHeight="1">
      <c r="A30" s="77" t="str">
        <f>'IV FOB'!A30</f>
        <v>WOMEN'S DRESS</v>
      </c>
      <c r="B30" s="67" t="str">
        <f>'IV FOB'!B30</f>
        <v>DR0H6D01</v>
      </c>
      <c r="C30" s="70">
        <f>'IV FOB'!C30</f>
        <v>180</v>
      </c>
      <c r="D30" s="71" t="s">
        <v>53</v>
      </c>
      <c r="E30" s="69">
        <f>+C30*0.5</f>
        <v>90</v>
      </c>
      <c r="F30" s="278"/>
      <c r="G30" s="34" t="s">
        <v>112</v>
      </c>
      <c r="H30" s="14"/>
      <c r="I30" s="14"/>
    </row>
    <row r="31" spans="1:9" ht="21" customHeight="1">
      <c r="A31" s="77" t="str">
        <f>'IV FOB'!A31</f>
        <v>WOMEN'S SKIRT</v>
      </c>
      <c r="B31" s="67" t="str">
        <f>'IV FOB'!B31</f>
        <v>SK0H3D01</v>
      </c>
      <c r="C31" s="70">
        <f>'IV FOB'!C31</f>
        <v>200</v>
      </c>
      <c r="D31" s="71" t="s">
        <v>53</v>
      </c>
      <c r="E31" s="69">
        <f>+C31*0.4</f>
        <v>80</v>
      </c>
      <c r="F31" s="278"/>
      <c r="G31" s="34" t="s">
        <v>188</v>
      </c>
      <c r="H31" s="14"/>
      <c r="I31" s="14"/>
    </row>
    <row r="32" spans="1:9" ht="21" customHeight="1">
      <c r="A32" s="77" t="str">
        <f>'IV FOB'!A32</f>
        <v>WOMEN'S PANTS</v>
      </c>
      <c r="B32" s="67" t="str">
        <f>'IV FOB'!B32</f>
        <v>BF6821C52</v>
      </c>
      <c r="C32" s="70">
        <f>'IV FOB'!C32</f>
        <v>403</v>
      </c>
      <c r="D32" s="71" t="s">
        <v>53</v>
      </c>
      <c r="E32" s="69">
        <f t="shared" ref="E32:E33" si="1">+C32*0.55</f>
        <v>221.65</v>
      </c>
      <c r="F32" s="278"/>
      <c r="G32" s="34" t="s">
        <v>145</v>
      </c>
      <c r="H32" s="14"/>
      <c r="I32" s="14"/>
    </row>
    <row r="33" spans="1:9" ht="21" customHeight="1">
      <c r="A33" s="77" t="str">
        <f>'IV FOB'!A33</f>
        <v>WOMEN'S PANTS</v>
      </c>
      <c r="B33" s="67" t="str">
        <f>'IV FOB'!B33</f>
        <v>BF6821C54</v>
      </c>
      <c r="C33" s="70">
        <f>'IV FOB'!C33</f>
        <v>491</v>
      </c>
      <c r="D33" s="71" t="s">
        <v>53</v>
      </c>
      <c r="E33" s="69">
        <f t="shared" si="1"/>
        <v>270.05</v>
      </c>
      <c r="F33" s="278"/>
      <c r="G33" s="34" t="s">
        <v>142</v>
      </c>
      <c r="H33" s="14"/>
      <c r="I33" s="14"/>
    </row>
    <row r="34" spans="1:9" ht="24.75" customHeight="1" thickBot="1">
      <c r="A34" s="92" t="s">
        <v>20</v>
      </c>
      <c r="B34" s="51"/>
      <c r="C34" s="78">
        <f>+SUM(C21:C33)</f>
        <v>4361</v>
      </c>
      <c r="D34" s="79"/>
      <c r="E34" s="81">
        <f>+SUM(E21:E33)</f>
        <v>2746.4000000000005</v>
      </c>
      <c r="F34" s="80">
        <f>F21</f>
        <v>20</v>
      </c>
      <c r="H34" s="14"/>
    </row>
    <row r="35" spans="1:9">
      <c r="A35" s="40"/>
      <c r="C35" s="100"/>
      <c r="F35" s="46"/>
    </row>
    <row r="36" spans="1:9">
      <c r="A36" s="40"/>
      <c r="C36" s="3"/>
      <c r="F36" s="46"/>
    </row>
    <row r="37" spans="1:9">
      <c r="A37" s="40"/>
      <c r="C37" s="3"/>
      <c r="F37" s="46"/>
    </row>
    <row r="38" spans="1:9">
      <c r="A38" s="40"/>
      <c r="C38" s="3"/>
      <c r="F38" s="46"/>
    </row>
    <row r="39" spans="1:9">
      <c r="A39" s="40"/>
      <c r="C39" s="3"/>
      <c r="F39" s="46"/>
    </row>
    <row r="40" spans="1:9">
      <c r="A40" s="40"/>
      <c r="C40" s="3"/>
      <c r="F40" s="46"/>
    </row>
    <row r="41" spans="1:9">
      <c r="A41" s="40"/>
      <c r="C41" s="3"/>
      <c r="F41" s="46"/>
    </row>
    <row r="42" spans="1:9">
      <c r="A42" s="40"/>
      <c r="C42" s="3"/>
      <c r="F42" s="46"/>
    </row>
    <row r="43" spans="1:9">
      <c r="A43" s="40"/>
      <c r="C43" s="3"/>
      <c r="F43" s="46"/>
    </row>
    <row r="44" spans="1:9">
      <c r="A44" s="40"/>
      <c r="C44" s="3"/>
      <c r="F44" s="46"/>
    </row>
    <row r="45" spans="1:9">
      <c r="A45" s="40"/>
      <c r="C45" s="3"/>
      <c r="F45" s="46"/>
    </row>
    <row r="46" spans="1:9">
      <c r="A46" s="40"/>
      <c r="C46" s="3"/>
      <c r="F46" s="46"/>
    </row>
    <row r="47" spans="1:9">
      <c r="A47" s="40"/>
      <c r="C47" s="3"/>
      <c r="F47" s="46"/>
    </row>
    <row r="48" spans="1:9">
      <c r="A48" s="40"/>
      <c r="C48" s="3"/>
      <c r="F48" s="46"/>
    </row>
    <row r="49" spans="1:6">
      <c r="A49" s="40"/>
      <c r="C49" s="3"/>
      <c r="F49" s="46"/>
    </row>
    <row r="50" spans="1:6">
      <c r="A50" s="40"/>
      <c r="C50" s="3"/>
      <c r="F50" s="46"/>
    </row>
    <row r="51" spans="1:6">
      <c r="A51" s="40"/>
      <c r="C51" s="3"/>
      <c r="F51" s="46"/>
    </row>
    <row r="52" spans="1:6">
      <c r="A52" s="40"/>
      <c r="C52" s="3"/>
      <c r="F52" s="46"/>
    </row>
    <row r="53" spans="1:6">
      <c r="A53" s="40"/>
      <c r="C53" s="3"/>
      <c r="F53" s="46"/>
    </row>
    <row r="54" spans="1:6">
      <c r="A54" s="40"/>
      <c r="C54" s="3"/>
      <c r="F54" s="46"/>
    </row>
    <row r="55" spans="1:6">
      <c r="A55" s="40"/>
      <c r="F55" s="46"/>
    </row>
    <row r="56" spans="1:6">
      <c r="A56" s="40"/>
      <c r="F56" s="46"/>
    </row>
    <row r="57" spans="1:6">
      <c r="A57" s="40"/>
      <c r="F57" s="46"/>
    </row>
    <row r="58" spans="1:6">
      <c r="A58" s="40"/>
      <c r="C58" s="100" t="s">
        <v>4</v>
      </c>
      <c r="F58" s="46"/>
    </row>
    <row r="59" spans="1:6">
      <c r="A59" s="40"/>
      <c r="C59" s="3" t="s">
        <v>32</v>
      </c>
      <c r="F59" s="46"/>
    </row>
    <row r="60" spans="1:6">
      <c r="A60" s="40"/>
      <c r="C60" s="3"/>
      <c r="F60" s="46"/>
    </row>
    <row r="61" spans="1:6" ht="15.75" thickBot="1">
      <c r="A61" s="101"/>
      <c r="B61" s="102"/>
      <c r="C61" s="120"/>
      <c r="D61" s="102"/>
      <c r="E61" s="102"/>
      <c r="F61" s="103"/>
    </row>
  </sheetData>
  <mergeCells count="5">
    <mergeCell ref="A1:F1"/>
    <mergeCell ref="C12:D12"/>
    <mergeCell ref="C13:D13"/>
    <mergeCell ref="C17:D17"/>
    <mergeCell ref="F21:F33"/>
  </mergeCells>
  <phoneticPr fontId="133" type="noConversion"/>
  <pageMargins left="0.25" right="0.25" top="0.24" bottom="0.2" header="0.17" footer="0.17"/>
  <pageSetup paperSize="9" scale="7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D88D-D1B3-448C-A372-11DB9ABA53FE}">
  <sheetPr>
    <tabColor rgb="FFFF0000"/>
  </sheetPr>
  <dimension ref="A1:AA41"/>
  <sheetViews>
    <sheetView showGridLines="0" tabSelected="1" zoomScaleNormal="100" workbookViewId="0">
      <pane xSplit="4" ySplit="4" topLeftCell="E11" activePane="bottomRight" state="frozen"/>
      <selection activeCell="I11" sqref="I11"/>
      <selection pane="topRight" activeCell="I11" sqref="I11"/>
      <selection pane="bottomLeft" activeCell="I11" sqref="I11"/>
      <selection pane="bottomRight" activeCell="N20" sqref="N20"/>
    </sheetView>
  </sheetViews>
  <sheetFormatPr defaultRowHeight="13.5"/>
  <cols>
    <col min="1" max="1" width="6.25" style="213" customWidth="1"/>
    <col min="2" max="2" width="11.875" style="213" customWidth="1"/>
    <col min="3" max="3" width="6.625" style="213" customWidth="1"/>
    <col min="4" max="4" width="9.625" style="213" hidden="1" customWidth="1"/>
    <col min="5" max="5" width="4.75" style="237" customWidth="1"/>
    <col min="6" max="9" width="4.75" style="238" customWidth="1"/>
    <col min="10" max="11" width="4.75" style="238" hidden="1" customWidth="1"/>
    <col min="12" max="12" width="4.75" style="238" customWidth="1"/>
    <col min="13" max="13" width="5.875" style="184" customWidth="1"/>
    <col min="14" max="14" width="5.875" style="240" customWidth="1"/>
    <col min="15" max="15" width="13" style="213" customWidth="1"/>
    <col min="16" max="16" width="7.25" style="180" customWidth="1"/>
    <col min="17" max="17" width="7.25" style="241" customWidth="1"/>
    <col min="18" max="18" width="7.25" style="180" customWidth="1"/>
    <col min="19" max="31" width="7.25" style="213" customWidth="1"/>
    <col min="32" max="256" width="9" style="213"/>
    <col min="257" max="257" width="7.875" style="213" customWidth="1"/>
    <col min="258" max="258" width="16.125" style="213" customWidth="1"/>
    <col min="259" max="259" width="7.625" style="213" customWidth="1"/>
    <col min="260" max="260" width="10.625" style="213" customWidth="1"/>
    <col min="261" max="263" width="6.875" style="213" customWidth="1"/>
    <col min="264" max="266" width="5.375" style="213" customWidth="1"/>
    <col min="267" max="268" width="0" style="213" hidden="1" customWidth="1"/>
    <col min="269" max="270" width="7.625" style="213" customWidth="1"/>
    <col min="271" max="271" width="8.875" style="213" customWidth="1"/>
    <col min="272" max="272" width="5.125" style="213" bestFit="1" customWidth="1"/>
    <col min="273" max="273" width="3.875" style="213" bestFit="1" customWidth="1"/>
    <col min="274" max="274" width="5.125" style="213" bestFit="1" customWidth="1"/>
    <col min="275" max="277" width="4.375" style="213" bestFit="1" customWidth="1"/>
    <col min="278" max="279" width="3.25" style="213" bestFit="1" customWidth="1"/>
    <col min="280" max="512" width="9" style="213"/>
    <col min="513" max="513" width="7.875" style="213" customWidth="1"/>
    <col min="514" max="514" width="16.125" style="213" customWidth="1"/>
    <col min="515" max="515" width="7.625" style="213" customWidth="1"/>
    <col min="516" max="516" width="10.625" style="213" customWidth="1"/>
    <col min="517" max="519" width="6.875" style="213" customWidth="1"/>
    <col min="520" max="522" width="5.375" style="213" customWidth="1"/>
    <col min="523" max="524" width="0" style="213" hidden="1" customWidth="1"/>
    <col min="525" max="526" width="7.625" style="213" customWidth="1"/>
    <col min="527" max="527" width="8.875" style="213" customWidth="1"/>
    <col min="528" max="528" width="5.125" style="213" bestFit="1" customWidth="1"/>
    <col min="529" max="529" width="3.875" style="213" bestFit="1" customWidth="1"/>
    <col min="530" max="530" width="5.125" style="213" bestFit="1" customWidth="1"/>
    <col min="531" max="533" width="4.375" style="213" bestFit="1" customWidth="1"/>
    <col min="534" max="535" width="3.25" style="213" bestFit="1" customWidth="1"/>
    <col min="536" max="768" width="9" style="213"/>
    <col min="769" max="769" width="7.875" style="213" customWidth="1"/>
    <col min="770" max="770" width="16.125" style="213" customWidth="1"/>
    <col min="771" max="771" width="7.625" style="213" customWidth="1"/>
    <col min="772" max="772" width="10.625" style="213" customWidth="1"/>
    <col min="773" max="775" width="6.875" style="213" customWidth="1"/>
    <col min="776" max="778" width="5.375" style="213" customWidth="1"/>
    <col min="779" max="780" width="0" style="213" hidden="1" customWidth="1"/>
    <col min="781" max="782" width="7.625" style="213" customWidth="1"/>
    <col min="783" max="783" width="8.875" style="213" customWidth="1"/>
    <col min="784" max="784" width="5.125" style="213" bestFit="1" customWidth="1"/>
    <col min="785" max="785" width="3.875" style="213" bestFit="1" customWidth="1"/>
    <col min="786" max="786" width="5.125" style="213" bestFit="1" customWidth="1"/>
    <col min="787" max="789" width="4.375" style="213" bestFit="1" customWidth="1"/>
    <col min="790" max="791" width="3.25" style="213" bestFit="1" customWidth="1"/>
    <col min="792" max="1024" width="9" style="213"/>
    <col min="1025" max="1025" width="7.875" style="213" customWidth="1"/>
    <col min="1026" max="1026" width="16.125" style="213" customWidth="1"/>
    <col min="1027" max="1027" width="7.625" style="213" customWidth="1"/>
    <col min="1028" max="1028" width="10.625" style="213" customWidth="1"/>
    <col min="1029" max="1031" width="6.875" style="213" customWidth="1"/>
    <col min="1032" max="1034" width="5.375" style="213" customWidth="1"/>
    <col min="1035" max="1036" width="0" style="213" hidden="1" customWidth="1"/>
    <col min="1037" max="1038" width="7.625" style="213" customWidth="1"/>
    <col min="1039" max="1039" width="8.875" style="213" customWidth="1"/>
    <col min="1040" max="1040" width="5.125" style="213" bestFit="1" customWidth="1"/>
    <col min="1041" max="1041" width="3.875" style="213" bestFit="1" customWidth="1"/>
    <col min="1042" max="1042" width="5.125" style="213" bestFit="1" customWidth="1"/>
    <col min="1043" max="1045" width="4.375" style="213" bestFit="1" customWidth="1"/>
    <col min="1046" max="1047" width="3.25" style="213" bestFit="1" customWidth="1"/>
    <col min="1048" max="1280" width="9" style="213"/>
    <col min="1281" max="1281" width="7.875" style="213" customWidth="1"/>
    <col min="1282" max="1282" width="16.125" style="213" customWidth="1"/>
    <col min="1283" max="1283" width="7.625" style="213" customWidth="1"/>
    <col min="1284" max="1284" width="10.625" style="213" customWidth="1"/>
    <col min="1285" max="1287" width="6.875" style="213" customWidth="1"/>
    <col min="1288" max="1290" width="5.375" style="213" customWidth="1"/>
    <col min="1291" max="1292" width="0" style="213" hidden="1" customWidth="1"/>
    <col min="1293" max="1294" width="7.625" style="213" customWidth="1"/>
    <col min="1295" max="1295" width="8.875" style="213" customWidth="1"/>
    <col min="1296" max="1296" width="5.125" style="213" bestFit="1" customWidth="1"/>
    <col min="1297" max="1297" width="3.875" style="213" bestFit="1" customWidth="1"/>
    <col min="1298" max="1298" width="5.125" style="213" bestFit="1" customWidth="1"/>
    <col min="1299" max="1301" width="4.375" style="213" bestFit="1" customWidth="1"/>
    <col min="1302" max="1303" width="3.25" style="213" bestFit="1" customWidth="1"/>
    <col min="1304" max="1536" width="9" style="213"/>
    <col min="1537" max="1537" width="7.875" style="213" customWidth="1"/>
    <col min="1538" max="1538" width="16.125" style="213" customWidth="1"/>
    <col min="1539" max="1539" width="7.625" style="213" customWidth="1"/>
    <col min="1540" max="1540" width="10.625" style="213" customWidth="1"/>
    <col min="1541" max="1543" width="6.875" style="213" customWidth="1"/>
    <col min="1544" max="1546" width="5.375" style="213" customWidth="1"/>
    <col min="1547" max="1548" width="0" style="213" hidden="1" customWidth="1"/>
    <col min="1549" max="1550" width="7.625" style="213" customWidth="1"/>
    <col min="1551" max="1551" width="8.875" style="213" customWidth="1"/>
    <col min="1552" max="1552" width="5.125" style="213" bestFit="1" customWidth="1"/>
    <col min="1553" max="1553" width="3.875" style="213" bestFit="1" customWidth="1"/>
    <col min="1554" max="1554" width="5.125" style="213" bestFit="1" customWidth="1"/>
    <col min="1555" max="1557" width="4.375" style="213" bestFit="1" customWidth="1"/>
    <col min="1558" max="1559" width="3.25" style="213" bestFit="1" customWidth="1"/>
    <col min="1560" max="1792" width="9" style="213"/>
    <col min="1793" max="1793" width="7.875" style="213" customWidth="1"/>
    <col min="1794" max="1794" width="16.125" style="213" customWidth="1"/>
    <col min="1795" max="1795" width="7.625" style="213" customWidth="1"/>
    <col min="1796" max="1796" width="10.625" style="213" customWidth="1"/>
    <col min="1797" max="1799" width="6.875" style="213" customWidth="1"/>
    <col min="1800" max="1802" width="5.375" style="213" customWidth="1"/>
    <col min="1803" max="1804" width="0" style="213" hidden="1" customWidth="1"/>
    <col min="1805" max="1806" width="7.625" style="213" customWidth="1"/>
    <col min="1807" max="1807" width="8.875" style="213" customWidth="1"/>
    <col min="1808" max="1808" width="5.125" style="213" bestFit="1" customWidth="1"/>
    <col min="1809" max="1809" width="3.875" style="213" bestFit="1" customWidth="1"/>
    <col min="1810" max="1810" width="5.125" style="213" bestFit="1" customWidth="1"/>
    <col min="1811" max="1813" width="4.375" style="213" bestFit="1" customWidth="1"/>
    <col min="1814" max="1815" width="3.25" style="213" bestFit="1" customWidth="1"/>
    <col min="1816" max="2048" width="9" style="213"/>
    <col min="2049" max="2049" width="7.875" style="213" customWidth="1"/>
    <col min="2050" max="2050" width="16.125" style="213" customWidth="1"/>
    <col min="2051" max="2051" width="7.625" style="213" customWidth="1"/>
    <col min="2052" max="2052" width="10.625" style="213" customWidth="1"/>
    <col min="2053" max="2055" width="6.875" style="213" customWidth="1"/>
    <col min="2056" max="2058" width="5.375" style="213" customWidth="1"/>
    <col min="2059" max="2060" width="0" style="213" hidden="1" customWidth="1"/>
    <col min="2061" max="2062" width="7.625" style="213" customWidth="1"/>
    <col min="2063" max="2063" width="8.875" style="213" customWidth="1"/>
    <col min="2064" max="2064" width="5.125" style="213" bestFit="1" customWidth="1"/>
    <col min="2065" max="2065" width="3.875" style="213" bestFit="1" customWidth="1"/>
    <col min="2066" max="2066" width="5.125" style="213" bestFit="1" customWidth="1"/>
    <col min="2067" max="2069" width="4.375" style="213" bestFit="1" customWidth="1"/>
    <col min="2070" max="2071" width="3.25" style="213" bestFit="1" customWidth="1"/>
    <col min="2072" max="2304" width="9" style="213"/>
    <col min="2305" max="2305" width="7.875" style="213" customWidth="1"/>
    <col min="2306" max="2306" width="16.125" style="213" customWidth="1"/>
    <col min="2307" max="2307" width="7.625" style="213" customWidth="1"/>
    <col min="2308" max="2308" width="10.625" style="213" customWidth="1"/>
    <col min="2309" max="2311" width="6.875" style="213" customWidth="1"/>
    <col min="2312" max="2314" width="5.375" style="213" customWidth="1"/>
    <col min="2315" max="2316" width="0" style="213" hidden="1" customWidth="1"/>
    <col min="2317" max="2318" width="7.625" style="213" customWidth="1"/>
    <col min="2319" max="2319" width="8.875" style="213" customWidth="1"/>
    <col min="2320" max="2320" width="5.125" style="213" bestFit="1" customWidth="1"/>
    <col min="2321" max="2321" width="3.875" style="213" bestFit="1" customWidth="1"/>
    <col min="2322" max="2322" width="5.125" style="213" bestFit="1" customWidth="1"/>
    <col min="2323" max="2325" width="4.375" style="213" bestFit="1" customWidth="1"/>
    <col min="2326" max="2327" width="3.25" style="213" bestFit="1" customWidth="1"/>
    <col min="2328" max="2560" width="9" style="213"/>
    <col min="2561" max="2561" width="7.875" style="213" customWidth="1"/>
    <col min="2562" max="2562" width="16.125" style="213" customWidth="1"/>
    <col min="2563" max="2563" width="7.625" style="213" customWidth="1"/>
    <col min="2564" max="2564" width="10.625" style="213" customWidth="1"/>
    <col min="2565" max="2567" width="6.875" style="213" customWidth="1"/>
    <col min="2568" max="2570" width="5.375" style="213" customWidth="1"/>
    <col min="2571" max="2572" width="0" style="213" hidden="1" customWidth="1"/>
    <col min="2573" max="2574" width="7.625" style="213" customWidth="1"/>
    <col min="2575" max="2575" width="8.875" style="213" customWidth="1"/>
    <col min="2576" max="2576" width="5.125" style="213" bestFit="1" customWidth="1"/>
    <col min="2577" max="2577" width="3.875" style="213" bestFit="1" customWidth="1"/>
    <col min="2578" max="2578" width="5.125" style="213" bestFit="1" customWidth="1"/>
    <col min="2579" max="2581" width="4.375" style="213" bestFit="1" customWidth="1"/>
    <col min="2582" max="2583" width="3.25" style="213" bestFit="1" customWidth="1"/>
    <col min="2584" max="2816" width="9" style="213"/>
    <col min="2817" max="2817" width="7.875" style="213" customWidth="1"/>
    <col min="2818" max="2818" width="16.125" style="213" customWidth="1"/>
    <col min="2819" max="2819" width="7.625" style="213" customWidth="1"/>
    <col min="2820" max="2820" width="10.625" style="213" customWidth="1"/>
    <col min="2821" max="2823" width="6.875" style="213" customWidth="1"/>
    <col min="2824" max="2826" width="5.375" style="213" customWidth="1"/>
    <col min="2827" max="2828" width="0" style="213" hidden="1" customWidth="1"/>
    <col min="2829" max="2830" width="7.625" style="213" customWidth="1"/>
    <col min="2831" max="2831" width="8.875" style="213" customWidth="1"/>
    <col min="2832" max="2832" width="5.125" style="213" bestFit="1" customWidth="1"/>
    <col min="2833" max="2833" width="3.875" style="213" bestFit="1" customWidth="1"/>
    <col min="2834" max="2834" width="5.125" style="213" bestFit="1" customWidth="1"/>
    <col min="2835" max="2837" width="4.375" style="213" bestFit="1" customWidth="1"/>
    <col min="2838" max="2839" width="3.25" style="213" bestFit="1" customWidth="1"/>
    <col min="2840" max="3072" width="9" style="213"/>
    <col min="3073" max="3073" width="7.875" style="213" customWidth="1"/>
    <col min="3074" max="3074" width="16.125" style="213" customWidth="1"/>
    <col min="3075" max="3075" width="7.625" style="213" customWidth="1"/>
    <col min="3076" max="3076" width="10.625" style="213" customWidth="1"/>
    <col min="3077" max="3079" width="6.875" style="213" customWidth="1"/>
    <col min="3080" max="3082" width="5.375" style="213" customWidth="1"/>
    <col min="3083" max="3084" width="0" style="213" hidden="1" customWidth="1"/>
    <col min="3085" max="3086" width="7.625" style="213" customWidth="1"/>
    <col min="3087" max="3087" width="8.875" style="213" customWidth="1"/>
    <col min="3088" max="3088" width="5.125" style="213" bestFit="1" customWidth="1"/>
    <col min="3089" max="3089" width="3.875" style="213" bestFit="1" customWidth="1"/>
    <col min="3090" max="3090" width="5.125" style="213" bestFit="1" customWidth="1"/>
    <col min="3091" max="3093" width="4.375" style="213" bestFit="1" customWidth="1"/>
    <col min="3094" max="3095" width="3.25" style="213" bestFit="1" customWidth="1"/>
    <col min="3096" max="3328" width="9" style="213"/>
    <col min="3329" max="3329" width="7.875" style="213" customWidth="1"/>
    <col min="3330" max="3330" width="16.125" style="213" customWidth="1"/>
    <col min="3331" max="3331" width="7.625" style="213" customWidth="1"/>
    <col min="3332" max="3332" width="10.625" style="213" customWidth="1"/>
    <col min="3333" max="3335" width="6.875" style="213" customWidth="1"/>
    <col min="3336" max="3338" width="5.375" style="213" customWidth="1"/>
    <col min="3339" max="3340" width="0" style="213" hidden="1" customWidth="1"/>
    <col min="3341" max="3342" width="7.625" style="213" customWidth="1"/>
    <col min="3343" max="3343" width="8.875" style="213" customWidth="1"/>
    <col min="3344" max="3344" width="5.125" style="213" bestFit="1" customWidth="1"/>
    <col min="3345" max="3345" width="3.875" style="213" bestFit="1" customWidth="1"/>
    <col min="3346" max="3346" width="5.125" style="213" bestFit="1" customWidth="1"/>
    <col min="3347" max="3349" width="4.375" style="213" bestFit="1" customWidth="1"/>
    <col min="3350" max="3351" width="3.25" style="213" bestFit="1" customWidth="1"/>
    <col min="3352" max="3584" width="9" style="213"/>
    <col min="3585" max="3585" width="7.875" style="213" customWidth="1"/>
    <col min="3586" max="3586" width="16.125" style="213" customWidth="1"/>
    <col min="3587" max="3587" width="7.625" style="213" customWidth="1"/>
    <col min="3588" max="3588" width="10.625" style="213" customWidth="1"/>
    <col min="3589" max="3591" width="6.875" style="213" customWidth="1"/>
    <col min="3592" max="3594" width="5.375" style="213" customWidth="1"/>
    <col min="3595" max="3596" width="0" style="213" hidden="1" customWidth="1"/>
    <col min="3597" max="3598" width="7.625" style="213" customWidth="1"/>
    <col min="3599" max="3599" width="8.875" style="213" customWidth="1"/>
    <col min="3600" max="3600" width="5.125" style="213" bestFit="1" customWidth="1"/>
    <col min="3601" max="3601" width="3.875" style="213" bestFit="1" customWidth="1"/>
    <col min="3602" max="3602" width="5.125" style="213" bestFit="1" customWidth="1"/>
    <col min="3603" max="3605" width="4.375" style="213" bestFit="1" customWidth="1"/>
    <col min="3606" max="3607" width="3.25" style="213" bestFit="1" customWidth="1"/>
    <col min="3608" max="3840" width="9" style="213"/>
    <col min="3841" max="3841" width="7.875" style="213" customWidth="1"/>
    <col min="3842" max="3842" width="16.125" style="213" customWidth="1"/>
    <col min="3843" max="3843" width="7.625" style="213" customWidth="1"/>
    <col min="3844" max="3844" width="10.625" style="213" customWidth="1"/>
    <col min="3845" max="3847" width="6.875" style="213" customWidth="1"/>
    <col min="3848" max="3850" width="5.375" style="213" customWidth="1"/>
    <col min="3851" max="3852" width="0" style="213" hidden="1" customWidth="1"/>
    <col min="3853" max="3854" width="7.625" style="213" customWidth="1"/>
    <col min="3855" max="3855" width="8.875" style="213" customWidth="1"/>
    <col min="3856" max="3856" width="5.125" style="213" bestFit="1" customWidth="1"/>
    <col min="3857" max="3857" width="3.875" style="213" bestFit="1" customWidth="1"/>
    <col min="3858" max="3858" width="5.125" style="213" bestFit="1" customWidth="1"/>
    <col min="3859" max="3861" width="4.375" style="213" bestFit="1" customWidth="1"/>
    <col min="3862" max="3863" width="3.25" style="213" bestFit="1" customWidth="1"/>
    <col min="3864" max="4096" width="9" style="213"/>
    <col min="4097" max="4097" width="7.875" style="213" customWidth="1"/>
    <col min="4098" max="4098" width="16.125" style="213" customWidth="1"/>
    <col min="4099" max="4099" width="7.625" style="213" customWidth="1"/>
    <col min="4100" max="4100" width="10.625" style="213" customWidth="1"/>
    <col min="4101" max="4103" width="6.875" style="213" customWidth="1"/>
    <col min="4104" max="4106" width="5.375" style="213" customWidth="1"/>
    <col min="4107" max="4108" width="0" style="213" hidden="1" customWidth="1"/>
    <col min="4109" max="4110" width="7.625" style="213" customWidth="1"/>
    <col min="4111" max="4111" width="8.875" style="213" customWidth="1"/>
    <col min="4112" max="4112" width="5.125" style="213" bestFit="1" customWidth="1"/>
    <col min="4113" max="4113" width="3.875" style="213" bestFit="1" customWidth="1"/>
    <col min="4114" max="4114" width="5.125" style="213" bestFit="1" customWidth="1"/>
    <col min="4115" max="4117" width="4.375" style="213" bestFit="1" customWidth="1"/>
    <col min="4118" max="4119" width="3.25" style="213" bestFit="1" customWidth="1"/>
    <col min="4120" max="4352" width="9" style="213"/>
    <col min="4353" max="4353" width="7.875" style="213" customWidth="1"/>
    <col min="4354" max="4354" width="16.125" style="213" customWidth="1"/>
    <col min="4355" max="4355" width="7.625" style="213" customWidth="1"/>
    <col min="4356" max="4356" width="10.625" style="213" customWidth="1"/>
    <col min="4357" max="4359" width="6.875" style="213" customWidth="1"/>
    <col min="4360" max="4362" width="5.375" style="213" customWidth="1"/>
    <col min="4363" max="4364" width="0" style="213" hidden="1" customWidth="1"/>
    <col min="4365" max="4366" width="7.625" style="213" customWidth="1"/>
    <col min="4367" max="4367" width="8.875" style="213" customWidth="1"/>
    <col min="4368" max="4368" width="5.125" style="213" bestFit="1" customWidth="1"/>
    <col min="4369" max="4369" width="3.875" style="213" bestFit="1" customWidth="1"/>
    <col min="4370" max="4370" width="5.125" style="213" bestFit="1" customWidth="1"/>
    <col min="4371" max="4373" width="4.375" style="213" bestFit="1" customWidth="1"/>
    <col min="4374" max="4375" width="3.25" style="213" bestFit="1" customWidth="1"/>
    <col min="4376" max="4608" width="9" style="213"/>
    <col min="4609" max="4609" width="7.875" style="213" customWidth="1"/>
    <col min="4610" max="4610" width="16.125" style="213" customWidth="1"/>
    <col min="4611" max="4611" width="7.625" style="213" customWidth="1"/>
    <col min="4612" max="4612" width="10.625" style="213" customWidth="1"/>
    <col min="4613" max="4615" width="6.875" style="213" customWidth="1"/>
    <col min="4616" max="4618" width="5.375" style="213" customWidth="1"/>
    <col min="4619" max="4620" width="0" style="213" hidden="1" customWidth="1"/>
    <col min="4621" max="4622" width="7.625" style="213" customWidth="1"/>
    <col min="4623" max="4623" width="8.875" style="213" customWidth="1"/>
    <col min="4624" max="4624" width="5.125" style="213" bestFit="1" customWidth="1"/>
    <col min="4625" max="4625" width="3.875" style="213" bestFit="1" customWidth="1"/>
    <col min="4626" max="4626" width="5.125" style="213" bestFit="1" customWidth="1"/>
    <col min="4627" max="4629" width="4.375" style="213" bestFit="1" customWidth="1"/>
    <col min="4630" max="4631" width="3.25" style="213" bestFit="1" customWidth="1"/>
    <col min="4632" max="4864" width="9" style="213"/>
    <col min="4865" max="4865" width="7.875" style="213" customWidth="1"/>
    <col min="4866" max="4866" width="16.125" style="213" customWidth="1"/>
    <col min="4867" max="4867" width="7.625" style="213" customWidth="1"/>
    <col min="4868" max="4868" width="10.625" style="213" customWidth="1"/>
    <col min="4869" max="4871" width="6.875" style="213" customWidth="1"/>
    <col min="4872" max="4874" width="5.375" style="213" customWidth="1"/>
    <col min="4875" max="4876" width="0" style="213" hidden="1" customWidth="1"/>
    <col min="4877" max="4878" width="7.625" style="213" customWidth="1"/>
    <col min="4879" max="4879" width="8.875" style="213" customWidth="1"/>
    <col min="4880" max="4880" width="5.125" style="213" bestFit="1" customWidth="1"/>
    <col min="4881" max="4881" width="3.875" style="213" bestFit="1" customWidth="1"/>
    <col min="4882" max="4882" width="5.125" style="213" bestFit="1" customWidth="1"/>
    <col min="4883" max="4885" width="4.375" style="213" bestFit="1" customWidth="1"/>
    <col min="4886" max="4887" width="3.25" style="213" bestFit="1" customWidth="1"/>
    <col min="4888" max="5120" width="9" style="213"/>
    <col min="5121" max="5121" width="7.875" style="213" customWidth="1"/>
    <col min="5122" max="5122" width="16.125" style="213" customWidth="1"/>
    <col min="5123" max="5123" width="7.625" style="213" customWidth="1"/>
    <col min="5124" max="5124" width="10.625" style="213" customWidth="1"/>
    <col min="5125" max="5127" width="6.875" style="213" customWidth="1"/>
    <col min="5128" max="5130" width="5.375" style="213" customWidth="1"/>
    <col min="5131" max="5132" width="0" style="213" hidden="1" customWidth="1"/>
    <col min="5133" max="5134" width="7.625" style="213" customWidth="1"/>
    <col min="5135" max="5135" width="8.875" style="213" customWidth="1"/>
    <col min="5136" max="5136" width="5.125" style="213" bestFit="1" customWidth="1"/>
    <col min="5137" max="5137" width="3.875" style="213" bestFit="1" customWidth="1"/>
    <col min="5138" max="5138" width="5.125" style="213" bestFit="1" customWidth="1"/>
    <col min="5139" max="5141" width="4.375" style="213" bestFit="1" customWidth="1"/>
    <col min="5142" max="5143" width="3.25" style="213" bestFit="1" customWidth="1"/>
    <col min="5144" max="5376" width="9" style="213"/>
    <col min="5377" max="5377" width="7.875" style="213" customWidth="1"/>
    <col min="5378" max="5378" width="16.125" style="213" customWidth="1"/>
    <col min="5379" max="5379" width="7.625" style="213" customWidth="1"/>
    <col min="5380" max="5380" width="10.625" style="213" customWidth="1"/>
    <col min="5381" max="5383" width="6.875" style="213" customWidth="1"/>
    <col min="5384" max="5386" width="5.375" style="213" customWidth="1"/>
    <col min="5387" max="5388" width="0" style="213" hidden="1" customWidth="1"/>
    <col min="5389" max="5390" width="7.625" style="213" customWidth="1"/>
    <col min="5391" max="5391" width="8.875" style="213" customWidth="1"/>
    <col min="5392" max="5392" width="5.125" style="213" bestFit="1" customWidth="1"/>
    <col min="5393" max="5393" width="3.875" style="213" bestFit="1" customWidth="1"/>
    <col min="5394" max="5394" width="5.125" style="213" bestFit="1" customWidth="1"/>
    <col min="5395" max="5397" width="4.375" style="213" bestFit="1" customWidth="1"/>
    <col min="5398" max="5399" width="3.25" style="213" bestFit="1" customWidth="1"/>
    <col min="5400" max="5632" width="9" style="213"/>
    <col min="5633" max="5633" width="7.875" style="213" customWidth="1"/>
    <col min="5634" max="5634" width="16.125" style="213" customWidth="1"/>
    <col min="5635" max="5635" width="7.625" style="213" customWidth="1"/>
    <col min="5636" max="5636" width="10.625" style="213" customWidth="1"/>
    <col min="5637" max="5639" width="6.875" style="213" customWidth="1"/>
    <col min="5640" max="5642" width="5.375" style="213" customWidth="1"/>
    <col min="5643" max="5644" width="0" style="213" hidden="1" customWidth="1"/>
    <col min="5645" max="5646" width="7.625" style="213" customWidth="1"/>
    <col min="5647" max="5647" width="8.875" style="213" customWidth="1"/>
    <col min="5648" max="5648" width="5.125" style="213" bestFit="1" customWidth="1"/>
    <col min="5649" max="5649" width="3.875" style="213" bestFit="1" customWidth="1"/>
    <col min="5650" max="5650" width="5.125" style="213" bestFit="1" customWidth="1"/>
    <col min="5651" max="5653" width="4.375" style="213" bestFit="1" customWidth="1"/>
    <col min="5654" max="5655" width="3.25" style="213" bestFit="1" customWidth="1"/>
    <col min="5656" max="5888" width="9" style="213"/>
    <col min="5889" max="5889" width="7.875" style="213" customWidth="1"/>
    <col min="5890" max="5890" width="16.125" style="213" customWidth="1"/>
    <col min="5891" max="5891" width="7.625" style="213" customWidth="1"/>
    <col min="5892" max="5892" width="10.625" style="213" customWidth="1"/>
    <col min="5893" max="5895" width="6.875" style="213" customWidth="1"/>
    <col min="5896" max="5898" width="5.375" style="213" customWidth="1"/>
    <col min="5899" max="5900" width="0" style="213" hidden="1" customWidth="1"/>
    <col min="5901" max="5902" width="7.625" style="213" customWidth="1"/>
    <col min="5903" max="5903" width="8.875" style="213" customWidth="1"/>
    <col min="5904" max="5904" width="5.125" style="213" bestFit="1" customWidth="1"/>
    <col min="5905" max="5905" width="3.875" style="213" bestFit="1" customWidth="1"/>
    <col min="5906" max="5906" width="5.125" style="213" bestFit="1" customWidth="1"/>
    <col min="5907" max="5909" width="4.375" style="213" bestFit="1" customWidth="1"/>
    <col min="5910" max="5911" width="3.25" style="213" bestFit="1" customWidth="1"/>
    <col min="5912" max="6144" width="9" style="213"/>
    <col min="6145" max="6145" width="7.875" style="213" customWidth="1"/>
    <col min="6146" max="6146" width="16.125" style="213" customWidth="1"/>
    <col min="6147" max="6147" width="7.625" style="213" customWidth="1"/>
    <col min="6148" max="6148" width="10.625" style="213" customWidth="1"/>
    <col min="6149" max="6151" width="6.875" style="213" customWidth="1"/>
    <col min="6152" max="6154" width="5.375" style="213" customWidth="1"/>
    <col min="6155" max="6156" width="0" style="213" hidden="1" customWidth="1"/>
    <col min="6157" max="6158" width="7.625" style="213" customWidth="1"/>
    <col min="6159" max="6159" width="8.875" style="213" customWidth="1"/>
    <col min="6160" max="6160" width="5.125" style="213" bestFit="1" customWidth="1"/>
    <col min="6161" max="6161" width="3.875" style="213" bestFit="1" customWidth="1"/>
    <col min="6162" max="6162" width="5.125" style="213" bestFit="1" customWidth="1"/>
    <col min="6163" max="6165" width="4.375" style="213" bestFit="1" customWidth="1"/>
    <col min="6166" max="6167" width="3.25" style="213" bestFit="1" customWidth="1"/>
    <col min="6168" max="6400" width="9" style="213"/>
    <col min="6401" max="6401" width="7.875" style="213" customWidth="1"/>
    <col min="6402" max="6402" width="16.125" style="213" customWidth="1"/>
    <col min="6403" max="6403" width="7.625" style="213" customWidth="1"/>
    <col min="6404" max="6404" width="10.625" style="213" customWidth="1"/>
    <col min="6405" max="6407" width="6.875" style="213" customWidth="1"/>
    <col min="6408" max="6410" width="5.375" style="213" customWidth="1"/>
    <col min="6411" max="6412" width="0" style="213" hidden="1" customWidth="1"/>
    <col min="6413" max="6414" width="7.625" style="213" customWidth="1"/>
    <col min="6415" max="6415" width="8.875" style="213" customWidth="1"/>
    <col min="6416" max="6416" width="5.125" style="213" bestFit="1" customWidth="1"/>
    <col min="6417" max="6417" width="3.875" style="213" bestFit="1" customWidth="1"/>
    <col min="6418" max="6418" width="5.125" style="213" bestFit="1" customWidth="1"/>
    <col min="6419" max="6421" width="4.375" style="213" bestFit="1" customWidth="1"/>
    <col min="6422" max="6423" width="3.25" style="213" bestFit="1" customWidth="1"/>
    <col min="6424" max="6656" width="9" style="213"/>
    <col min="6657" max="6657" width="7.875" style="213" customWidth="1"/>
    <col min="6658" max="6658" width="16.125" style="213" customWidth="1"/>
    <col min="6659" max="6659" width="7.625" style="213" customWidth="1"/>
    <col min="6660" max="6660" width="10.625" style="213" customWidth="1"/>
    <col min="6661" max="6663" width="6.875" style="213" customWidth="1"/>
    <col min="6664" max="6666" width="5.375" style="213" customWidth="1"/>
    <col min="6667" max="6668" width="0" style="213" hidden="1" customWidth="1"/>
    <col min="6669" max="6670" width="7.625" style="213" customWidth="1"/>
    <col min="6671" max="6671" width="8.875" style="213" customWidth="1"/>
    <col min="6672" max="6672" width="5.125" style="213" bestFit="1" customWidth="1"/>
    <col min="6673" max="6673" width="3.875" style="213" bestFit="1" customWidth="1"/>
    <col min="6674" max="6674" width="5.125" style="213" bestFit="1" customWidth="1"/>
    <col min="6675" max="6677" width="4.375" style="213" bestFit="1" customWidth="1"/>
    <col min="6678" max="6679" width="3.25" style="213" bestFit="1" customWidth="1"/>
    <col min="6680" max="6912" width="9" style="213"/>
    <col min="6913" max="6913" width="7.875" style="213" customWidth="1"/>
    <col min="6914" max="6914" width="16.125" style="213" customWidth="1"/>
    <col min="6915" max="6915" width="7.625" style="213" customWidth="1"/>
    <col min="6916" max="6916" width="10.625" style="213" customWidth="1"/>
    <col min="6917" max="6919" width="6.875" style="213" customWidth="1"/>
    <col min="6920" max="6922" width="5.375" style="213" customWidth="1"/>
    <col min="6923" max="6924" width="0" style="213" hidden="1" customWidth="1"/>
    <col min="6925" max="6926" width="7.625" style="213" customWidth="1"/>
    <col min="6927" max="6927" width="8.875" style="213" customWidth="1"/>
    <col min="6928" max="6928" width="5.125" style="213" bestFit="1" customWidth="1"/>
    <col min="6929" max="6929" width="3.875" style="213" bestFit="1" customWidth="1"/>
    <col min="6930" max="6930" width="5.125" style="213" bestFit="1" customWidth="1"/>
    <col min="6931" max="6933" width="4.375" style="213" bestFit="1" customWidth="1"/>
    <col min="6934" max="6935" width="3.25" style="213" bestFit="1" customWidth="1"/>
    <col min="6936" max="7168" width="9" style="213"/>
    <col min="7169" max="7169" width="7.875" style="213" customWidth="1"/>
    <col min="7170" max="7170" width="16.125" style="213" customWidth="1"/>
    <col min="7171" max="7171" width="7.625" style="213" customWidth="1"/>
    <col min="7172" max="7172" width="10.625" style="213" customWidth="1"/>
    <col min="7173" max="7175" width="6.875" style="213" customWidth="1"/>
    <col min="7176" max="7178" width="5.375" style="213" customWidth="1"/>
    <col min="7179" max="7180" width="0" style="213" hidden="1" customWidth="1"/>
    <col min="7181" max="7182" width="7.625" style="213" customWidth="1"/>
    <col min="7183" max="7183" width="8.875" style="213" customWidth="1"/>
    <col min="7184" max="7184" width="5.125" style="213" bestFit="1" customWidth="1"/>
    <col min="7185" max="7185" width="3.875" style="213" bestFit="1" customWidth="1"/>
    <col min="7186" max="7186" width="5.125" style="213" bestFit="1" customWidth="1"/>
    <col min="7187" max="7189" width="4.375" style="213" bestFit="1" customWidth="1"/>
    <col min="7190" max="7191" width="3.25" style="213" bestFit="1" customWidth="1"/>
    <col min="7192" max="7424" width="9" style="213"/>
    <col min="7425" max="7425" width="7.875" style="213" customWidth="1"/>
    <col min="7426" max="7426" width="16.125" style="213" customWidth="1"/>
    <col min="7427" max="7427" width="7.625" style="213" customWidth="1"/>
    <col min="7428" max="7428" width="10.625" style="213" customWidth="1"/>
    <col min="7429" max="7431" width="6.875" style="213" customWidth="1"/>
    <col min="7432" max="7434" width="5.375" style="213" customWidth="1"/>
    <col min="7435" max="7436" width="0" style="213" hidden="1" customWidth="1"/>
    <col min="7437" max="7438" width="7.625" style="213" customWidth="1"/>
    <col min="7439" max="7439" width="8.875" style="213" customWidth="1"/>
    <col min="7440" max="7440" width="5.125" style="213" bestFit="1" customWidth="1"/>
    <col min="7441" max="7441" width="3.875" style="213" bestFit="1" customWidth="1"/>
    <col min="7442" max="7442" width="5.125" style="213" bestFit="1" customWidth="1"/>
    <col min="7443" max="7445" width="4.375" style="213" bestFit="1" customWidth="1"/>
    <col min="7446" max="7447" width="3.25" style="213" bestFit="1" customWidth="1"/>
    <col min="7448" max="7680" width="9" style="213"/>
    <col min="7681" max="7681" width="7.875" style="213" customWidth="1"/>
    <col min="7682" max="7682" width="16.125" style="213" customWidth="1"/>
    <col min="7683" max="7683" width="7.625" style="213" customWidth="1"/>
    <col min="7684" max="7684" width="10.625" style="213" customWidth="1"/>
    <col min="7685" max="7687" width="6.875" style="213" customWidth="1"/>
    <col min="7688" max="7690" width="5.375" style="213" customWidth="1"/>
    <col min="7691" max="7692" width="0" style="213" hidden="1" customWidth="1"/>
    <col min="7693" max="7694" width="7.625" style="213" customWidth="1"/>
    <col min="7695" max="7695" width="8.875" style="213" customWidth="1"/>
    <col min="7696" max="7696" width="5.125" style="213" bestFit="1" customWidth="1"/>
    <col min="7697" max="7697" width="3.875" style="213" bestFit="1" customWidth="1"/>
    <col min="7698" max="7698" width="5.125" style="213" bestFit="1" customWidth="1"/>
    <col min="7699" max="7701" width="4.375" style="213" bestFit="1" customWidth="1"/>
    <col min="7702" max="7703" width="3.25" style="213" bestFit="1" customWidth="1"/>
    <col min="7704" max="7936" width="9" style="213"/>
    <col min="7937" max="7937" width="7.875" style="213" customWidth="1"/>
    <col min="7938" max="7938" width="16.125" style="213" customWidth="1"/>
    <col min="7939" max="7939" width="7.625" style="213" customWidth="1"/>
    <col min="7940" max="7940" width="10.625" style="213" customWidth="1"/>
    <col min="7941" max="7943" width="6.875" style="213" customWidth="1"/>
    <col min="7944" max="7946" width="5.375" style="213" customWidth="1"/>
    <col min="7947" max="7948" width="0" style="213" hidden="1" customWidth="1"/>
    <col min="7949" max="7950" width="7.625" style="213" customWidth="1"/>
    <col min="7951" max="7951" width="8.875" style="213" customWidth="1"/>
    <col min="7952" max="7952" width="5.125" style="213" bestFit="1" customWidth="1"/>
    <col min="7953" max="7953" width="3.875" style="213" bestFit="1" customWidth="1"/>
    <col min="7954" max="7954" width="5.125" style="213" bestFit="1" customWidth="1"/>
    <col min="7955" max="7957" width="4.375" style="213" bestFit="1" customWidth="1"/>
    <col min="7958" max="7959" width="3.25" style="213" bestFit="1" customWidth="1"/>
    <col min="7960" max="8192" width="9" style="213"/>
    <col min="8193" max="8193" width="7.875" style="213" customWidth="1"/>
    <col min="8194" max="8194" width="16.125" style="213" customWidth="1"/>
    <col min="8195" max="8195" width="7.625" style="213" customWidth="1"/>
    <col min="8196" max="8196" width="10.625" style="213" customWidth="1"/>
    <col min="8197" max="8199" width="6.875" style="213" customWidth="1"/>
    <col min="8200" max="8202" width="5.375" style="213" customWidth="1"/>
    <col min="8203" max="8204" width="0" style="213" hidden="1" customWidth="1"/>
    <col min="8205" max="8206" width="7.625" style="213" customWidth="1"/>
    <col min="8207" max="8207" width="8.875" style="213" customWidth="1"/>
    <col min="8208" max="8208" width="5.125" style="213" bestFit="1" customWidth="1"/>
    <col min="8209" max="8209" width="3.875" style="213" bestFit="1" customWidth="1"/>
    <col min="8210" max="8210" width="5.125" style="213" bestFit="1" customWidth="1"/>
    <col min="8211" max="8213" width="4.375" style="213" bestFit="1" customWidth="1"/>
    <col min="8214" max="8215" width="3.25" style="213" bestFit="1" customWidth="1"/>
    <col min="8216" max="8448" width="9" style="213"/>
    <col min="8449" max="8449" width="7.875" style="213" customWidth="1"/>
    <col min="8450" max="8450" width="16.125" style="213" customWidth="1"/>
    <col min="8451" max="8451" width="7.625" style="213" customWidth="1"/>
    <col min="8452" max="8452" width="10.625" style="213" customWidth="1"/>
    <col min="8453" max="8455" width="6.875" style="213" customWidth="1"/>
    <col min="8456" max="8458" width="5.375" style="213" customWidth="1"/>
    <col min="8459" max="8460" width="0" style="213" hidden="1" customWidth="1"/>
    <col min="8461" max="8462" width="7.625" style="213" customWidth="1"/>
    <col min="8463" max="8463" width="8.875" style="213" customWidth="1"/>
    <col min="8464" max="8464" width="5.125" style="213" bestFit="1" customWidth="1"/>
    <col min="8465" max="8465" width="3.875" style="213" bestFit="1" customWidth="1"/>
    <col min="8466" max="8466" width="5.125" style="213" bestFit="1" customWidth="1"/>
    <col min="8467" max="8469" width="4.375" style="213" bestFit="1" customWidth="1"/>
    <col min="8470" max="8471" width="3.25" style="213" bestFit="1" customWidth="1"/>
    <col min="8472" max="8704" width="9" style="213"/>
    <col min="8705" max="8705" width="7.875" style="213" customWidth="1"/>
    <col min="8706" max="8706" width="16.125" style="213" customWidth="1"/>
    <col min="8707" max="8707" width="7.625" style="213" customWidth="1"/>
    <col min="8708" max="8708" width="10.625" style="213" customWidth="1"/>
    <col min="8709" max="8711" width="6.875" style="213" customWidth="1"/>
    <col min="8712" max="8714" width="5.375" style="213" customWidth="1"/>
    <col min="8715" max="8716" width="0" style="213" hidden="1" customWidth="1"/>
    <col min="8717" max="8718" width="7.625" style="213" customWidth="1"/>
    <col min="8719" max="8719" width="8.875" style="213" customWidth="1"/>
    <col min="8720" max="8720" width="5.125" style="213" bestFit="1" customWidth="1"/>
    <col min="8721" max="8721" width="3.875" style="213" bestFit="1" customWidth="1"/>
    <col min="8722" max="8722" width="5.125" style="213" bestFit="1" customWidth="1"/>
    <col min="8723" max="8725" width="4.375" style="213" bestFit="1" customWidth="1"/>
    <col min="8726" max="8727" width="3.25" style="213" bestFit="1" customWidth="1"/>
    <col min="8728" max="8960" width="9" style="213"/>
    <col min="8961" max="8961" width="7.875" style="213" customWidth="1"/>
    <col min="8962" max="8962" width="16.125" style="213" customWidth="1"/>
    <col min="8963" max="8963" width="7.625" style="213" customWidth="1"/>
    <col min="8964" max="8964" width="10.625" style="213" customWidth="1"/>
    <col min="8965" max="8967" width="6.875" style="213" customWidth="1"/>
    <col min="8968" max="8970" width="5.375" style="213" customWidth="1"/>
    <col min="8971" max="8972" width="0" style="213" hidden="1" customWidth="1"/>
    <col min="8973" max="8974" width="7.625" style="213" customWidth="1"/>
    <col min="8975" max="8975" width="8.875" style="213" customWidth="1"/>
    <col min="8976" max="8976" width="5.125" style="213" bestFit="1" customWidth="1"/>
    <col min="8977" max="8977" width="3.875" style="213" bestFit="1" customWidth="1"/>
    <col min="8978" max="8978" width="5.125" style="213" bestFit="1" customWidth="1"/>
    <col min="8979" max="8981" width="4.375" style="213" bestFit="1" customWidth="1"/>
    <col min="8982" max="8983" width="3.25" style="213" bestFit="1" customWidth="1"/>
    <col min="8984" max="9216" width="9" style="213"/>
    <col min="9217" max="9217" width="7.875" style="213" customWidth="1"/>
    <col min="9218" max="9218" width="16.125" style="213" customWidth="1"/>
    <col min="9219" max="9219" width="7.625" style="213" customWidth="1"/>
    <col min="9220" max="9220" width="10.625" style="213" customWidth="1"/>
    <col min="9221" max="9223" width="6.875" style="213" customWidth="1"/>
    <col min="9224" max="9226" width="5.375" style="213" customWidth="1"/>
    <col min="9227" max="9228" width="0" style="213" hidden="1" customWidth="1"/>
    <col min="9229" max="9230" width="7.625" style="213" customWidth="1"/>
    <col min="9231" max="9231" width="8.875" style="213" customWidth="1"/>
    <col min="9232" max="9232" width="5.125" style="213" bestFit="1" customWidth="1"/>
    <col min="9233" max="9233" width="3.875" style="213" bestFit="1" customWidth="1"/>
    <col min="9234" max="9234" width="5.125" style="213" bestFit="1" customWidth="1"/>
    <col min="9235" max="9237" width="4.375" style="213" bestFit="1" customWidth="1"/>
    <col min="9238" max="9239" width="3.25" style="213" bestFit="1" customWidth="1"/>
    <col min="9240" max="9472" width="9" style="213"/>
    <col min="9473" max="9473" width="7.875" style="213" customWidth="1"/>
    <col min="9474" max="9474" width="16.125" style="213" customWidth="1"/>
    <col min="9475" max="9475" width="7.625" style="213" customWidth="1"/>
    <col min="9476" max="9476" width="10.625" style="213" customWidth="1"/>
    <col min="9477" max="9479" width="6.875" style="213" customWidth="1"/>
    <col min="9480" max="9482" width="5.375" style="213" customWidth="1"/>
    <col min="9483" max="9484" width="0" style="213" hidden="1" customWidth="1"/>
    <col min="9485" max="9486" width="7.625" style="213" customWidth="1"/>
    <col min="9487" max="9487" width="8.875" style="213" customWidth="1"/>
    <col min="9488" max="9488" width="5.125" style="213" bestFit="1" customWidth="1"/>
    <col min="9489" max="9489" width="3.875" style="213" bestFit="1" customWidth="1"/>
    <col min="9490" max="9490" width="5.125" style="213" bestFit="1" customWidth="1"/>
    <col min="9491" max="9493" width="4.375" style="213" bestFit="1" customWidth="1"/>
    <col min="9494" max="9495" width="3.25" style="213" bestFit="1" customWidth="1"/>
    <col min="9496" max="9728" width="9" style="213"/>
    <col min="9729" max="9729" width="7.875" style="213" customWidth="1"/>
    <col min="9730" max="9730" width="16.125" style="213" customWidth="1"/>
    <col min="9731" max="9731" width="7.625" style="213" customWidth="1"/>
    <col min="9732" max="9732" width="10.625" style="213" customWidth="1"/>
    <col min="9733" max="9735" width="6.875" style="213" customWidth="1"/>
    <col min="9736" max="9738" width="5.375" style="213" customWidth="1"/>
    <col min="9739" max="9740" width="0" style="213" hidden="1" customWidth="1"/>
    <col min="9741" max="9742" width="7.625" style="213" customWidth="1"/>
    <col min="9743" max="9743" width="8.875" style="213" customWidth="1"/>
    <col min="9744" max="9744" width="5.125" style="213" bestFit="1" customWidth="1"/>
    <col min="9745" max="9745" width="3.875" style="213" bestFit="1" customWidth="1"/>
    <col min="9746" max="9746" width="5.125" style="213" bestFit="1" customWidth="1"/>
    <col min="9747" max="9749" width="4.375" style="213" bestFit="1" customWidth="1"/>
    <col min="9750" max="9751" width="3.25" style="213" bestFit="1" customWidth="1"/>
    <col min="9752" max="9984" width="9" style="213"/>
    <col min="9985" max="9985" width="7.875" style="213" customWidth="1"/>
    <col min="9986" max="9986" width="16.125" style="213" customWidth="1"/>
    <col min="9987" max="9987" width="7.625" style="213" customWidth="1"/>
    <col min="9988" max="9988" width="10.625" style="213" customWidth="1"/>
    <col min="9989" max="9991" width="6.875" style="213" customWidth="1"/>
    <col min="9992" max="9994" width="5.375" style="213" customWidth="1"/>
    <col min="9995" max="9996" width="0" style="213" hidden="1" customWidth="1"/>
    <col min="9997" max="9998" width="7.625" style="213" customWidth="1"/>
    <col min="9999" max="9999" width="8.875" style="213" customWidth="1"/>
    <col min="10000" max="10000" width="5.125" style="213" bestFit="1" customWidth="1"/>
    <col min="10001" max="10001" width="3.875" style="213" bestFit="1" customWidth="1"/>
    <col min="10002" max="10002" width="5.125" style="213" bestFit="1" customWidth="1"/>
    <col min="10003" max="10005" width="4.375" style="213" bestFit="1" customWidth="1"/>
    <col min="10006" max="10007" width="3.25" style="213" bestFit="1" customWidth="1"/>
    <col min="10008" max="10240" width="9" style="213"/>
    <col min="10241" max="10241" width="7.875" style="213" customWidth="1"/>
    <col min="10242" max="10242" width="16.125" style="213" customWidth="1"/>
    <col min="10243" max="10243" width="7.625" style="213" customWidth="1"/>
    <col min="10244" max="10244" width="10.625" style="213" customWidth="1"/>
    <col min="10245" max="10247" width="6.875" style="213" customWidth="1"/>
    <col min="10248" max="10250" width="5.375" style="213" customWidth="1"/>
    <col min="10251" max="10252" width="0" style="213" hidden="1" customWidth="1"/>
    <col min="10253" max="10254" width="7.625" style="213" customWidth="1"/>
    <col min="10255" max="10255" width="8.875" style="213" customWidth="1"/>
    <col min="10256" max="10256" width="5.125" style="213" bestFit="1" customWidth="1"/>
    <col min="10257" max="10257" width="3.875" style="213" bestFit="1" customWidth="1"/>
    <col min="10258" max="10258" width="5.125" style="213" bestFit="1" customWidth="1"/>
    <col min="10259" max="10261" width="4.375" style="213" bestFit="1" customWidth="1"/>
    <col min="10262" max="10263" width="3.25" style="213" bestFit="1" customWidth="1"/>
    <col min="10264" max="10496" width="9" style="213"/>
    <col min="10497" max="10497" width="7.875" style="213" customWidth="1"/>
    <col min="10498" max="10498" width="16.125" style="213" customWidth="1"/>
    <col min="10499" max="10499" width="7.625" style="213" customWidth="1"/>
    <col min="10500" max="10500" width="10.625" style="213" customWidth="1"/>
    <col min="10501" max="10503" width="6.875" style="213" customWidth="1"/>
    <col min="10504" max="10506" width="5.375" style="213" customWidth="1"/>
    <col min="10507" max="10508" width="0" style="213" hidden="1" customWidth="1"/>
    <col min="10509" max="10510" width="7.625" style="213" customWidth="1"/>
    <col min="10511" max="10511" width="8.875" style="213" customWidth="1"/>
    <col min="10512" max="10512" width="5.125" style="213" bestFit="1" customWidth="1"/>
    <col min="10513" max="10513" width="3.875" style="213" bestFit="1" customWidth="1"/>
    <col min="10514" max="10514" width="5.125" style="213" bestFit="1" customWidth="1"/>
    <col min="10515" max="10517" width="4.375" style="213" bestFit="1" customWidth="1"/>
    <col min="10518" max="10519" width="3.25" style="213" bestFit="1" customWidth="1"/>
    <col min="10520" max="10752" width="9" style="213"/>
    <col min="10753" max="10753" width="7.875" style="213" customWidth="1"/>
    <col min="10754" max="10754" width="16.125" style="213" customWidth="1"/>
    <col min="10755" max="10755" width="7.625" style="213" customWidth="1"/>
    <col min="10756" max="10756" width="10.625" style="213" customWidth="1"/>
    <col min="10757" max="10759" width="6.875" style="213" customWidth="1"/>
    <col min="10760" max="10762" width="5.375" style="213" customWidth="1"/>
    <col min="10763" max="10764" width="0" style="213" hidden="1" customWidth="1"/>
    <col min="10765" max="10766" width="7.625" style="213" customWidth="1"/>
    <col min="10767" max="10767" width="8.875" style="213" customWidth="1"/>
    <col min="10768" max="10768" width="5.125" style="213" bestFit="1" customWidth="1"/>
    <col min="10769" max="10769" width="3.875" style="213" bestFit="1" customWidth="1"/>
    <col min="10770" max="10770" width="5.125" style="213" bestFit="1" customWidth="1"/>
    <col min="10771" max="10773" width="4.375" style="213" bestFit="1" customWidth="1"/>
    <col min="10774" max="10775" width="3.25" style="213" bestFit="1" customWidth="1"/>
    <col min="10776" max="11008" width="9" style="213"/>
    <col min="11009" max="11009" width="7.875" style="213" customWidth="1"/>
    <col min="11010" max="11010" width="16.125" style="213" customWidth="1"/>
    <col min="11011" max="11011" width="7.625" style="213" customWidth="1"/>
    <col min="11012" max="11012" width="10.625" style="213" customWidth="1"/>
    <col min="11013" max="11015" width="6.875" style="213" customWidth="1"/>
    <col min="11016" max="11018" width="5.375" style="213" customWidth="1"/>
    <col min="11019" max="11020" width="0" style="213" hidden="1" customWidth="1"/>
    <col min="11021" max="11022" width="7.625" style="213" customWidth="1"/>
    <col min="11023" max="11023" width="8.875" style="213" customWidth="1"/>
    <col min="11024" max="11024" width="5.125" style="213" bestFit="1" customWidth="1"/>
    <col min="11025" max="11025" width="3.875" style="213" bestFit="1" customWidth="1"/>
    <col min="11026" max="11026" width="5.125" style="213" bestFit="1" customWidth="1"/>
    <col min="11027" max="11029" width="4.375" style="213" bestFit="1" customWidth="1"/>
    <col min="11030" max="11031" width="3.25" style="213" bestFit="1" customWidth="1"/>
    <col min="11032" max="11264" width="9" style="213"/>
    <col min="11265" max="11265" width="7.875" style="213" customWidth="1"/>
    <col min="11266" max="11266" width="16.125" style="213" customWidth="1"/>
    <col min="11267" max="11267" width="7.625" style="213" customWidth="1"/>
    <col min="11268" max="11268" width="10.625" style="213" customWidth="1"/>
    <col min="11269" max="11271" width="6.875" style="213" customWidth="1"/>
    <col min="11272" max="11274" width="5.375" style="213" customWidth="1"/>
    <col min="11275" max="11276" width="0" style="213" hidden="1" customWidth="1"/>
    <col min="11277" max="11278" width="7.625" style="213" customWidth="1"/>
    <col min="11279" max="11279" width="8.875" style="213" customWidth="1"/>
    <col min="11280" max="11280" width="5.125" style="213" bestFit="1" customWidth="1"/>
    <col min="11281" max="11281" width="3.875" style="213" bestFit="1" customWidth="1"/>
    <col min="11282" max="11282" width="5.125" style="213" bestFit="1" customWidth="1"/>
    <col min="11283" max="11285" width="4.375" style="213" bestFit="1" customWidth="1"/>
    <col min="11286" max="11287" width="3.25" style="213" bestFit="1" customWidth="1"/>
    <col min="11288" max="11520" width="9" style="213"/>
    <col min="11521" max="11521" width="7.875" style="213" customWidth="1"/>
    <col min="11522" max="11522" width="16.125" style="213" customWidth="1"/>
    <col min="11523" max="11523" width="7.625" style="213" customWidth="1"/>
    <col min="11524" max="11524" width="10.625" style="213" customWidth="1"/>
    <col min="11525" max="11527" width="6.875" style="213" customWidth="1"/>
    <col min="11528" max="11530" width="5.375" style="213" customWidth="1"/>
    <col min="11531" max="11532" width="0" style="213" hidden="1" customWidth="1"/>
    <col min="11533" max="11534" width="7.625" style="213" customWidth="1"/>
    <col min="11535" max="11535" width="8.875" style="213" customWidth="1"/>
    <col min="11536" max="11536" width="5.125" style="213" bestFit="1" customWidth="1"/>
    <col min="11537" max="11537" width="3.875" style="213" bestFit="1" customWidth="1"/>
    <col min="11538" max="11538" width="5.125" style="213" bestFit="1" customWidth="1"/>
    <col min="11539" max="11541" width="4.375" style="213" bestFit="1" customWidth="1"/>
    <col min="11542" max="11543" width="3.25" style="213" bestFit="1" customWidth="1"/>
    <col min="11544" max="11776" width="9" style="213"/>
    <col min="11777" max="11777" width="7.875" style="213" customWidth="1"/>
    <col min="11778" max="11778" width="16.125" style="213" customWidth="1"/>
    <col min="11779" max="11779" width="7.625" style="213" customWidth="1"/>
    <col min="11780" max="11780" width="10.625" style="213" customWidth="1"/>
    <col min="11781" max="11783" width="6.875" style="213" customWidth="1"/>
    <col min="11784" max="11786" width="5.375" style="213" customWidth="1"/>
    <col min="11787" max="11788" width="0" style="213" hidden="1" customWidth="1"/>
    <col min="11789" max="11790" width="7.625" style="213" customWidth="1"/>
    <col min="11791" max="11791" width="8.875" style="213" customWidth="1"/>
    <col min="11792" max="11792" width="5.125" style="213" bestFit="1" customWidth="1"/>
    <col min="11793" max="11793" width="3.875" style="213" bestFit="1" customWidth="1"/>
    <col min="11794" max="11794" width="5.125" style="213" bestFit="1" customWidth="1"/>
    <col min="11795" max="11797" width="4.375" style="213" bestFit="1" customWidth="1"/>
    <col min="11798" max="11799" width="3.25" style="213" bestFit="1" customWidth="1"/>
    <col min="11800" max="12032" width="9" style="213"/>
    <col min="12033" max="12033" width="7.875" style="213" customWidth="1"/>
    <col min="12034" max="12034" width="16.125" style="213" customWidth="1"/>
    <col min="12035" max="12035" width="7.625" style="213" customWidth="1"/>
    <col min="12036" max="12036" width="10.625" style="213" customWidth="1"/>
    <col min="12037" max="12039" width="6.875" style="213" customWidth="1"/>
    <col min="12040" max="12042" width="5.375" style="213" customWidth="1"/>
    <col min="12043" max="12044" width="0" style="213" hidden="1" customWidth="1"/>
    <col min="12045" max="12046" width="7.625" style="213" customWidth="1"/>
    <col min="12047" max="12047" width="8.875" style="213" customWidth="1"/>
    <col min="12048" max="12048" width="5.125" style="213" bestFit="1" customWidth="1"/>
    <col min="12049" max="12049" width="3.875" style="213" bestFit="1" customWidth="1"/>
    <col min="12050" max="12050" width="5.125" style="213" bestFit="1" customWidth="1"/>
    <col min="12051" max="12053" width="4.375" style="213" bestFit="1" customWidth="1"/>
    <col min="12054" max="12055" width="3.25" style="213" bestFit="1" customWidth="1"/>
    <col min="12056" max="12288" width="9" style="213"/>
    <col min="12289" max="12289" width="7.875" style="213" customWidth="1"/>
    <col min="12290" max="12290" width="16.125" style="213" customWidth="1"/>
    <col min="12291" max="12291" width="7.625" style="213" customWidth="1"/>
    <col min="12292" max="12292" width="10.625" style="213" customWidth="1"/>
    <col min="12293" max="12295" width="6.875" style="213" customWidth="1"/>
    <col min="12296" max="12298" width="5.375" style="213" customWidth="1"/>
    <col min="12299" max="12300" width="0" style="213" hidden="1" customWidth="1"/>
    <col min="12301" max="12302" width="7.625" style="213" customWidth="1"/>
    <col min="12303" max="12303" width="8.875" style="213" customWidth="1"/>
    <col min="12304" max="12304" width="5.125" style="213" bestFit="1" customWidth="1"/>
    <col min="12305" max="12305" width="3.875" style="213" bestFit="1" customWidth="1"/>
    <col min="12306" max="12306" width="5.125" style="213" bestFit="1" customWidth="1"/>
    <col min="12307" max="12309" width="4.375" style="213" bestFit="1" customWidth="1"/>
    <col min="12310" max="12311" width="3.25" style="213" bestFit="1" customWidth="1"/>
    <col min="12312" max="12544" width="9" style="213"/>
    <col min="12545" max="12545" width="7.875" style="213" customWidth="1"/>
    <col min="12546" max="12546" width="16.125" style="213" customWidth="1"/>
    <col min="12547" max="12547" width="7.625" style="213" customWidth="1"/>
    <col min="12548" max="12548" width="10.625" style="213" customWidth="1"/>
    <col min="12549" max="12551" width="6.875" style="213" customWidth="1"/>
    <col min="12552" max="12554" width="5.375" style="213" customWidth="1"/>
    <col min="12555" max="12556" width="0" style="213" hidden="1" customWidth="1"/>
    <col min="12557" max="12558" width="7.625" style="213" customWidth="1"/>
    <col min="12559" max="12559" width="8.875" style="213" customWidth="1"/>
    <col min="12560" max="12560" width="5.125" style="213" bestFit="1" customWidth="1"/>
    <col min="12561" max="12561" width="3.875" style="213" bestFit="1" customWidth="1"/>
    <col min="12562" max="12562" width="5.125" style="213" bestFit="1" customWidth="1"/>
    <col min="12563" max="12565" width="4.375" style="213" bestFit="1" customWidth="1"/>
    <col min="12566" max="12567" width="3.25" style="213" bestFit="1" customWidth="1"/>
    <col min="12568" max="12800" width="9" style="213"/>
    <col min="12801" max="12801" width="7.875" style="213" customWidth="1"/>
    <col min="12802" max="12802" width="16.125" style="213" customWidth="1"/>
    <col min="12803" max="12803" width="7.625" style="213" customWidth="1"/>
    <col min="12804" max="12804" width="10.625" style="213" customWidth="1"/>
    <col min="12805" max="12807" width="6.875" style="213" customWidth="1"/>
    <col min="12808" max="12810" width="5.375" style="213" customWidth="1"/>
    <col min="12811" max="12812" width="0" style="213" hidden="1" customWidth="1"/>
    <col min="12813" max="12814" width="7.625" style="213" customWidth="1"/>
    <col min="12815" max="12815" width="8.875" style="213" customWidth="1"/>
    <col min="12816" max="12816" width="5.125" style="213" bestFit="1" customWidth="1"/>
    <col min="12817" max="12817" width="3.875" style="213" bestFit="1" customWidth="1"/>
    <col min="12818" max="12818" width="5.125" style="213" bestFit="1" customWidth="1"/>
    <col min="12819" max="12821" width="4.375" style="213" bestFit="1" customWidth="1"/>
    <col min="12822" max="12823" width="3.25" style="213" bestFit="1" customWidth="1"/>
    <col min="12824" max="13056" width="9" style="213"/>
    <col min="13057" max="13057" width="7.875" style="213" customWidth="1"/>
    <col min="13058" max="13058" width="16.125" style="213" customWidth="1"/>
    <col min="13059" max="13059" width="7.625" style="213" customWidth="1"/>
    <col min="13060" max="13060" width="10.625" style="213" customWidth="1"/>
    <col min="13061" max="13063" width="6.875" style="213" customWidth="1"/>
    <col min="13064" max="13066" width="5.375" style="213" customWidth="1"/>
    <col min="13067" max="13068" width="0" style="213" hidden="1" customWidth="1"/>
    <col min="13069" max="13070" width="7.625" style="213" customWidth="1"/>
    <col min="13071" max="13071" width="8.875" style="213" customWidth="1"/>
    <col min="13072" max="13072" width="5.125" style="213" bestFit="1" customWidth="1"/>
    <col min="13073" max="13073" width="3.875" style="213" bestFit="1" customWidth="1"/>
    <col min="13074" max="13074" width="5.125" style="213" bestFit="1" customWidth="1"/>
    <col min="13075" max="13077" width="4.375" style="213" bestFit="1" customWidth="1"/>
    <col min="13078" max="13079" width="3.25" style="213" bestFit="1" customWidth="1"/>
    <col min="13080" max="13312" width="9" style="213"/>
    <col min="13313" max="13313" width="7.875" style="213" customWidth="1"/>
    <col min="13314" max="13314" width="16.125" style="213" customWidth="1"/>
    <col min="13315" max="13315" width="7.625" style="213" customWidth="1"/>
    <col min="13316" max="13316" width="10.625" style="213" customWidth="1"/>
    <col min="13317" max="13319" width="6.875" style="213" customWidth="1"/>
    <col min="13320" max="13322" width="5.375" style="213" customWidth="1"/>
    <col min="13323" max="13324" width="0" style="213" hidden="1" customWidth="1"/>
    <col min="13325" max="13326" width="7.625" style="213" customWidth="1"/>
    <col min="13327" max="13327" width="8.875" style="213" customWidth="1"/>
    <col min="13328" max="13328" width="5.125" style="213" bestFit="1" customWidth="1"/>
    <col min="13329" max="13329" width="3.875" style="213" bestFit="1" customWidth="1"/>
    <col min="13330" max="13330" width="5.125" style="213" bestFit="1" customWidth="1"/>
    <col min="13331" max="13333" width="4.375" style="213" bestFit="1" customWidth="1"/>
    <col min="13334" max="13335" width="3.25" style="213" bestFit="1" customWidth="1"/>
    <col min="13336" max="13568" width="9" style="213"/>
    <col min="13569" max="13569" width="7.875" style="213" customWidth="1"/>
    <col min="13570" max="13570" width="16.125" style="213" customWidth="1"/>
    <col min="13571" max="13571" width="7.625" style="213" customWidth="1"/>
    <col min="13572" max="13572" width="10.625" style="213" customWidth="1"/>
    <col min="13573" max="13575" width="6.875" style="213" customWidth="1"/>
    <col min="13576" max="13578" width="5.375" style="213" customWidth="1"/>
    <col min="13579" max="13580" width="0" style="213" hidden="1" customWidth="1"/>
    <col min="13581" max="13582" width="7.625" style="213" customWidth="1"/>
    <col min="13583" max="13583" width="8.875" style="213" customWidth="1"/>
    <col min="13584" max="13584" width="5.125" style="213" bestFit="1" customWidth="1"/>
    <col min="13585" max="13585" width="3.875" style="213" bestFit="1" customWidth="1"/>
    <col min="13586" max="13586" width="5.125" style="213" bestFit="1" customWidth="1"/>
    <col min="13587" max="13589" width="4.375" style="213" bestFit="1" customWidth="1"/>
    <col min="13590" max="13591" width="3.25" style="213" bestFit="1" customWidth="1"/>
    <col min="13592" max="13824" width="9" style="213"/>
    <col min="13825" max="13825" width="7.875" style="213" customWidth="1"/>
    <col min="13826" max="13826" width="16.125" style="213" customWidth="1"/>
    <col min="13827" max="13827" width="7.625" style="213" customWidth="1"/>
    <col min="13828" max="13828" width="10.625" style="213" customWidth="1"/>
    <col min="13829" max="13831" width="6.875" style="213" customWidth="1"/>
    <col min="13832" max="13834" width="5.375" style="213" customWidth="1"/>
    <col min="13835" max="13836" width="0" style="213" hidden="1" customWidth="1"/>
    <col min="13837" max="13838" width="7.625" style="213" customWidth="1"/>
    <col min="13839" max="13839" width="8.875" style="213" customWidth="1"/>
    <col min="13840" max="13840" width="5.125" style="213" bestFit="1" customWidth="1"/>
    <col min="13841" max="13841" width="3.875" style="213" bestFit="1" customWidth="1"/>
    <col min="13842" max="13842" width="5.125" style="213" bestFit="1" customWidth="1"/>
    <col min="13843" max="13845" width="4.375" style="213" bestFit="1" customWidth="1"/>
    <col min="13846" max="13847" width="3.25" style="213" bestFit="1" customWidth="1"/>
    <col min="13848" max="14080" width="9" style="213"/>
    <col min="14081" max="14081" width="7.875" style="213" customWidth="1"/>
    <col min="14082" max="14082" width="16.125" style="213" customWidth="1"/>
    <col min="14083" max="14083" width="7.625" style="213" customWidth="1"/>
    <col min="14084" max="14084" width="10.625" style="213" customWidth="1"/>
    <col min="14085" max="14087" width="6.875" style="213" customWidth="1"/>
    <col min="14088" max="14090" width="5.375" style="213" customWidth="1"/>
    <col min="14091" max="14092" width="0" style="213" hidden="1" customWidth="1"/>
    <col min="14093" max="14094" width="7.625" style="213" customWidth="1"/>
    <col min="14095" max="14095" width="8.875" style="213" customWidth="1"/>
    <col min="14096" max="14096" width="5.125" style="213" bestFit="1" customWidth="1"/>
    <col min="14097" max="14097" width="3.875" style="213" bestFit="1" customWidth="1"/>
    <col min="14098" max="14098" width="5.125" style="213" bestFit="1" customWidth="1"/>
    <col min="14099" max="14101" width="4.375" style="213" bestFit="1" customWidth="1"/>
    <col min="14102" max="14103" width="3.25" style="213" bestFit="1" customWidth="1"/>
    <col min="14104" max="14336" width="9" style="213"/>
    <col min="14337" max="14337" width="7.875" style="213" customWidth="1"/>
    <col min="14338" max="14338" width="16.125" style="213" customWidth="1"/>
    <col min="14339" max="14339" width="7.625" style="213" customWidth="1"/>
    <col min="14340" max="14340" width="10.625" style="213" customWidth="1"/>
    <col min="14341" max="14343" width="6.875" style="213" customWidth="1"/>
    <col min="14344" max="14346" width="5.375" style="213" customWidth="1"/>
    <col min="14347" max="14348" width="0" style="213" hidden="1" customWidth="1"/>
    <col min="14349" max="14350" width="7.625" style="213" customWidth="1"/>
    <col min="14351" max="14351" width="8.875" style="213" customWidth="1"/>
    <col min="14352" max="14352" width="5.125" style="213" bestFit="1" customWidth="1"/>
    <col min="14353" max="14353" width="3.875" style="213" bestFit="1" customWidth="1"/>
    <col min="14354" max="14354" width="5.125" style="213" bestFit="1" customWidth="1"/>
    <col min="14355" max="14357" width="4.375" style="213" bestFit="1" customWidth="1"/>
    <col min="14358" max="14359" width="3.25" style="213" bestFit="1" customWidth="1"/>
    <col min="14360" max="14592" width="9" style="213"/>
    <col min="14593" max="14593" width="7.875" style="213" customWidth="1"/>
    <col min="14594" max="14594" width="16.125" style="213" customWidth="1"/>
    <col min="14595" max="14595" width="7.625" style="213" customWidth="1"/>
    <col min="14596" max="14596" width="10.625" style="213" customWidth="1"/>
    <col min="14597" max="14599" width="6.875" style="213" customWidth="1"/>
    <col min="14600" max="14602" width="5.375" style="213" customWidth="1"/>
    <col min="14603" max="14604" width="0" style="213" hidden="1" customWidth="1"/>
    <col min="14605" max="14606" width="7.625" style="213" customWidth="1"/>
    <col min="14607" max="14607" width="8.875" style="213" customWidth="1"/>
    <col min="14608" max="14608" width="5.125" style="213" bestFit="1" customWidth="1"/>
    <col min="14609" max="14609" width="3.875" style="213" bestFit="1" customWidth="1"/>
    <col min="14610" max="14610" width="5.125" style="213" bestFit="1" customWidth="1"/>
    <col min="14611" max="14613" width="4.375" style="213" bestFit="1" customWidth="1"/>
    <col min="14614" max="14615" width="3.25" style="213" bestFit="1" customWidth="1"/>
    <col min="14616" max="14848" width="9" style="213"/>
    <col min="14849" max="14849" width="7.875" style="213" customWidth="1"/>
    <col min="14850" max="14850" width="16.125" style="213" customWidth="1"/>
    <col min="14851" max="14851" width="7.625" style="213" customWidth="1"/>
    <col min="14852" max="14852" width="10.625" style="213" customWidth="1"/>
    <col min="14853" max="14855" width="6.875" style="213" customWidth="1"/>
    <col min="14856" max="14858" width="5.375" style="213" customWidth="1"/>
    <col min="14859" max="14860" width="0" style="213" hidden="1" customWidth="1"/>
    <col min="14861" max="14862" width="7.625" style="213" customWidth="1"/>
    <col min="14863" max="14863" width="8.875" style="213" customWidth="1"/>
    <col min="14864" max="14864" width="5.125" style="213" bestFit="1" customWidth="1"/>
    <col min="14865" max="14865" width="3.875" style="213" bestFit="1" customWidth="1"/>
    <col min="14866" max="14866" width="5.125" style="213" bestFit="1" customWidth="1"/>
    <col min="14867" max="14869" width="4.375" style="213" bestFit="1" customWidth="1"/>
    <col min="14870" max="14871" width="3.25" style="213" bestFit="1" customWidth="1"/>
    <col min="14872" max="15104" width="9" style="213"/>
    <col min="15105" max="15105" width="7.875" style="213" customWidth="1"/>
    <col min="15106" max="15106" width="16.125" style="213" customWidth="1"/>
    <col min="15107" max="15107" width="7.625" style="213" customWidth="1"/>
    <col min="15108" max="15108" width="10.625" style="213" customWidth="1"/>
    <col min="15109" max="15111" width="6.875" style="213" customWidth="1"/>
    <col min="15112" max="15114" width="5.375" style="213" customWidth="1"/>
    <col min="15115" max="15116" width="0" style="213" hidden="1" customWidth="1"/>
    <col min="15117" max="15118" width="7.625" style="213" customWidth="1"/>
    <col min="15119" max="15119" width="8.875" style="213" customWidth="1"/>
    <col min="15120" max="15120" width="5.125" style="213" bestFit="1" customWidth="1"/>
    <col min="15121" max="15121" width="3.875" style="213" bestFit="1" customWidth="1"/>
    <col min="15122" max="15122" width="5.125" style="213" bestFit="1" customWidth="1"/>
    <col min="15123" max="15125" width="4.375" style="213" bestFit="1" customWidth="1"/>
    <col min="15126" max="15127" width="3.25" style="213" bestFit="1" customWidth="1"/>
    <col min="15128" max="15360" width="9" style="213"/>
    <col min="15361" max="15361" width="7.875" style="213" customWidth="1"/>
    <col min="15362" max="15362" width="16.125" style="213" customWidth="1"/>
    <col min="15363" max="15363" width="7.625" style="213" customWidth="1"/>
    <col min="15364" max="15364" width="10.625" style="213" customWidth="1"/>
    <col min="15365" max="15367" width="6.875" style="213" customWidth="1"/>
    <col min="15368" max="15370" width="5.375" style="213" customWidth="1"/>
    <col min="15371" max="15372" width="0" style="213" hidden="1" customWidth="1"/>
    <col min="15373" max="15374" width="7.625" style="213" customWidth="1"/>
    <col min="15375" max="15375" width="8.875" style="213" customWidth="1"/>
    <col min="15376" max="15376" width="5.125" style="213" bestFit="1" customWidth="1"/>
    <col min="15377" max="15377" width="3.875" style="213" bestFit="1" customWidth="1"/>
    <col min="15378" max="15378" width="5.125" style="213" bestFit="1" customWidth="1"/>
    <col min="15379" max="15381" width="4.375" style="213" bestFit="1" customWidth="1"/>
    <col min="15382" max="15383" width="3.25" style="213" bestFit="1" customWidth="1"/>
    <col min="15384" max="15616" width="9" style="213"/>
    <col min="15617" max="15617" width="7.875" style="213" customWidth="1"/>
    <col min="15618" max="15618" width="16.125" style="213" customWidth="1"/>
    <col min="15619" max="15619" width="7.625" style="213" customWidth="1"/>
    <col min="15620" max="15620" width="10.625" style="213" customWidth="1"/>
    <col min="15621" max="15623" width="6.875" style="213" customWidth="1"/>
    <col min="15624" max="15626" width="5.375" style="213" customWidth="1"/>
    <col min="15627" max="15628" width="0" style="213" hidden="1" customWidth="1"/>
    <col min="15629" max="15630" width="7.625" style="213" customWidth="1"/>
    <col min="15631" max="15631" width="8.875" style="213" customWidth="1"/>
    <col min="15632" max="15632" width="5.125" style="213" bestFit="1" customWidth="1"/>
    <col min="15633" max="15633" width="3.875" style="213" bestFit="1" customWidth="1"/>
    <col min="15634" max="15634" width="5.125" style="213" bestFit="1" customWidth="1"/>
    <col min="15635" max="15637" width="4.375" style="213" bestFit="1" customWidth="1"/>
    <col min="15638" max="15639" width="3.25" style="213" bestFit="1" customWidth="1"/>
    <col min="15640" max="15872" width="9" style="213"/>
    <col min="15873" max="15873" width="7.875" style="213" customWidth="1"/>
    <col min="15874" max="15874" width="16.125" style="213" customWidth="1"/>
    <col min="15875" max="15875" width="7.625" style="213" customWidth="1"/>
    <col min="15876" max="15876" width="10.625" style="213" customWidth="1"/>
    <col min="15877" max="15879" width="6.875" style="213" customWidth="1"/>
    <col min="15880" max="15882" width="5.375" style="213" customWidth="1"/>
    <col min="15883" max="15884" width="0" style="213" hidden="1" customWidth="1"/>
    <col min="15885" max="15886" width="7.625" style="213" customWidth="1"/>
    <col min="15887" max="15887" width="8.875" style="213" customWidth="1"/>
    <col min="15888" max="15888" width="5.125" style="213" bestFit="1" customWidth="1"/>
    <col min="15889" max="15889" width="3.875" style="213" bestFit="1" customWidth="1"/>
    <col min="15890" max="15890" width="5.125" style="213" bestFit="1" customWidth="1"/>
    <col min="15891" max="15893" width="4.375" style="213" bestFit="1" customWidth="1"/>
    <col min="15894" max="15895" width="3.25" style="213" bestFit="1" customWidth="1"/>
    <col min="15896" max="16128" width="9" style="213"/>
    <col min="16129" max="16129" width="7.875" style="213" customWidth="1"/>
    <col min="16130" max="16130" width="16.125" style="213" customWidth="1"/>
    <col min="16131" max="16131" width="7.625" style="213" customWidth="1"/>
    <col min="16132" max="16132" width="10.625" style="213" customWidth="1"/>
    <col min="16133" max="16135" width="6.875" style="213" customWidth="1"/>
    <col min="16136" max="16138" width="5.375" style="213" customWidth="1"/>
    <col min="16139" max="16140" width="0" style="213" hidden="1" customWidth="1"/>
    <col min="16141" max="16142" width="7.625" style="213" customWidth="1"/>
    <col min="16143" max="16143" width="8.875" style="213" customWidth="1"/>
    <col min="16144" max="16144" width="5.125" style="213" bestFit="1" customWidth="1"/>
    <col min="16145" max="16145" width="3.875" style="213" bestFit="1" customWidth="1"/>
    <col min="16146" max="16146" width="5.125" style="213" bestFit="1" customWidth="1"/>
    <col min="16147" max="16149" width="4.375" style="213" bestFit="1" customWidth="1"/>
    <col min="16150" max="16151" width="3.25" style="213" bestFit="1" customWidth="1"/>
    <col min="16152" max="16384" width="9" style="213"/>
  </cols>
  <sheetData>
    <row r="1" spans="1:27" s="182" customFormat="1" ht="22.5">
      <c r="A1" s="178" t="s">
        <v>45</v>
      </c>
      <c r="B1" s="178"/>
      <c r="C1" s="178"/>
      <c r="D1" s="178"/>
      <c r="E1" s="179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80"/>
      <c r="Q1" s="225"/>
      <c r="R1" s="180" t="s">
        <v>224</v>
      </c>
    </row>
    <row r="2" spans="1:27" s="186" customFormat="1" ht="22.5">
      <c r="A2" s="183"/>
      <c r="B2" s="184"/>
      <c r="C2" s="183"/>
      <c r="D2" s="183"/>
      <c r="E2" s="185"/>
      <c r="F2" s="183"/>
      <c r="G2" s="183"/>
      <c r="H2" s="183"/>
      <c r="I2" s="183"/>
      <c r="J2" s="183"/>
      <c r="K2" s="183"/>
      <c r="L2" s="183"/>
      <c r="M2" s="279"/>
      <c r="N2" s="279"/>
      <c r="O2" s="279"/>
      <c r="P2" s="180"/>
      <c r="Q2" s="241"/>
      <c r="R2" s="180"/>
      <c r="U2" s="182"/>
    </row>
    <row r="3" spans="1:27" s="194" customFormat="1" ht="23.25" thickBot="1">
      <c r="A3" s="187" t="str">
        <f>'IV FOB'!A19</f>
        <v>CONTAIER/SEAL: SEGU2499984/KMB707772/20"DC</v>
      </c>
      <c r="B3" s="188"/>
      <c r="C3" s="188"/>
      <c r="D3" s="188"/>
      <c r="E3" s="189"/>
      <c r="F3" s="190"/>
      <c r="G3" s="190"/>
      <c r="H3" s="190"/>
      <c r="I3" s="190"/>
      <c r="J3" s="190"/>
      <c r="K3" s="190"/>
      <c r="L3" s="190"/>
      <c r="M3" s="188"/>
      <c r="N3" s="188"/>
      <c r="O3" s="191" t="s">
        <v>207</v>
      </c>
      <c r="P3" s="192"/>
      <c r="Q3" s="242"/>
      <c r="R3" s="193"/>
      <c r="U3" s="195"/>
    </row>
    <row r="4" spans="1:27" s="202" customFormat="1" ht="54.75" customHeight="1">
      <c r="A4" s="196" t="s">
        <v>46</v>
      </c>
      <c r="B4" s="197" t="s">
        <v>47</v>
      </c>
      <c r="C4" s="197" t="s">
        <v>48</v>
      </c>
      <c r="D4" s="198" t="s">
        <v>194</v>
      </c>
      <c r="E4" s="199" t="s">
        <v>195</v>
      </c>
      <c r="F4" s="199" t="s">
        <v>196</v>
      </c>
      <c r="G4" s="198" t="s">
        <v>197</v>
      </c>
      <c r="H4" s="198" t="s">
        <v>198</v>
      </c>
      <c r="I4" s="198" t="s">
        <v>199</v>
      </c>
      <c r="J4" s="198" t="s">
        <v>200</v>
      </c>
      <c r="K4" s="198">
        <v>10</v>
      </c>
      <c r="L4" s="198" t="s">
        <v>201</v>
      </c>
      <c r="M4" s="198" t="s">
        <v>49</v>
      </c>
      <c r="N4" s="200" t="s">
        <v>50</v>
      </c>
      <c r="O4" s="201" t="s">
        <v>51</v>
      </c>
      <c r="P4" s="181" t="s">
        <v>202</v>
      </c>
      <c r="Q4" s="225"/>
      <c r="R4" s="180"/>
      <c r="U4" s="182"/>
    </row>
    <row r="5" spans="1:27" ht="21.75" customHeight="1">
      <c r="A5" s="203" t="s">
        <v>203</v>
      </c>
      <c r="B5" s="204" t="s">
        <v>182</v>
      </c>
      <c r="C5" s="204" t="s">
        <v>209</v>
      </c>
      <c r="D5" s="204" t="s">
        <v>53</v>
      </c>
      <c r="E5" s="204">
        <v>50</v>
      </c>
      <c r="F5" s="204">
        <v>44</v>
      </c>
      <c r="G5" s="204"/>
      <c r="H5" s="204"/>
      <c r="I5" s="204"/>
      <c r="J5" s="204"/>
      <c r="K5" s="204"/>
      <c r="L5" s="204"/>
      <c r="M5" s="205">
        <f>SUM(E5:L5)</f>
        <v>94</v>
      </c>
      <c r="N5" s="206"/>
      <c r="O5" s="207"/>
      <c r="P5" s="208"/>
      <c r="Q5" s="209"/>
      <c r="R5" s="210"/>
      <c r="S5" s="211"/>
      <c r="T5" s="211"/>
      <c r="U5" s="212"/>
      <c r="V5" s="211"/>
      <c r="W5" s="202"/>
      <c r="X5" s="202"/>
      <c r="Y5" s="202"/>
      <c r="Z5" s="202"/>
      <c r="AA5" s="202"/>
    </row>
    <row r="6" spans="1:27" ht="21.75" customHeight="1">
      <c r="A6" s="214" t="s">
        <v>205</v>
      </c>
      <c r="B6" s="204"/>
      <c r="C6" s="204" t="s">
        <v>208</v>
      </c>
      <c r="D6" s="204" t="s">
        <v>53</v>
      </c>
      <c r="E6" s="204">
        <v>48</v>
      </c>
      <c r="F6" s="204">
        <v>42</v>
      </c>
      <c r="G6" s="204"/>
      <c r="H6" s="204"/>
      <c r="I6" s="204"/>
      <c r="J6" s="204"/>
      <c r="K6" s="204"/>
      <c r="L6" s="204"/>
      <c r="M6" s="205">
        <f>SUM(E6:L6)</f>
        <v>90</v>
      </c>
      <c r="N6" s="206">
        <f>SUM(M5:M6)</f>
        <v>184</v>
      </c>
      <c r="O6" s="207"/>
      <c r="P6" s="208">
        <v>2</v>
      </c>
      <c r="Q6" s="209" t="s">
        <v>211</v>
      </c>
      <c r="R6" s="210"/>
      <c r="S6" s="211"/>
      <c r="T6" s="211"/>
      <c r="U6" s="215"/>
      <c r="V6" s="211"/>
      <c r="W6" s="202"/>
      <c r="X6" s="202"/>
      <c r="Y6" s="202"/>
      <c r="Z6" s="202"/>
      <c r="AA6" s="202"/>
    </row>
    <row r="7" spans="1:27" s="202" customFormat="1" ht="21.75" customHeight="1">
      <c r="A7" s="216"/>
      <c r="B7" s="204" t="s">
        <v>181</v>
      </c>
      <c r="C7" s="204" t="s">
        <v>204</v>
      </c>
      <c r="D7" s="204" t="s">
        <v>53</v>
      </c>
      <c r="E7" s="204">
        <v>50</v>
      </c>
      <c r="F7" s="204">
        <f>35+11</f>
        <v>46</v>
      </c>
      <c r="G7" s="204"/>
      <c r="H7" s="204"/>
      <c r="I7" s="204"/>
      <c r="J7" s="204"/>
      <c r="K7" s="204"/>
      <c r="L7" s="204"/>
      <c r="M7" s="205">
        <f>SUM(E7:L7)</f>
        <v>96</v>
      </c>
      <c r="N7" s="206"/>
      <c r="O7" s="207"/>
      <c r="P7" s="208"/>
      <c r="Q7" s="209"/>
      <c r="R7" s="210"/>
      <c r="S7" s="211"/>
      <c r="T7" s="211"/>
      <c r="U7" s="217"/>
      <c r="V7" s="211"/>
    </row>
    <row r="8" spans="1:27" s="202" customFormat="1" ht="21.75" customHeight="1">
      <c r="A8" s="216"/>
      <c r="B8" s="204"/>
      <c r="C8" s="204" t="s">
        <v>210</v>
      </c>
      <c r="D8" s="204" t="s">
        <v>53</v>
      </c>
      <c r="E8" s="204">
        <v>46</v>
      </c>
      <c r="F8" s="204">
        <f>36+8</f>
        <v>44</v>
      </c>
      <c r="G8" s="204"/>
      <c r="H8" s="204"/>
      <c r="I8" s="204"/>
      <c r="J8" s="204"/>
      <c r="K8" s="204"/>
      <c r="L8" s="204"/>
      <c r="M8" s="205">
        <f>SUM(E8:L8)</f>
        <v>90</v>
      </c>
      <c r="N8" s="206">
        <f>SUM(M7:M8)</f>
        <v>186</v>
      </c>
      <c r="O8" s="218"/>
      <c r="P8" s="208">
        <v>2</v>
      </c>
      <c r="Q8" s="209" t="s">
        <v>211</v>
      </c>
      <c r="R8" s="210"/>
      <c r="S8" s="211"/>
      <c r="T8" s="211"/>
      <c r="U8" s="212"/>
      <c r="V8" s="211"/>
    </row>
    <row r="9" spans="1:27" s="202" customFormat="1" ht="21.75" customHeight="1">
      <c r="A9" s="216"/>
      <c r="B9" s="204" t="s">
        <v>178</v>
      </c>
      <c r="C9" s="204" t="s">
        <v>212</v>
      </c>
      <c r="D9" s="204" t="s">
        <v>53</v>
      </c>
      <c r="E9" s="204">
        <v>47</v>
      </c>
      <c r="F9" s="204">
        <f>38+8</f>
        <v>46</v>
      </c>
      <c r="G9" s="204"/>
      <c r="H9" s="204"/>
      <c r="I9" s="204"/>
      <c r="J9" s="204"/>
      <c r="K9" s="204"/>
      <c r="L9" s="204"/>
      <c r="M9" s="205">
        <f t="shared" ref="M9:M38" si="0">SUM(E9:L9)</f>
        <v>93</v>
      </c>
      <c r="N9" s="206"/>
      <c r="O9" s="207"/>
      <c r="P9" s="208"/>
      <c r="Q9" s="209"/>
      <c r="R9" s="210"/>
      <c r="S9" s="211"/>
      <c r="T9" s="211"/>
      <c r="U9" s="212"/>
      <c r="V9" s="211"/>
    </row>
    <row r="10" spans="1:27" s="202" customFormat="1" ht="21.75" customHeight="1">
      <c r="A10" s="216"/>
      <c r="B10" s="204"/>
      <c r="C10" s="204" t="s">
        <v>204</v>
      </c>
      <c r="D10" s="204" t="s">
        <v>53</v>
      </c>
      <c r="E10" s="204">
        <v>50</v>
      </c>
      <c r="F10" s="204">
        <v>48</v>
      </c>
      <c r="G10" s="204"/>
      <c r="H10" s="204"/>
      <c r="I10" s="204"/>
      <c r="J10" s="204"/>
      <c r="K10" s="204"/>
      <c r="L10" s="204"/>
      <c r="M10" s="205">
        <f t="shared" si="0"/>
        <v>98</v>
      </c>
      <c r="N10" s="206">
        <f>SUM(M9:M10)</f>
        <v>191</v>
      </c>
      <c r="O10" s="207"/>
      <c r="P10" s="208">
        <v>2</v>
      </c>
      <c r="Q10" s="209" t="s">
        <v>211</v>
      </c>
      <c r="R10" s="210"/>
      <c r="S10" s="211"/>
      <c r="T10" s="211"/>
      <c r="U10" s="212"/>
      <c r="V10" s="211"/>
    </row>
    <row r="11" spans="1:27" s="202" customFormat="1" ht="21.75" customHeight="1">
      <c r="A11" s="216"/>
      <c r="B11" s="204" t="s">
        <v>180</v>
      </c>
      <c r="C11" s="204" t="s">
        <v>204</v>
      </c>
      <c r="D11" s="204" t="s">
        <v>53</v>
      </c>
      <c r="E11" s="204">
        <v>50</v>
      </c>
      <c r="F11" s="204">
        <v>46</v>
      </c>
      <c r="G11" s="204">
        <v>8</v>
      </c>
      <c r="H11" s="204"/>
      <c r="I11" s="204"/>
      <c r="J11" s="204"/>
      <c r="K11" s="204"/>
      <c r="L11" s="204"/>
      <c r="M11" s="205">
        <f t="shared" si="0"/>
        <v>104</v>
      </c>
      <c r="N11" s="206"/>
      <c r="O11" s="218"/>
      <c r="P11" s="208"/>
      <c r="Q11" s="209"/>
      <c r="R11" s="210"/>
      <c r="S11" s="211"/>
      <c r="T11" s="211"/>
      <c r="U11" s="212"/>
      <c r="V11" s="211"/>
    </row>
    <row r="12" spans="1:27" s="202" customFormat="1" ht="21.75" customHeight="1">
      <c r="A12" s="216"/>
      <c r="B12" s="204"/>
      <c r="C12" s="204" t="s">
        <v>212</v>
      </c>
      <c r="D12" s="204" t="s">
        <v>53</v>
      </c>
      <c r="E12" s="204">
        <f>14+32</f>
        <v>46</v>
      </c>
      <c r="F12" s="204">
        <v>44</v>
      </c>
      <c r="G12" s="204">
        <v>6</v>
      </c>
      <c r="H12" s="204"/>
      <c r="I12" s="204"/>
      <c r="J12" s="204"/>
      <c r="K12" s="204"/>
      <c r="L12" s="204"/>
      <c r="M12" s="205">
        <f t="shared" si="0"/>
        <v>96</v>
      </c>
      <c r="N12" s="206"/>
      <c r="O12" s="207"/>
      <c r="P12" s="208"/>
      <c r="Q12" s="209"/>
      <c r="R12" s="210"/>
      <c r="S12" s="211"/>
      <c r="T12" s="211"/>
      <c r="U12" s="212"/>
      <c r="V12" s="211"/>
    </row>
    <row r="13" spans="1:27" s="202" customFormat="1" ht="21.75" customHeight="1">
      <c r="A13" s="216"/>
      <c r="B13" s="204"/>
      <c r="C13" s="204" t="s">
        <v>209</v>
      </c>
      <c r="D13" s="204" t="s">
        <v>53</v>
      </c>
      <c r="E13" s="204">
        <f>15+30</f>
        <v>45</v>
      </c>
      <c r="F13" s="204">
        <v>43</v>
      </c>
      <c r="G13" s="204">
        <v>8</v>
      </c>
      <c r="H13" s="204"/>
      <c r="I13" s="204"/>
      <c r="J13" s="204"/>
      <c r="K13" s="204"/>
      <c r="L13" s="204"/>
      <c r="M13" s="205">
        <f t="shared" si="0"/>
        <v>96</v>
      </c>
      <c r="N13" s="206">
        <f>SUM(M11:M13)</f>
        <v>296</v>
      </c>
      <c r="O13" s="207"/>
      <c r="P13" s="208">
        <v>3</v>
      </c>
      <c r="Q13" s="209" t="s">
        <v>211</v>
      </c>
      <c r="R13" s="210"/>
      <c r="S13" s="211"/>
      <c r="T13" s="211"/>
      <c r="U13" s="212"/>
      <c r="V13" s="211"/>
    </row>
    <row r="14" spans="1:27" s="202" customFormat="1" ht="21.75" customHeight="1">
      <c r="A14" s="216"/>
      <c r="B14" s="204" t="s">
        <v>177</v>
      </c>
      <c r="C14" s="204" t="s">
        <v>213</v>
      </c>
      <c r="D14" s="204" t="s">
        <v>53</v>
      </c>
      <c r="E14" s="204">
        <v>52</v>
      </c>
      <c r="F14" s="204">
        <v>46</v>
      </c>
      <c r="G14" s="204"/>
      <c r="H14" s="204"/>
      <c r="I14" s="204"/>
      <c r="J14" s="204"/>
      <c r="K14" s="204"/>
      <c r="L14" s="204"/>
      <c r="M14" s="205">
        <f t="shared" si="0"/>
        <v>98</v>
      </c>
      <c r="N14" s="206"/>
      <c r="O14" s="219"/>
      <c r="P14" s="208"/>
      <c r="Q14" s="209"/>
      <c r="R14" s="210"/>
      <c r="S14" s="211"/>
      <c r="T14" s="211"/>
      <c r="U14" s="212"/>
      <c r="V14" s="211"/>
    </row>
    <row r="15" spans="1:27" s="220" customFormat="1" ht="21.75" customHeight="1">
      <c r="A15" s="216"/>
      <c r="B15" s="204"/>
      <c r="C15" s="204" t="s">
        <v>210</v>
      </c>
      <c r="D15" s="204" t="s">
        <v>53</v>
      </c>
      <c r="E15" s="204">
        <f>21+25</f>
        <v>46</v>
      </c>
      <c r="F15" s="204">
        <v>42</v>
      </c>
      <c r="G15" s="204"/>
      <c r="H15" s="204"/>
      <c r="I15" s="204"/>
      <c r="J15" s="204"/>
      <c r="K15" s="204"/>
      <c r="L15" s="204"/>
      <c r="M15" s="205">
        <f t="shared" si="0"/>
        <v>88</v>
      </c>
      <c r="N15" s="206">
        <f>SUM(M14:M15)</f>
        <v>186</v>
      </c>
      <c r="O15" s="207"/>
      <c r="P15" s="208">
        <v>2</v>
      </c>
      <c r="Q15" s="209" t="s">
        <v>211</v>
      </c>
      <c r="R15" s="210"/>
      <c r="S15" s="211"/>
      <c r="T15" s="211"/>
      <c r="U15" s="212"/>
      <c r="V15" s="211"/>
      <c r="W15" s="202"/>
      <c r="X15" s="202"/>
      <c r="Y15" s="202"/>
      <c r="Z15" s="202"/>
      <c r="AA15" s="202"/>
    </row>
    <row r="16" spans="1:27" s="221" customFormat="1" ht="21.75" customHeight="1">
      <c r="A16" s="216"/>
      <c r="B16" s="204" t="s">
        <v>179</v>
      </c>
      <c r="C16" s="204" t="s">
        <v>204</v>
      </c>
      <c r="D16" s="204" t="s">
        <v>53</v>
      </c>
      <c r="E16" s="204">
        <v>50</v>
      </c>
      <c r="F16" s="204">
        <v>46</v>
      </c>
      <c r="G16" s="204">
        <v>6</v>
      </c>
      <c r="H16" s="204"/>
      <c r="I16" s="204"/>
      <c r="J16" s="204"/>
      <c r="K16" s="204"/>
      <c r="L16" s="204"/>
      <c r="M16" s="205">
        <f t="shared" si="0"/>
        <v>102</v>
      </c>
      <c r="N16" s="206">
        <f>+M16</f>
        <v>102</v>
      </c>
      <c r="O16" s="207"/>
      <c r="P16" s="208">
        <v>1</v>
      </c>
      <c r="Q16" s="209" t="s">
        <v>211</v>
      </c>
      <c r="R16" s="210"/>
      <c r="S16" s="211"/>
      <c r="T16" s="211"/>
      <c r="U16" s="212"/>
      <c r="V16" s="211"/>
      <c r="W16" s="202"/>
      <c r="X16" s="202"/>
      <c r="Y16" s="202"/>
      <c r="Z16" s="202"/>
      <c r="AA16" s="202"/>
    </row>
    <row r="17" spans="1:27" ht="21.75" customHeight="1">
      <c r="A17" s="216"/>
      <c r="B17" s="204" t="s">
        <v>223</v>
      </c>
      <c r="C17" s="204" t="s">
        <v>214</v>
      </c>
      <c r="D17" s="204" t="s">
        <v>53</v>
      </c>
      <c r="E17" s="204">
        <f>37+49+69+73+78+75+28</f>
        <v>409</v>
      </c>
      <c r="F17" s="204">
        <f>62+70+68+39</f>
        <v>239</v>
      </c>
      <c r="G17" s="204"/>
      <c r="H17" s="204"/>
      <c r="I17" s="204"/>
      <c r="J17" s="204"/>
      <c r="K17" s="204"/>
      <c r="L17" s="204"/>
      <c r="M17" s="205">
        <f t="shared" si="0"/>
        <v>648</v>
      </c>
      <c r="N17" s="206"/>
      <c r="O17" s="207"/>
      <c r="P17" s="208"/>
      <c r="Q17" s="209"/>
      <c r="R17" s="210"/>
      <c r="S17" s="211"/>
      <c r="T17" s="211"/>
      <c r="U17" s="212"/>
      <c r="V17" s="211"/>
      <c r="W17" s="202"/>
      <c r="X17" s="202"/>
      <c r="Y17" s="202"/>
      <c r="Z17" s="202"/>
      <c r="AA17" s="202"/>
    </row>
    <row r="18" spans="1:27" ht="21.75" customHeight="1">
      <c r="A18" s="216"/>
      <c r="B18" s="204"/>
      <c r="C18" s="204" t="s">
        <v>208</v>
      </c>
      <c r="D18" s="204" t="s">
        <v>53</v>
      </c>
      <c r="E18" s="204">
        <f>50+71+66+75+84+48+42</f>
        <v>436</v>
      </c>
      <c r="F18" s="204">
        <f>39+84+49+73+16</f>
        <v>261</v>
      </c>
      <c r="G18" s="204"/>
      <c r="H18" s="204"/>
      <c r="I18" s="204"/>
      <c r="J18" s="204"/>
      <c r="K18" s="204"/>
      <c r="L18" s="204"/>
      <c r="M18" s="205">
        <f t="shared" si="0"/>
        <v>697</v>
      </c>
      <c r="N18" s="206">
        <f>SUM(M17:M18)</f>
        <v>1345</v>
      </c>
      <c r="O18" s="207"/>
      <c r="P18" s="208">
        <v>2</v>
      </c>
      <c r="Q18" s="209" t="s">
        <v>211</v>
      </c>
      <c r="R18" s="210"/>
      <c r="S18" s="211"/>
      <c r="T18" s="211"/>
      <c r="U18" s="212"/>
      <c r="V18" s="211"/>
      <c r="W18" s="202"/>
      <c r="X18" s="202"/>
      <c r="Y18" s="202"/>
      <c r="Z18" s="202"/>
      <c r="AA18" s="202"/>
    </row>
    <row r="19" spans="1:27" ht="21.75" customHeight="1">
      <c r="A19" s="216"/>
      <c r="B19" s="204" t="s">
        <v>215</v>
      </c>
      <c r="C19" s="204" t="s">
        <v>216</v>
      </c>
      <c r="D19" s="204" t="s">
        <v>53</v>
      </c>
      <c r="E19" s="204">
        <v>49</v>
      </c>
      <c r="F19" s="204">
        <v>45</v>
      </c>
      <c r="G19" s="204"/>
      <c r="H19" s="204"/>
      <c r="I19" s="204"/>
      <c r="J19" s="204"/>
      <c r="K19" s="204"/>
      <c r="L19" s="204"/>
      <c r="M19" s="205">
        <f t="shared" si="0"/>
        <v>94</v>
      </c>
      <c r="N19" s="222"/>
      <c r="O19" s="223"/>
      <c r="P19" s="208"/>
      <c r="Q19" s="209"/>
      <c r="R19" s="210"/>
      <c r="S19" s="211"/>
      <c r="T19" s="211"/>
      <c r="U19" s="212"/>
      <c r="V19" s="211"/>
      <c r="W19" s="202"/>
      <c r="X19" s="202"/>
      <c r="Y19" s="202"/>
      <c r="Z19" s="202"/>
      <c r="AA19" s="202"/>
    </row>
    <row r="20" spans="1:27" s="202" customFormat="1" ht="21.75" customHeight="1">
      <c r="A20" s="214"/>
      <c r="B20" s="204"/>
      <c r="C20" s="204" t="s">
        <v>217</v>
      </c>
      <c r="D20" s="204" t="s">
        <v>53</v>
      </c>
      <c r="E20" s="204">
        <v>46</v>
      </c>
      <c r="F20" s="204">
        <v>43</v>
      </c>
      <c r="G20" s="204"/>
      <c r="H20" s="204"/>
      <c r="I20" s="204"/>
      <c r="J20" s="204"/>
      <c r="K20" s="204"/>
      <c r="L20" s="204"/>
      <c r="M20" s="205">
        <f t="shared" si="0"/>
        <v>89</v>
      </c>
      <c r="N20" s="206"/>
      <c r="O20" s="224"/>
      <c r="P20" s="208"/>
      <c r="Q20" s="209"/>
      <c r="R20" s="210"/>
      <c r="S20" s="211"/>
      <c r="T20" s="211"/>
      <c r="U20" s="217"/>
      <c r="V20" s="211"/>
    </row>
    <row r="21" spans="1:27" s="202" customFormat="1" ht="21.75" customHeight="1">
      <c r="A21" s="216"/>
      <c r="B21" s="204"/>
      <c r="C21" s="204" t="s">
        <v>218</v>
      </c>
      <c r="D21" s="204" t="s">
        <v>53</v>
      </c>
      <c r="E21" s="204">
        <v>48</v>
      </c>
      <c r="F21" s="204">
        <v>44</v>
      </c>
      <c r="G21" s="204"/>
      <c r="H21" s="204"/>
      <c r="I21" s="204"/>
      <c r="J21" s="204"/>
      <c r="K21" s="204"/>
      <c r="L21" s="204"/>
      <c r="M21" s="205">
        <f t="shared" si="0"/>
        <v>92</v>
      </c>
      <c r="N21" s="206">
        <f>SUM(M19:M21)</f>
        <v>275</v>
      </c>
      <c r="O21" s="207"/>
      <c r="P21" s="208">
        <v>3</v>
      </c>
      <c r="Q21" s="209" t="s">
        <v>211</v>
      </c>
      <c r="R21" s="180"/>
      <c r="S21" s="211"/>
      <c r="T21" s="211"/>
      <c r="U21" s="212"/>
      <c r="V21" s="211"/>
    </row>
    <row r="22" spans="1:27" s="202" customFormat="1" ht="21.75" customHeight="1">
      <c r="A22" s="216"/>
      <c r="B22" s="204" t="s">
        <v>219</v>
      </c>
      <c r="C22" s="204" t="s">
        <v>204</v>
      </c>
      <c r="D22" s="204" t="s">
        <v>53</v>
      </c>
      <c r="E22" s="204">
        <v>18</v>
      </c>
      <c r="F22" s="204">
        <f>86-6</f>
        <v>80</v>
      </c>
      <c r="G22" s="204">
        <f>96+6</f>
        <v>102</v>
      </c>
      <c r="H22" s="204"/>
      <c r="I22" s="204"/>
      <c r="J22" s="204"/>
      <c r="K22" s="204"/>
      <c r="L22" s="204"/>
      <c r="M22" s="205">
        <f>SUM(E22:L22)</f>
        <v>200</v>
      </c>
      <c r="N22" s="206">
        <f>+M22</f>
        <v>200</v>
      </c>
      <c r="O22" s="207"/>
      <c r="P22" s="208"/>
      <c r="Q22" s="209" t="s">
        <v>211</v>
      </c>
      <c r="R22" s="180"/>
      <c r="S22" s="211"/>
      <c r="T22" s="211"/>
      <c r="U22" s="212"/>
      <c r="V22" s="211"/>
    </row>
    <row r="23" spans="1:27" s="202" customFormat="1" ht="21.75" customHeight="1">
      <c r="A23" s="216"/>
      <c r="B23" s="204" t="s">
        <v>220</v>
      </c>
      <c r="C23" s="204" t="s">
        <v>204</v>
      </c>
      <c r="D23" s="204" t="s">
        <v>53</v>
      </c>
      <c r="E23" s="204">
        <v>71</v>
      </c>
      <c r="F23" s="204">
        <f>67+72+10</f>
        <v>149</v>
      </c>
      <c r="G23" s="204">
        <f>54+49</f>
        <v>103</v>
      </c>
      <c r="H23" s="204"/>
      <c r="I23" s="204"/>
      <c r="J23" s="204"/>
      <c r="K23" s="204"/>
      <c r="L23" s="204"/>
      <c r="M23" s="205">
        <f>SUM(E23:L23)</f>
        <v>323</v>
      </c>
      <c r="N23" s="206">
        <f>+M23</f>
        <v>323</v>
      </c>
      <c r="O23" s="219"/>
      <c r="P23" s="208"/>
      <c r="Q23" s="209" t="s">
        <v>211</v>
      </c>
      <c r="R23" s="180"/>
      <c r="S23" s="211"/>
      <c r="T23" s="211"/>
      <c r="U23" s="212"/>
      <c r="V23" s="211"/>
    </row>
    <row r="24" spans="1:27" s="202" customFormat="1" ht="21.75" customHeight="1">
      <c r="A24" s="216"/>
      <c r="B24" s="204" t="s">
        <v>185</v>
      </c>
      <c r="C24" s="204" t="s">
        <v>204</v>
      </c>
      <c r="D24" s="204" t="s">
        <v>53</v>
      </c>
      <c r="E24" s="204">
        <v>32</v>
      </c>
      <c r="F24" s="204">
        <v>78</v>
      </c>
      <c r="G24" s="204">
        <v>70</v>
      </c>
      <c r="H24" s="204"/>
      <c r="I24" s="204"/>
      <c r="J24" s="204"/>
      <c r="K24" s="204"/>
      <c r="L24" s="204"/>
      <c r="M24" s="205">
        <f>SUM(E24:L24)</f>
        <v>180</v>
      </c>
      <c r="N24" s="206">
        <f>+M24</f>
        <v>180</v>
      </c>
      <c r="O24" s="224"/>
      <c r="P24" s="208">
        <v>1</v>
      </c>
      <c r="Q24" s="209" t="s">
        <v>211</v>
      </c>
      <c r="R24" s="210"/>
      <c r="S24" s="211"/>
      <c r="T24" s="211"/>
      <c r="U24" s="212"/>
      <c r="V24" s="211"/>
    </row>
    <row r="25" spans="1:27" ht="21.75" customHeight="1">
      <c r="A25" s="216"/>
      <c r="B25" s="204" t="s">
        <v>225</v>
      </c>
      <c r="C25" s="204" t="s">
        <v>221</v>
      </c>
      <c r="D25" s="204" t="s">
        <v>53</v>
      </c>
      <c r="E25" s="204"/>
      <c r="F25" s="204">
        <v>92</v>
      </c>
      <c r="G25" s="204">
        <v>103</v>
      </c>
      <c r="H25" s="204">
        <v>122</v>
      </c>
      <c r="I25" s="204">
        <v>92</v>
      </c>
      <c r="J25" s="204"/>
      <c r="K25" s="204"/>
      <c r="L25" s="204"/>
      <c r="M25" s="205">
        <f>SUM(E25:L25)</f>
        <v>409</v>
      </c>
      <c r="N25" s="206">
        <f>+M25</f>
        <v>409</v>
      </c>
      <c r="O25" s="207"/>
      <c r="P25" s="208">
        <v>1</v>
      </c>
      <c r="Q25" s="209" t="s">
        <v>211</v>
      </c>
      <c r="R25" s="210" t="s">
        <v>222</v>
      </c>
      <c r="S25" s="211"/>
      <c r="T25" s="211"/>
      <c r="U25" s="212"/>
      <c r="V25" s="211"/>
      <c r="W25" s="202"/>
      <c r="X25" s="202"/>
      <c r="Y25" s="202"/>
      <c r="Z25" s="202"/>
      <c r="AA25" s="202"/>
    </row>
    <row r="26" spans="1:27" ht="21.75" customHeight="1">
      <c r="A26" s="216"/>
      <c r="B26" s="204" t="s">
        <v>226</v>
      </c>
      <c r="C26" s="204" t="s">
        <v>221</v>
      </c>
      <c r="D26" s="204" t="s">
        <v>53</v>
      </c>
      <c r="E26" s="204"/>
      <c r="F26" s="204">
        <v>119</v>
      </c>
      <c r="G26" s="204">
        <v>139</v>
      </c>
      <c r="H26" s="204">
        <v>124</v>
      </c>
      <c r="I26" s="204">
        <v>113</v>
      </c>
      <c r="J26" s="204"/>
      <c r="K26" s="204"/>
      <c r="L26" s="204"/>
      <c r="M26" s="205">
        <f>SUM(E26:L26)</f>
        <v>495</v>
      </c>
      <c r="N26" s="206">
        <f>+M26</f>
        <v>495</v>
      </c>
      <c r="O26" s="218"/>
      <c r="P26" s="208">
        <v>1</v>
      </c>
      <c r="Q26" s="209" t="s">
        <v>211</v>
      </c>
      <c r="R26" s="210" t="s">
        <v>222</v>
      </c>
      <c r="S26" s="211"/>
      <c r="T26" s="211"/>
      <c r="U26" s="212"/>
      <c r="V26" s="211"/>
      <c r="W26" s="202"/>
      <c r="X26" s="202"/>
      <c r="Y26" s="202"/>
      <c r="Z26" s="202"/>
      <c r="AA26" s="202"/>
    </row>
    <row r="27" spans="1:27" ht="21.75" hidden="1" customHeight="1">
      <c r="A27" s="216"/>
      <c r="B27" s="204"/>
      <c r="C27" s="204"/>
      <c r="D27" s="204" t="s">
        <v>53</v>
      </c>
      <c r="E27" s="204"/>
      <c r="F27" s="204"/>
      <c r="G27" s="204"/>
      <c r="H27" s="204"/>
      <c r="I27" s="204"/>
      <c r="J27" s="204"/>
      <c r="K27" s="204"/>
      <c r="L27" s="204"/>
      <c r="M27" s="205">
        <f t="shared" si="0"/>
        <v>0</v>
      </c>
      <c r="N27" s="206"/>
      <c r="O27" s="224"/>
      <c r="P27" s="181"/>
      <c r="Q27" s="225"/>
      <c r="S27" s="202"/>
      <c r="T27" s="202"/>
      <c r="U27" s="182"/>
      <c r="V27" s="202"/>
      <c r="W27" s="202"/>
      <c r="X27" s="202"/>
      <c r="Y27" s="202"/>
      <c r="Z27" s="202"/>
      <c r="AA27" s="202"/>
    </row>
    <row r="28" spans="1:27" ht="21.75" hidden="1" customHeight="1">
      <c r="A28" s="216"/>
      <c r="B28" s="204"/>
      <c r="C28" s="204"/>
      <c r="D28" s="204" t="s">
        <v>53</v>
      </c>
      <c r="E28" s="204"/>
      <c r="F28" s="204"/>
      <c r="G28" s="204"/>
      <c r="H28" s="204"/>
      <c r="I28" s="204"/>
      <c r="J28" s="204"/>
      <c r="K28" s="204"/>
      <c r="L28" s="204"/>
      <c r="M28" s="205">
        <f t="shared" si="0"/>
        <v>0</v>
      </c>
      <c r="N28" s="206"/>
      <c r="O28" s="207"/>
      <c r="P28" s="181"/>
      <c r="Q28" s="225"/>
      <c r="R28" s="226"/>
      <c r="S28" s="202"/>
      <c r="T28" s="202"/>
      <c r="U28" s="202"/>
      <c r="V28" s="202"/>
      <c r="W28" s="202"/>
      <c r="X28" s="202"/>
      <c r="Y28" s="202"/>
      <c r="Z28" s="202"/>
      <c r="AA28" s="202"/>
    </row>
    <row r="29" spans="1:27" ht="21.75" hidden="1" customHeight="1">
      <c r="A29" s="216"/>
      <c r="B29" s="204"/>
      <c r="C29" s="204"/>
      <c r="D29" s="204" t="s">
        <v>53</v>
      </c>
      <c r="E29" s="204"/>
      <c r="F29" s="204"/>
      <c r="G29" s="204"/>
      <c r="H29" s="204"/>
      <c r="I29" s="204"/>
      <c r="J29" s="204"/>
      <c r="K29" s="204"/>
      <c r="L29" s="204"/>
      <c r="M29" s="205">
        <f t="shared" si="0"/>
        <v>0</v>
      </c>
      <c r="N29" s="206"/>
      <c r="O29" s="224"/>
      <c r="P29" s="226"/>
      <c r="Q29" s="225"/>
      <c r="R29" s="226"/>
      <c r="S29" s="202"/>
      <c r="T29" s="202"/>
      <c r="U29" s="202"/>
      <c r="V29" s="202"/>
      <c r="W29" s="202"/>
      <c r="X29" s="202"/>
      <c r="Y29" s="202"/>
      <c r="Z29" s="202"/>
      <c r="AA29" s="202"/>
    </row>
    <row r="30" spans="1:27" ht="21.75" hidden="1" customHeight="1">
      <c r="A30" s="216"/>
      <c r="B30" s="204"/>
      <c r="C30" s="204"/>
      <c r="D30" s="204" t="s">
        <v>53</v>
      </c>
      <c r="E30" s="204"/>
      <c r="F30" s="204"/>
      <c r="G30" s="204"/>
      <c r="H30" s="204"/>
      <c r="I30" s="204"/>
      <c r="J30" s="204"/>
      <c r="K30" s="204"/>
      <c r="L30" s="204"/>
      <c r="M30" s="205">
        <f t="shared" si="0"/>
        <v>0</v>
      </c>
      <c r="N30" s="206"/>
      <c r="O30" s="207"/>
      <c r="P30" s="226"/>
      <c r="Q30" s="225"/>
      <c r="R30" s="226"/>
      <c r="S30" s="202"/>
      <c r="T30" s="202"/>
      <c r="U30" s="202"/>
      <c r="V30" s="202"/>
      <c r="W30" s="202"/>
      <c r="X30" s="202"/>
      <c r="Y30" s="202"/>
      <c r="Z30" s="202"/>
      <c r="AA30" s="202"/>
    </row>
    <row r="31" spans="1:27" ht="21.75" hidden="1" customHeight="1">
      <c r="A31" s="216"/>
      <c r="B31" s="204"/>
      <c r="C31" s="204"/>
      <c r="D31" s="204" t="s">
        <v>53</v>
      </c>
      <c r="E31" s="204"/>
      <c r="F31" s="204"/>
      <c r="G31" s="204"/>
      <c r="H31" s="204"/>
      <c r="I31" s="204"/>
      <c r="J31" s="204"/>
      <c r="K31" s="204"/>
      <c r="L31" s="204"/>
      <c r="M31" s="205">
        <f t="shared" si="0"/>
        <v>0</v>
      </c>
      <c r="N31" s="206"/>
      <c r="O31" s="224"/>
      <c r="P31" s="226"/>
      <c r="Q31" s="225"/>
      <c r="R31" s="226"/>
      <c r="S31" s="202"/>
      <c r="T31" s="202"/>
      <c r="U31" s="202"/>
      <c r="V31" s="202"/>
      <c r="W31" s="202"/>
      <c r="X31" s="202"/>
      <c r="Y31" s="202"/>
      <c r="Z31" s="202"/>
      <c r="AA31" s="202"/>
    </row>
    <row r="32" spans="1:27" ht="21.75" hidden="1" customHeight="1">
      <c r="A32" s="216"/>
      <c r="B32" s="204"/>
      <c r="C32" s="204"/>
      <c r="D32" s="204" t="s">
        <v>53</v>
      </c>
      <c r="E32" s="204"/>
      <c r="F32" s="204"/>
      <c r="G32" s="204"/>
      <c r="H32" s="204"/>
      <c r="I32" s="204"/>
      <c r="J32" s="204"/>
      <c r="K32" s="204"/>
      <c r="L32" s="204"/>
      <c r="M32" s="205">
        <f t="shared" si="0"/>
        <v>0</v>
      </c>
      <c r="N32" s="206"/>
      <c r="O32" s="224"/>
      <c r="P32" s="226"/>
      <c r="Q32" s="225"/>
      <c r="R32" s="226"/>
      <c r="S32" s="202"/>
      <c r="T32" s="202"/>
      <c r="U32" s="202"/>
      <c r="V32" s="202"/>
      <c r="W32" s="202"/>
      <c r="X32" s="202"/>
      <c r="Y32" s="202"/>
      <c r="Z32" s="202"/>
      <c r="AA32" s="202"/>
    </row>
    <row r="33" spans="1:27" ht="21.75" hidden="1" customHeight="1">
      <c r="A33" s="216"/>
      <c r="B33" s="204"/>
      <c r="C33" s="204"/>
      <c r="D33" s="204" t="s">
        <v>53</v>
      </c>
      <c r="E33" s="204"/>
      <c r="F33" s="204"/>
      <c r="G33" s="204"/>
      <c r="H33" s="204"/>
      <c r="I33" s="204"/>
      <c r="J33" s="204"/>
      <c r="K33" s="204"/>
      <c r="L33" s="204"/>
      <c r="M33" s="205">
        <f t="shared" si="0"/>
        <v>0</v>
      </c>
      <c r="N33" s="206"/>
      <c r="O33" s="224"/>
      <c r="P33" s="209"/>
      <c r="Q33" s="209"/>
      <c r="R33" s="210"/>
      <c r="S33" s="202"/>
      <c r="T33" s="202"/>
      <c r="U33" s="202"/>
      <c r="V33" s="202"/>
      <c r="W33" s="202"/>
      <c r="X33" s="202"/>
      <c r="Y33" s="202"/>
      <c r="Z33" s="202"/>
      <c r="AA33" s="202"/>
    </row>
    <row r="34" spans="1:27" ht="21.75" hidden="1" customHeight="1">
      <c r="A34" s="216"/>
      <c r="B34" s="204"/>
      <c r="C34" s="204"/>
      <c r="D34" s="204" t="s">
        <v>53</v>
      </c>
      <c r="E34" s="204"/>
      <c r="F34" s="204"/>
      <c r="G34" s="204"/>
      <c r="H34" s="204"/>
      <c r="I34" s="204"/>
      <c r="J34" s="204"/>
      <c r="K34" s="204"/>
      <c r="L34" s="204"/>
      <c r="M34" s="205">
        <f t="shared" si="0"/>
        <v>0</v>
      </c>
      <c r="N34" s="206"/>
      <c r="O34" s="207"/>
      <c r="P34" s="226"/>
      <c r="Q34" s="225"/>
      <c r="R34" s="226"/>
      <c r="S34" s="202"/>
      <c r="T34" s="202"/>
      <c r="U34" s="202"/>
      <c r="V34" s="202"/>
      <c r="W34" s="202"/>
      <c r="X34" s="202"/>
      <c r="Y34" s="202"/>
      <c r="Z34" s="202"/>
      <c r="AA34" s="202"/>
    </row>
    <row r="35" spans="1:27" ht="21.75" hidden="1" customHeight="1">
      <c r="A35" s="216"/>
      <c r="B35" s="204"/>
      <c r="C35" s="204"/>
      <c r="D35" s="204" t="s">
        <v>53</v>
      </c>
      <c r="E35" s="204"/>
      <c r="F35" s="204"/>
      <c r="G35" s="204"/>
      <c r="H35" s="204"/>
      <c r="I35" s="204"/>
      <c r="J35" s="204"/>
      <c r="K35" s="204"/>
      <c r="L35" s="204"/>
      <c r="M35" s="205">
        <f t="shared" si="0"/>
        <v>0</v>
      </c>
      <c r="N35" s="206"/>
      <c r="O35" s="207"/>
      <c r="P35" s="226"/>
      <c r="Q35" s="225"/>
      <c r="R35" s="226"/>
      <c r="S35" s="202"/>
      <c r="T35" s="202"/>
      <c r="U35" s="202"/>
      <c r="V35" s="202"/>
      <c r="W35" s="202"/>
      <c r="X35" s="202"/>
      <c r="Y35" s="202"/>
      <c r="Z35" s="202"/>
      <c r="AA35" s="202"/>
    </row>
    <row r="36" spans="1:27" ht="21.75" hidden="1" customHeight="1">
      <c r="A36" s="216"/>
      <c r="B36" s="204"/>
      <c r="C36" s="204"/>
      <c r="D36" s="204" t="s">
        <v>53</v>
      </c>
      <c r="E36" s="204"/>
      <c r="F36" s="204"/>
      <c r="G36" s="204"/>
      <c r="H36" s="204"/>
      <c r="I36" s="204"/>
      <c r="J36" s="204"/>
      <c r="K36" s="204"/>
      <c r="L36" s="204"/>
      <c r="M36" s="205">
        <f t="shared" si="0"/>
        <v>0</v>
      </c>
      <c r="N36" s="206"/>
      <c r="O36" s="207"/>
      <c r="P36" s="226"/>
      <c r="Q36" s="225"/>
      <c r="R36" s="226"/>
      <c r="S36" s="202"/>
      <c r="T36" s="202"/>
      <c r="U36" s="202"/>
      <c r="V36" s="202"/>
      <c r="W36" s="202"/>
      <c r="X36" s="202"/>
      <c r="Y36" s="202"/>
      <c r="Z36" s="202"/>
      <c r="AA36" s="202"/>
    </row>
    <row r="37" spans="1:27" ht="21.75" hidden="1" customHeight="1">
      <c r="A37" s="216"/>
      <c r="B37" s="204"/>
      <c r="C37" s="204"/>
      <c r="D37" s="204" t="s">
        <v>53</v>
      </c>
      <c r="E37" s="204"/>
      <c r="F37" s="204"/>
      <c r="G37" s="204"/>
      <c r="H37" s="204"/>
      <c r="I37" s="204"/>
      <c r="J37" s="204"/>
      <c r="K37" s="204"/>
      <c r="L37" s="204"/>
      <c r="M37" s="205">
        <f t="shared" si="0"/>
        <v>0</v>
      </c>
      <c r="N37" s="206"/>
      <c r="O37" s="207"/>
      <c r="P37" s="226"/>
      <c r="Q37" s="225"/>
      <c r="R37" s="226"/>
      <c r="S37" s="202"/>
      <c r="T37" s="202"/>
      <c r="U37" s="202"/>
      <c r="V37" s="202"/>
      <c r="W37" s="202"/>
      <c r="X37" s="202"/>
      <c r="Y37" s="202"/>
      <c r="Z37" s="202"/>
      <c r="AA37" s="202"/>
    </row>
    <row r="38" spans="1:27" ht="21.75" hidden="1" customHeight="1">
      <c r="A38" s="216"/>
      <c r="B38" s="204"/>
      <c r="C38" s="204"/>
      <c r="D38" s="204" t="s">
        <v>53</v>
      </c>
      <c r="E38" s="204"/>
      <c r="F38" s="204"/>
      <c r="G38" s="204"/>
      <c r="H38" s="204"/>
      <c r="I38" s="204"/>
      <c r="J38" s="204"/>
      <c r="K38" s="204"/>
      <c r="L38" s="204"/>
      <c r="M38" s="205">
        <f t="shared" si="0"/>
        <v>0</v>
      </c>
      <c r="N38" s="227"/>
      <c r="O38" s="228"/>
      <c r="S38" s="202"/>
      <c r="T38" s="202"/>
      <c r="U38" s="202"/>
      <c r="V38" s="202"/>
      <c r="W38" s="202"/>
      <c r="X38" s="202"/>
      <c r="Y38" s="202"/>
      <c r="Z38" s="202"/>
      <c r="AA38" s="202"/>
    </row>
    <row r="39" spans="1:27" ht="21.75" customHeight="1" thickBot="1">
      <c r="A39" s="229" t="s">
        <v>20</v>
      </c>
      <c r="B39" s="230"/>
      <c r="C39" s="231"/>
      <c r="D39" s="232"/>
      <c r="E39" s="233"/>
      <c r="F39" s="234"/>
      <c r="G39" s="234"/>
      <c r="H39" s="234"/>
      <c r="I39" s="234"/>
      <c r="J39" s="234"/>
      <c r="K39" s="234"/>
      <c r="L39" s="233"/>
      <c r="M39" s="235">
        <f>SUM(M5:M38)</f>
        <v>4372</v>
      </c>
      <c r="N39" s="235">
        <f>SUM(N5:N38)</f>
        <v>4372</v>
      </c>
      <c r="O39" s="236"/>
      <c r="P39" s="235">
        <f>SUM(P5:P38)</f>
        <v>20</v>
      </c>
    </row>
    <row r="40" spans="1:27">
      <c r="M40" s="180" t="s">
        <v>202</v>
      </c>
      <c r="N40" s="239">
        <f>+P39</f>
        <v>20</v>
      </c>
      <c r="O40" s="180"/>
    </row>
    <row r="41" spans="1:27">
      <c r="M41" s="180" t="s">
        <v>206</v>
      </c>
      <c r="N41" s="239">
        <f>+N40+N39</f>
        <v>4392</v>
      </c>
      <c r="O41" s="180"/>
    </row>
  </sheetData>
  <sortState xmlns:xlrd2="http://schemas.microsoft.com/office/spreadsheetml/2017/richdata2" ref="C14:E15">
    <sortCondition ref="E14:E15"/>
  </sortState>
  <mergeCells count="1">
    <mergeCell ref="M2:O2"/>
  </mergeCells>
  <phoneticPr fontId="133" type="noConversion"/>
  <printOptions horizontalCentered="1"/>
  <pageMargins left="0" right="0" top="0.74803149606299213" bottom="0" header="0.31496062992125984" footer="0.31496062992125984"/>
  <pageSetup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39"/>
  <sheetViews>
    <sheetView topLeftCell="A31" workbookViewId="0">
      <selection activeCell="C50" sqref="C50"/>
    </sheetView>
  </sheetViews>
  <sheetFormatPr defaultRowHeight="16.5"/>
  <cols>
    <col min="1" max="1" width="16.625" customWidth="1"/>
    <col min="2" max="2" width="17.625" customWidth="1"/>
    <col min="3" max="3" width="35.125" style="91" customWidth="1"/>
    <col min="4" max="4" width="39.125" style="91" customWidth="1"/>
    <col min="5" max="5" width="8.625" customWidth="1"/>
    <col min="6" max="6" width="12.875" customWidth="1"/>
    <col min="8" max="8" width="15" customWidth="1"/>
  </cols>
  <sheetData>
    <row r="1" spans="1:6" s="109" customFormat="1" ht="18" customHeight="1">
      <c r="A1" s="113" t="s">
        <v>35</v>
      </c>
      <c r="B1" s="142" t="s">
        <v>69</v>
      </c>
      <c r="C1" s="110" t="s">
        <v>64</v>
      </c>
      <c r="D1" s="125" t="s">
        <v>86</v>
      </c>
      <c r="E1" s="96" t="s">
        <v>58</v>
      </c>
      <c r="F1" s="111" t="s">
        <v>70</v>
      </c>
    </row>
    <row r="2" spans="1:6" s="109" customFormat="1" ht="18" customHeight="1">
      <c r="A2" s="113" t="s">
        <v>36</v>
      </c>
      <c r="B2" s="142" t="s">
        <v>71</v>
      </c>
      <c r="C2" s="108" t="s">
        <v>57</v>
      </c>
      <c r="D2" s="125" t="s">
        <v>65</v>
      </c>
      <c r="E2" s="96" t="s">
        <v>58</v>
      </c>
      <c r="F2" s="108" t="s">
        <v>72</v>
      </c>
    </row>
    <row r="3" spans="1:6" s="109" customFormat="1" ht="18" customHeight="1">
      <c r="A3" s="113" t="s">
        <v>37</v>
      </c>
      <c r="B3" s="142" t="s">
        <v>73</v>
      </c>
      <c r="C3" s="108" t="s">
        <v>74</v>
      </c>
      <c r="D3" s="125" t="s">
        <v>87</v>
      </c>
      <c r="E3" s="96" t="s">
        <v>58</v>
      </c>
      <c r="F3" s="111" t="s">
        <v>67</v>
      </c>
    </row>
    <row r="4" spans="1:6" s="109" customFormat="1" ht="18" customHeight="1">
      <c r="A4" s="113" t="s">
        <v>38</v>
      </c>
      <c r="B4" s="143" t="s">
        <v>76</v>
      </c>
      <c r="C4" s="121" t="s">
        <v>74</v>
      </c>
      <c r="D4" s="126" t="s">
        <v>75</v>
      </c>
      <c r="E4" s="122" t="s">
        <v>58</v>
      </c>
      <c r="F4" s="123" t="s">
        <v>67</v>
      </c>
    </row>
    <row r="5" spans="1:6" s="109" customFormat="1" ht="18" customHeight="1">
      <c r="A5" s="113" t="s">
        <v>35</v>
      </c>
      <c r="B5" s="142" t="s">
        <v>84</v>
      </c>
      <c r="C5" s="108" t="s">
        <v>63</v>
      </c>
      <c r="D5" s="125" t="s">
        <v>88</v>
      </c>
      <c r="E5" s="112" t="s">
        <v>58</v>
      </c>
      <c r="F5" s="108" t="s">
        <v>77</v>
      </c>
    </row>
    <row r="6" spans="1:6" s="109" customFormat="1" ht="18" customHeight="1">
      <c r="A6" s="113" t="s">
        <v>36</v>
      </c>
      <c r="B6" s="142" t="s">
        <v>78</v>
      </c>
      <c r="C6" s="108" t="s">
        <v>74</v>
      </c>
      <c r="D6" s="125" t="s">
        <v>89</v>
      </c>
      <c r="E6" s="112" t="s">
        <v>58</v>
      </c>
      <c r="F6" s="108" t="s">
        <v>67</v>
      </c>
    </row>
    <row r="7" spans="1:6" s="109" customFormat="1" ht="18" customHeight="1">
      <c r="A7" s="113" t="s">
        <v>37</v>
      </c>
      <c r="B7" s="142" t="s">
        <v>80</v>
      </c>
      <c r="C7" s="108" t="s">
        <v>59</v>
      </c>
      <c r="D7" s="125" t="s">
        <v>81</v>
      </c>
      <c r="E7" s="112" t="s">
        <v>58</v>
      </c>
      <c r="F7" s="108" t="s">
        <v>82</v>
      </c>
    </row>
    <row r="8" spans="1:6" s="109" customFormat="1" ht="18" customHeight="1">
      <c r="A8" s="113" t="s">
        <v>39</v>
      </c>
      <c r="B8" s="142" t="s">
        <v>79</v>
      </c>
      <c r="C8" s="108" t="s">
        <v>74</v>
      </c>
      <c r="D8" s="125" t="s">
        <v>90</v>
      </c>
      <c r="E8" s="112" t="s">
        <v>58</v>
      </c>
      <c r="F8" s="108" t="s">
        <v>68</v>
      </c>
    </row>
    <row r="9" spans="1:6" s="109" customFormat="1" ht="18" customHeight="1">
      <c r="A9" s="124">
        <v>390</v>
      </c>
      <c r="B9" s="142" t="s">
        <v>83</v>
      </c>
      <c r="C9" s="108" t="s">
        <v>59</v>
      </c>
      <c r="D9" s="125" t="s">
        <v>89</v>
      </c>
      <c r="E9" s="112" t="s">
        <v>58</v>
      </c>
      <c r="F9" s="108" t="s">
        <v>72</v>
      </c>
    </row>
    <row r="10" spans="1:6" s="133" customFormat="1" ht="18" customHeight="1">
      <c r="A10" s="129" t="s">
        <v>97</v>
      </c>
      <c r="B10" s="144" t="s">
        <v>91</v>
      </c>
      <c r="C10" s="131" t="s">
        <v>62</v>
      </c>
      <c r="D10" s="130" t="s">
        <v>98</v>
      </c>
      <c r="E10" s="132" t="s">
        <v>58</v>
      </c>
      <c r="F10" s="131" t="s">
        <v>67</v>
      </c>
    </row>
    <row r="11" spans="1:6" s="133" customFormat="1" ht="18" customHeight="1">
      <c r="A11" s="129" t="s">
        <v>99</v>
      </c>
      <c r="B11" s="144" t="s">
        <v>92</v>
      </c>
      <c r="C11" s="131" t="s">
        <v>74</v>
      </c>
      <c r="D11" s="130" t="s">
        <v>98</v>
      </c>
      <c r="E11" s="132" t="s">
        <v>58</v>
      </c>
      <c r="F11" s="131" t="s">
        <v>67</v>
      </c>
    </row>
    <row r="12" spans="1:6" s="133" customFormat="1" ht="18" customHeight="1">
      <c r="A12" s="129" t="s">
        <v>100</v>
      </c>
      <c r="B12" s="144" t="s">
        <v>93</v>
      </c>
      <c r="C12" s="134" t="s">
        <v>66</v>
      </c>
      <c r="D12" s="130" t="s">
        <v>98</v>
      </c>
      <c r="E12" s="132" t="s">
        <v>58</v>
      </c>
      <c r="F12" s="131" t="s">
        <v>70</v>
      </c>
    </row>
    <row r="13" spans="1:6" s="139" customFormat="1" ht="18" customHeight="1">
      <c r="A13" s="135" t="s">
        <v>35</v>
      </c>
      <c r="B13" s="145" t="s">
        <v>94</v>
      </c>
      <c r="C13" s="137" t="s">
        <v>57</v>
      </c>
      <c r="D13" s="136" t="s">
        <v>101</v>
      </c>
      <c r="E13" s="138" t="s">
        <v>58</v>
      </c>
      <c r="F13" s="137" t="s">
        <v>72</v>
      </c>
    </row>
    <row r="14" spans="1:6" s="109" customFormat="1" ht="18" customHeight="1">
      <c r="A14" s="135" t="s">
        <v>36</v>
      </c>
      <c r="B14" s="146" t="s">
        <v>102</v>
      </c>
      <c r="C14" s="108" t="s">
        <v>57</v>
      </c>
      <c r="D14" s="125" t="s">
        <v>119</v>
      </c>
      <c r="E14" s="112" t="s">
        <v>58</v>
      </c>
      <c r="F14" s="108" t="s">
        <v>82</v>
      </c>
    </row>
    <row r="15" spans="1:6" s="109" customFormat="1" ht="18" customHeight="1">
      <c r="A15" s="135" t="s">
        <v>37</v>
      </c>
      <c r="B15" s="142" t="s">
        <v>103</v>
      </c>
      <c r="C15" s="108" t="s">
        <v>57</v>
      </c>
      <c r="D15" s="125" t="s">
        <v>120</v>
      </c>
      <c r="E15" s="112" t="s">
        <v>58</v>
      </c>
      <c r="F15" s="108" t="s">
        <v>72</v>
      </c>
    </row>
    <row r="16" spans="1:6" s="109" customFormat="1" ht="18" customHeight="1">
      <c r="A16" s="135" t="s">
        <v>38</v>
      </c>
      <c r="B16" s="142" t="s">
        <v>104</v>
      </c>
      <c r="C16" s="108" t="s">
        <v>62</v>
      </c>
      <c r="D16" s="125" t="s">
        <v>98</v>
      </c>
      <c r="E16" s="112" t="s">
        <v>58</v>
      </c>
      <c r="F16" s="140" t="s">
        <v>67</v>
      </c>
    </row>
    <row r="17" spans="1:9" s="109" customFormat="1" ht="18" customHeight="1">
      <c r="A17" s="135" t="s">
        <v>39</v>
      </c>
      <c r="B17" s="142" t="s">
        <v>105</v>
      </c>
      <c r="C17" s="108" t="s">
        <v>57</v>
      </c>
      <c r="D17" s="125" t="s">
        <v>113</v>
      </c>
      <c r="E17" s="112" t="s">
        <v>58</v>
      </c>
      <c r="F17" s="108" t="s">
        <v>82</v>
      </c>
    </row>
    <row r="18" spans="1:9" s="109" customFormat="1" ht="18" customHeight="1">
      <c r="A18" s="135" t="s">
        <v>40</v>
      </c>
      <c r="B18" s="142" t="s">
        <v>106</v>
      </c>
      <c r="C18" s="140" t="s">
        <v>115</v>
      </c>
      <c r="D18" s="125" t="s">
        <v>121</v>
      </c>
      <c r="E18" s="112" t="s">
        <v>58</v>
      </c>
      <c r="F18" s="108" t="s">
        <v>114</v>
      </c>
    </row>
    <row r="19" spans="1:9" s="141" customFormat="1" ht="18" customHeight="1">
      <c r="A19" s="135" t="s">
        <v>85</v>
      </c>
      <c r="B19" s="142" t="s">
        <v>107</v>
      </c>
      <c r="C19" s="108" t="s">
        <v>57</v>
      </c>
      <c r="D19" s="125" t="s">
        <v>122</v>
      </c>
      <c r="E19" s="112" t="s">
        <v>58</v>
      </c>
      <c r="F19" s="108" t="s">
        <v>117</v>
      </c>
    </row>
    <row r="20" spans="1:9" s="141" customFormat="1" ht="18" customHeight="1">
      <c r="A20" s="135" t="s">
        <v>41</v>
      </c>
      <c r="B20" s="142" t="s">
        <v>108</v>
      </c>
      <c r="C20" s="108" t="s">
        <v>57</v>
      </c>
      <c r="D20" s="125" t="s">
        <v>116</v>
      </c>
      <c r="E20" s="112" t="s">
        <v>58</v>
      </c>
      <c r="F20" s="108" t="s">
        <v>117</v>
      </c>
    </row>
    <row r="21" spans="1:9" s="141" customFormat="1" ht="18" customHeight="1">
      <c r="A21" s="135" t="s">
        <v>95</v>
      </c>
      <c r="B21" s="142" t="s">
        <v>109</v>
      </c>
      <c r="C21" s="108" t="s">
        <v>62</v>
      </c>
      <c r="D21" s="125" t="s">
        <v>118</v>
      </c>
      <c r="E21" s="112" t="s">
        <v>58</v>
      </c>
      <c r="F21" s="111" t="s">
        <v>68</v>
      </c>
    </row>
    <row r="22" spans="1:9" s="141" customFormat="1" ht="18" customHeight="1">
      <c r="A22" s="135" t="s">
        <v>96</v>
      </c>
      <c r="B22" s="142" t="s">
        <v>110</v>
      </c>
      <c r="C22" s="108" t="s">
        <v>74</v>
      </c>
      <c r="D22" s="125" t="s">
        <v>116</v>
      </c>
      <c r="E22" s="112" t="s">
        <v>58</v>
      </c>
      <c r="F22" s="111" t="s">
        <v>68</v>
      </c>
    </row>
    <row r="23" spans="1:9" s="141" customFormat="1" ht="18" customHeight="1">
      <c r="A23" s="135" t="s">
        <v>112</v>
      </c>
      <c r="B23" s="142" t="s">
        <v>111</v>
      </c>
      <c r="C23" s="108" t="s">
        <v>74</v>
      </c>
      <c r="D23" s="125" t="s">
        <v>116</v>
      </c>
      <c r="E23" s="112" t="s">
        <v>58</v>
      </c>
      <c r="F23" s="111" t="s">
        <v>68</v>
      </c>
    </row>
    <row r="24" spans="1:9" s="153" customFormat="1" ht="20.25" customHeight="1">
      <c r="A24" s="147" t="s">
        <v>127</v>
      </c>
      <c r="B24" s="148" t="s">
        <v>123</v>
      </c>
      <c r="C24" s="149" t="s">
        <v>57</v>
      </c>
      <c r="D24" s="148" t="s">
        <v>129</v>
      </c>
      <c r="E24" s="150" t="s">
        <v>58</v>
      </c>
      <c r="F24" s="151" t="s">
        <v>130</v>
      </c>
      <c r="G24" s="152" t="s">
        <v>131</v>
      </c>
      <c r="H24" s="153" t="s">
        <v>132</v>
      </c>
      <c r="I24" s="153" t="s">
        <v>133</v>
      </c>
    </row>
    <row r="25" spans="1:9" s="153" customFormat="1" ht="20.25" customHeight="1">
      <c r="A25" s="147" t="s">
        <v>134</v>
      </c>
      <c r="B25" s="149" t="s">
        <v>124</v>
      </c>
      <c r="C25" s="149" t="s">
        <v>135</v>
      </c>
      <c r="D25" s="149" t="s">
        <v>136</v>
      </c>
      <c r="E25" s="154" t="s">
        <v>58</v>
      </c>
      <c r="F25" s="155" t="s">
        <v>137</v>
      </c>
      <c r="G25" s="152" t="s">
        <v>138</v>
      </c>
    </row>
    <row r="26" spans="1:9" s="153" customFormat="1" ht="20.25" customHeight="1">
      <c r="A26" s="147" t="s">
        <v>139</v>
      </c>
      <c r="B26" s="149" t="s">
        <v>125</v>
      </c>
      <c r="C26" s="149" t="s">
        <v>57</v>
      </c>
      <c r="D26" s="149" t="s">
        <v>120</v>
      </c>
      <c r="E26" s="154" t="s">
        <v>58</v>
      </c>
      <c r="F26" s="151" t="s">
        <v>141</v>
      </c>
      <c r="G26" s="152" t="s">
        <v>142</v>
      </c>
    </row>
    <row r="27" spans="1:9" s="153" customFormat="1" ht="20.25" customHeight="1">
      <c r="A27" s="147" t="s">
        <v>143</v>
      </c>
      <c r="B27" s="149" t="s">
        <v>126</v>
      </c>
      <c r="C27" s="149" t="s">
        <v>128</v>
      </c>
      <c r="D27" s="149" t="s">
        <v>165</v>
      </c>
      <c r="E27" s="154" t="s">
        <v>58</v>
      </c>
      <c r="F27" s="151" t="s">
        <v>144</v>
      </c>
      <c r="G27" s="152" t="s">
        <v>145</v>
      </c>
    </row>
    <row r="28" spans="1:9" s="153" customFormat="1" ht="20.25" customHeight="1">
      <c r="A28" s="147" t="s">
        <v>151</v>
      </c>
      <c r="B28" s="149" t="s">
        <v>147</v>
      </c>
      <c r="C28" s="149" t="s">
        <v>57</v>
      </c>
      <c r="D28" s="149" t="s">
        <v>140</v>
      </c>
      <c r="E28" s="154" t="s">
        <v>58</v>
      </c>
      <c r="F28" s="151" t="s">
        <v>141</v>
      </c>
      <c r="G28" s="152" t="s">
        <v>152</v>
      </c>
    </row>
    <row r="29" spans="1:9" s="153" customFormat="1" ht="20.25" customHeight="1">
      <c r="A29" s="147" t="s">
        <v>153</v>
      </c>
      <c r="B29" s="149" t="s">
        <v>148</v>
      </c>
      <c r="C29" s="149" t="s">
        <v>57</v>
      </c>
      <c r="D29" s="149" t="s">
        <v>86</v>
      </c>
      <c r="E29" s="154" t="s">
        <v>58</v>
      </c>
      <c r="F29" s="151" t="s">
        <v>144</v>
      </c>
      <c r="G29" s="152" t="s">
        <v>154</v>
      </c>
    </row>
    <row r="30" spans="1:9" s="153" customFormat="1" ht="20.25" customHeight="1">
      <c r="A30" s="147" t="s">
        <v>155</v>
      </c>
      <c r="B30" s="149" t="s">
        <v>149</v>
      </c>
      <c r="C30" s="149" t="s">
        <v>66</v>
      </c>
      <c r="D30" s="149" t="s">
        <v>156</v>
      </c>
      <c r="E30" s="154" t="s">
        <v>58</v>
      </c>
      <c r="F30" s="151" t="s">
        <v>157</v>
      </c>
      <c r="G30" s="152" t="s">
        <v>158</v>
      </c>
    </row>
    <row r="31" spans="1:9" s="153" customFormat="1" ht="20.25" customHeight="1">
      <c r="A31" s="147" t="s">
        <v>159</v>
      </c>
      <c r="B31" s="149" t="s">
        <v>150</v>
      </c>
      <c r="C31" s="149" t="s">
        <v>66</v>
      </c>
      <c r="D31" s="149" t="s">
        <v>166</v>
      </c>
      <c r="E31" s="154" t="s">
        <v>58</v>
      </c>
      <c r="F31" s="151" t="s">
        <v>157</v>
      </c>
      <c r="G31" s="152" t="s">
        <v>160</v>
      </c>
    </row>
    <row r="32" spans="1:9" ht="17.25">
      <c r="A32" s="147" t="s">
        <v>163</v>
      </c>
      <c r="B32" s="156" t="s">
        <v>161</v>
      </c>
      <c r="C32" s="149" t="s">
        <v>57</v>
      </c>
      <c r="D32" s="149" t="s">
        <v>162</v>
      </c>
      <c r="E32" s="154" t="s">
        <v>58</v>
      </c>
      <c r="F32" s="151" t="s">
        <v>72</v>
      </c>
      <c r="G32" s="157" t="s">
        <v>164</v>
      </c>
    </row>
    <row r="33" spans="1:8" s="153" customFormat="1" ht="20.25" customHeight="1">
      <c r="A33" s="147" t="s">
        <v>163</v>
      </c>
      <c r="B33" s="149" t="s">
        <v>169</v>
      </c>
      <c r="C33" s="149" t="s">
        <v>66</v>
      </c>
      <c r="D33" s="149" t="s">
        <v>170</v>
      </c>
      <c r="E33" s="154" t="s">
        <v>58</v>
      </c>
      <c r="F33" s="151" t="s">
        <v>157</v>
      </c>
      <c r="G33" s="152" t="s">
        <v>168</v>
      </c>
    </row>
    <row r="34" spans="1:8" s="153" customFormat="1" ht="20.25" customHeight="1" thickBot="1">
      <c r="A34" s="147" t="s">
        <v>171</v>
      </c>
      <c r="B34" s="149" t="s">
        <v>172</v>
      </c>
      <c r="C34" s="149" t="s">
        <v>66</v>
      </c>
      <c r="D34" s="149" t="s">
        <v>173</v>
      </c>
      <c r="E34" s="154" t="s">
        <v>58</v>
      </c>
      <c r="F34" s="151" t="s">
        <v>157</v>
      </c>
      <c r="G34" s="152" t="s">
        <v>167</v>
      </c>
    </row>
    <row r="35" spans="1:8" ht="17.25" thickBot="1">
      <c r="A35" s="159"/>
      <c r="B35" s="160"/>
      <c r="C35" s="160"/>
      <c r="D35" s="160"/>
      <c r="E35" s="160"/>
      <c r="F35" s="160"/>
      <c r="G35" s="160"/>
      <c r="H35" s="160"/>
    </row>
    <row r="36" spans="1:8" s="165" customFormat="1" ht="27.75" customHeight="1" thickBot="1">
      <c r="A36" s="161"/>
      <c r="B36" s="162"/>
      <c r="C36" s="162"/>
      <c r="D36" s="163"/>
      <c r="E36" s="162"/>
      <c r="F36" s="164"/>
      <c r="G36" s="162"/>
      <c r="H36" s="162"/>
    </row>
    <row r="37" spans="1:8">
      <c r="A37" s="158"/>
      <c r="C37"/>
      <c r="D37"/>
    </row>
    <row r="38" spans="1:8">
      <c r="A38" s="158"/>
      <c r="C38"/>
      <c r="D38"/>
    </row>
    <row r="39" spans="1:8">
      <c r="A39" s="158"/>
      <c r="C39"/>
      <c r="D39"/>
    </row>
  </sheetData>
  <phoneticPr fontId="133" type="noConversion"/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4097" r:id="rId4" name="Control 1">
          <controlPr defaultSize="0" autoPict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914400</xdr:colOff>
                <xdr:row>14</xdr:row>
                <xdr:rowOff>0</xdr:rowOff>
              </to>
            </anchor>
          </controlPr>
        </control>
      </mc:Choice>
      <mc:Fallback>
        <control shapeId="4097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IV FOB</vt:lpstr>
      <vt:lpstr>IV CMT</vt:lpstr>
      <vt:lpstr>PK</vt:lpstr>
      <vt:lpstr>적재순</vt:lpstr>
      <vt:lpstr>Sheet1</vt:lpstr>
      <vt:lpstr>'IV CMT'!Print_Area</vt:lpstr>
      <vt:lpstr>'IV FOB'!Print_Area</vt:lpstr>
      <vt:lpstr>적재순!Print_Area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태일 .</cp:lastModifiedBy>
  <cp:lastPrinted>2026-07-17T11:11:21Z</cp:lastPrinted>
  <dcterms:created xsi:type="dcterms:W3CDTF">2020-10-28T09:12:01Z</dcterms:created>
  <dcterms:modified xsi:type="dcterms:W3CDTF">2026-07-22T03:43:41Z</dcterms:modified>
</cp:coreProperties>
</file>