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My Drive\Excel projects\"/>
    </mc:Choice>
  </mc:AlternateContent>
  <xr:revisionPtr revIDLastSave="0" documentId="8_{44D35F56-BBC3-4B35-AF6B-387FD73D76FA}" xr6:coauthVersionLast="47" xr6:coauthVersionMax="47" xr10:uidLastSave="{00000000-0000-0000-0000-000000000000}"/>
  <bookViews>
    <workbookView xWindow="-120" yWindow="-120" windowWidth="29040" windowHeight="15720" xr2:uid="{00000000-000D-0000-FFFF-FFFF00000000}"/>
  </bookViews>
  <sheets>
    <sheet name="Dashboard" sheetId="22" r:id="rId1"/>
    <sheet name="Total Sales" sheetId="19" r:id="rId2"/>
    <sheet name="Country 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N25" i="17"/>
  <c r="N50" i="17"/>
  <c r="N57" i="17"/>
  <c r="N66" i="17"/>
  <c r="N111" i="17"/>
  <c r="N136" i="17"/>
  <c r="N145" i="17"/>
  <c r="N152" i="17"/>
  <c r="N197" i="17"/>
  <c r="N222" i="17"/>
  <c r="N231" i="17"/>
  <c r="N240" i="17"/>
  <c r="N283" i="17"/>
  <c r="N308" i="17"/>
  <c r="N312" i="17"/>
  <c r="N317" i="17"/>
  <c r="N353" i="17"/>
  <c r="N372" i="17"/>
  <c r="N374" i="17"/>
  <c r="N385" i="17"/>
  <c r="N415" i="17"/>
  <c r="N438" i="17"/>
  <c r="N440" i="17"/>
  <c r="N447" i="17"/>
  <c r="N476" i="17"/>
  <c r="N490" i="17"/>
  <c r="N492" i="17"/>
  <c r="N494" i="17"/>
  <c r="N524" i="17"/>
  <c r="N538" i="17"/>
  <c r="N540" i="17"/>
  <c r="N543" i="17"/>
  <c r="N573" i="17"/>
  <c r="N585" i="17"/>
  <c r="N589" i="17"/>
  <c r="N591" i="17"/>
  <c r="N620" i="17"/>
  <c r="N634" i="17"/>
  <c r="N636" i="17"/>
  <c r="N638" i="17"/>
  <c r="N674" i="17"/>
  <c r="N677" i="17"/>
  <c r="N680" i="17"/>
  <c r="N713" i="17"/>
  <c r="N715" i="17"/>
  <c r="N733" i="17"/>
  <c r="N746" i="17"/>
  <c r="N749" i="17"/>
  <c r="N779" i="17"/>
  <c r="N785" i="17"/>
  <c r="M14" i="17"/>
  <c r="M20" i="17"/>
  <c r="M22" i="17"/>
  <c r="M23" i="17"/>
  <c r="M29" i="17"/>
  <c r="M47" i="17"/>
  <c r="M58" i="17"/>
  <c r="M61" i="17"/>
  <c r="M82" i="17"/>
  <c r="M92" i="17"/>
  <c r="M94" i="17"/>
  <c r="M97" i="17"/>
  <c r="M113" i="17"/>
  <c r="M125" i="17"/>
  <c r="M127" i="17"/>
  <c r="M146" i="17"/>
  <c r="M158" i="17"/>
  <c r="M160" i="17"/>
  <c r="M176" i="17"/>
  <c r="M188" i="17"/>
  <c r="M190" i="17"/>
  <c r="M217" i="17"/>
  <c r="M223" i="17"/>
  <c r="M239" i="17"/>
  <c r="M248" i="17"/>
  <c r="M250" i="17"/>
  <c r="M278" i="17"/>
  <c r="M280" i="17"/>
  <c r="M304" i="17"/>
  <c r="M308" i="17"/>
  <c r="M310" i="17"/>
  <c r="M325" i="17"/>
  <c r="M334" i="17"/>
  <c r="M338" i="17"/>
  <c r="M353" i="17"/>
  <c r="M362" i="17"/>
  <c r="M364" i="17"/>
  <c r="M368" i="17"/>
  <c r="M383" i="17"/>
  <c r="M392" i="17"/>
  <c r="M394" i="17"/>
  <c r="M422" i="17"/>
  <c r="M424" i="17"/>
  <c r="M448" i="17"/>
  <c r="M452" i="17"/>
  <c r="M454" i="17"/>
  <c r="M469" i="17"/>
  <c r="M478" i="17"/>
  <c r="M482" i="17"/>
  <c r="M497" i="17"/>
  <c r="M506" i="17"/>
  <c r="M508" i="17"/>
  <c r="M512" i="17"/>
  <c r="M527" i="17"/>
  <c r="M533" i="17"/>
  <c r="M538" i="17"/>
  <c r="M551" i="17"/>
  <c r="M553" i="17"/>
  <c r="M562" i="17"/>
  <c r="M569" i="17"/>
  <c r="M577" i="17"/>
  <c r="M580" i="17"/>
  <c r="M593" i="17"/>
  <c r="M599" i="17"/>
  <c r="M604" i="17"/>
  <c r="M613" i="17"/>
  <c r="M623" i="17"/>
  <c r="M637" i="17"/>
  <c r="M641" i="17"/>
  <c r="M665" i="17"/>
  <c r="M668" i="17"/>
  <c r="M680" i="17"/>
  <c r="M682" i="17"/>
  <c r="M689" i="17"/>
  <c r="M697" i="17"/>
  <c r="M704" i="17"/>
  <c r="M706" i="17"/>
  <c r="M707" i="17"/>
  <c r="M719" i="17"/>
  <c r="M721" i="17"/>
  <c r="M736" i="17"/>
  <c r="M742" i="17"/>
  <c r="M745" i="17"/>
  <c r="M758" i="17"/>
  <c r="M760" i="17"/>
  <c r="M772" i="17"/>
  <c r="M778" i="17"/>
  <c r="M781" i="17"/>
  <c r="M794" i="17"/>
  <c r="M796" i="17"/>
  <c r="M808" i="17"/>
  <c r="M814" i="17"/>
  <c r="M817" i="17"/>
  <c r="M830" i="17"/>
  <c r="M832" i="17"/>
  <c r="M844" i="17"/>
  <c r="M850" i="17"/>
  <c r="M853" i="17"/>
  <c r="M866" i="17"/>
  <c r="M868" i="17"/>
  <c r="M880" i="17"/>
  <c r="M886" i="17"/>
  <c r="M889" i="17"/>
  <c r="M902" i="17"/>
  <c r="M904" i="17"/>
  <c r="M916" i="17"/>
  <c r="M922" i="17"/>
  <c r="M925" i="17"/>
  <c r="M938" i="17"/>
  <c r="M940" i="17"/>
  <c r="M952" i="17"/>
  <c r="M958" i="17"/>
  <c r="M961" i="17"/>
  <c r="M974" i="17"/>
  <c r="M976" i="17"/>
  <c r="M988" i="17"/>
  <c r="M994" i="17"/>
  <c r="M997" i="17"/>
  <c r="J2" i="17"/>
  <c r="I2" i="17"/>
  <c r="N2" i="17" s="1"/>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I21" i="17"/>
  <c r="N21" i="17" s="1"/>
  <c r="J21" i="17"/>
  <c r="K21" i="17"/>
  <c r="L21" i="17"/>
  <c r="M21" i="17" s="1"/>
  <c r="I22" i="17"/>
  <c r="N22" i="17" s="1"/>
  <c r="J22" i="17"/>
  <c r="K22" i="17"/>
  <c r="L22" i="17"/>
  <c r="I23" i="17"/>
  <c r="N23" i="17" s="1"/>
  <c r="J23" i="17"/>
  <c r="K23" i="17"/>
  <c r="L23" i="17"/>
  <c r="I24" i="17"/>
  <c r="N24" i="17" s="1"/>
  <c r="J24" i="17"/>
  <c r="K24" i="17"/>
  <c r="L24" i="17"/>
  <c r="M24" i="17" s="1"/>
  <c r="I25" i="17"/>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I48" i="17"/>
  <c r="N48" i="17" s="1"/>
  <c r="J48" i="17"/>
  <c r="K48" i="17"/>
  <c r="L48" i="17"/>
  <c r="M48" i="17" s="1"/>
  <c r="I49" i="17"/>
  <c r="N49" i="17" s="1"/>
  <c r="J49" i="17"/>
  <c r="K49" i="17"/>
  <c r="L49" i="17"/>
  <c r="M49" i="17" s="1"/>
  <c r="I50" i="17"/>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J57" i="17"/>
  <c r="K57" i="17"/>
  <c r="L57" i="17"/>
  <c r="M57" i="17" s="1"/>
  <c r="I58" i="17"/>
  <c r="N58" i="17" s="1"/>
  <c r="J58" i="17"/>
  <c r="K58" i="17"/>
  <c r="L58" i="17"/>
  <c r="I59" i="17"/>
  <c r="N59" i="17" s="1"/>
  <c r="J59" i="17"/>
  <c r="K59" i="17"/>
  <c r="L59" i="17"/>
  <c r="M59" i="17" s="1"/>
  <c r="I60" i="17"/>
  <c r="N60" i="17" s="1"/>
  <c r="J60" i="17"/>
  <c r="K60" i="17"/>
  <c r="L60" i="17"/>
  <c r="M60" i="17" s="1"/>
  <c r="I61" i="17"/>
  <c r="N61" i="17" s="1"/>
  <c r="J61" i="17"/>
  <c r="K61" i="17"/>
  <c r="L61" i="17"/>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I93" i="17"/>
  <c r="N93" i="17" s="1"/>
  <c r="J93" i="17"/>
  <c r="K93" i="17"/>
  <c r="L93" i="17"/>
  <c r="M93" i="17" s="1"/>
  <c r="I94" i="17"/>
  <c r="N94" i="17" s="1"/>
  <c r="J94" i="17"/>
  <c r="K94" i="17"/>
  <c r="L94" i="17"/>
  <c r="I95" i="17"/>
  <c r="N95" i="17" s="1"/>
  <c r="J95" i="17"/>
  <c r="K95" i="17"/>
  <c r="L95" i="17"/>
  <c r="M95" i="17" s="1"/>
  <c r="I96" i="17"/>
  <c r="N96" i="17" s="1"/>
  <c r="J96" i="17"/>
  <c r="K96" i="17"/>
  <c r="L96" i="17"/>
  <c r="M96" i="17" s="1"/>
  <c r="I97" i="17"/>
  <c r="N97" i="17" s="1"/>
  <c r="J97" i="17"/>
  <c r="K97" i="17"/>
  <c r="L97" i="17"/>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J111" i="17"/>
  <c r="K111" i="17"/>
  <c r="L111" i="17"/>
  <c r="M111" i="17" s="1"/>
  <c r="I112" i="17"/>
  <c r="N112" i="17" s="1"/>
  <c r="J112" i="17"/>
  <c r="K112" i="17"/>
  <c r="L112" i="17"/>
  <c r="M112" i="17" s="1"/>
  <c r="I113" i="17"/>
  <c r="N113" i="17" s="1"/>
  <c r="J113" i="17"/>
  <c r="K113" i="17"/>
  <c r="L113" i="17"/>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I126" i="17"/>
  <c r="N126" i="17" s="1"/>
  <c r="J126" i="17"/>
  <c r="K126" i="17"/>
  <c r="L126" i="17"/>
  <c r="M126" i="17" s="1"/>
  <c r="I127" i="17"/>
  <c r="N127" i="17" s="1"/>
  <c r="J127" i="17"/>
  <c r="K127" i="17"/>
  <c r="L127" i="17"/>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J145" i="17"/>
  <c r="K145" i="17"/>
  <c r="L145" i="17"/>
  <c r="M145" i="17" s="1"/>
  <c r="I146" i="17"/>
  <c r="N146" i="17" s="1"/>
  <c r="J146" i="17"/>
  <c r="K146" i="17"/>
  <c r="L146" i="17"/>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I159" i="17"/>
  <c r="N159" i="17" s="1"/>
  <c r="J159" i="17"/>
  <c r="K159" i="17"/>
  <c r="L159" i="17"/>
  <c r="M159" i="17" s="1"/>
  <c r="I160" i="17"/>
  <c r="N160" i="17" s="1"/>
  <c r="J160" i="17"/>
  <c r="K160" i="17"/>
  <c r="L160" i="17"/>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I189" i="17"/>
  <c r="N189" i="17" s="1"/>
  <c r="J189" i="17"/>
  <c r="K189" i="17"/>
  <c r="L189" i="17"/>
  <c r="M189" i="17" s="1"/>
  <c r="I190" i="17"/>
  <c r="N190" i="17" s="1"/>
  <c r="J190" i="17"/>
  <c r="K190" i="17"/>
  <c r="L190" i="17"/>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J222" i="17"/>
  <c r="K222" i="17"/>
  <c r="L222" i="17"/>
  <c r="M222" i="17" s="1"/>
  <c r="I223" i="17"/>
  <c r="N223" i="17" s="1"/>
  <c r="J223" i="17"/>
  <c r="K223" i="17"/>
  <c r="L223" i="17"/>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I240" i="17"/>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I249" i="17"/>
  <c r="N249" i="17" s="1"/>
  <c r="J249" i="17"/>
  <c r="K249" i="17"/>
  <c r="L249" i="17"/>
  <c r="M249" i="17" s="1"/>
  <c r="I250" i="17"/>
  <c r="N250" i="17" s="1"/>
  <c r="J250" i="17"/>
  <c r="K250" i="17"/>
  <c r="L250" i="17"/>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I279" i="17"/>
  <c r="N279" i="17" s="1"/>
  <c r="J279" i="17"/>
  <c r="K279" i="17"/>
  <c r="L279" i="17"/>
  <c r="M279" i="17" s="1"/>
  <c r="I280" i="17"/>
  <c r="N280" i="17" s="1"/>
  <c r="J280" i="17"/>
  <c r="K280" i="17"/>
  <c r="L280" i="17"/>
  <c r="I281" i="17"/>
  <c r="N281" i="17" s="1"/>
  <c r="J281" i="17"/>
  <c r="K281" i="17"/>
  <c r="L281" i="17"/>
  <c r="M281" i="17" s="1"/>
  <c r="I282" i="17"/>
  <c r="N282" i="17" s="1"/>
  <c r="J282" i="17"/>
  <c r="K282" i="17"/>
  <c r="L282" i="17"/>
  <c r="M282" i="17" s="1"/>
  <c r="I283" i="17"/>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I305" i="17"/>
  <c r="N305" i="17" s="1"/>
  <c r="J305" i="17"/>
  <c r="K305" i="17"/>
  <c r="L305" i="17"/>
  <c r="M305" i="17" s="1"/>
  <c r="I306" i="17"/>
  <c r="N306" i="17" s="1"/>
  <c r="J306" i="17"/>
  <c r="K306" i="17"/>
  <c r="L306" i="17"/>
  <c r="M306" i="17" s="1"/>
  <c r="I307" i="17"/>
  <c r="N307" i="17" s="1"/>
  <c r="J307" i="17"/>
  <c r="K307" i="17"/>
  <c r="L307" i="17"/>
  <c r="M307" i="17" s="1"/>
  <c r="I308" i="17"/>
  <c r="J308" i="17"/>
  <c r="K308" i="17"/>
  <c r="L308" i="17"/>
  <c r="I309" i="17"/>
  <c r="N309" i="17" s="1"/>
  <c r="J309" i="17"/>
  <c r="K309" i="17"/>
  <c r="L309" i="17"/>
  <c r="M309" i="17" s="1"/>
  <c r="I310" i="17"/>
  <c r="N310" i="17" s="1"/>
  <c r="J310" i="17"/>
  <c r="K310" i="17"/>
  <c r="L310" i="17"/>
  <c r="I311" i="17"/>
  <c r="N311" i="17" s="1"/>
  <c r="J311" i="17"/>
  <c r="K311" i="17"/>
  <c r="L311" i="17"/>
  <c r="M311" i="17" s="1"/>
  <c r="I312" i="17"/>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J353" i="17"/>
  <c r="K353" i="17"/>
  <c r="L353" i="17"/>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I363" i="17"/>
  <c r="N363" i="17" s="1"/>
  <c r="J363" i="17"/>
  <c r="K363" i="17"/>
  <c r="L363" i="17"/>
  <c r="M363" i="17" s="1"/>
  <c r="I364" i="17"/>
  <c r="N364" i="17" s="1"/>
  <c r="J364" i="17"/>
  <c r="K364" i="17"/>
  <c r="L364" i="17"/>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I369" i="17"/>
  <c r="N369" i="17" s="1"/>
  <c r="J369" i="17"/>
  <c r="K369" i="17"/>
  <c r="L369" i="17"/>
  <c r="M369" i="17" s="1"/>
  <c r="I370" i="17"/>
  <c r="N370" i="17" s="1"/>
  <c r="J370" i="17"/>
  <c r="K370" i="17"/>
  <c r="L370" i="17"/>
  <c r="M370" i="17" s="1"/>
  <c r="I371" i="17"/>
  <c r="N371" i="17" s="1"/>
  <c r="J371" i="17"/>
  <c r="K371" i="17"/>
  <c r="L371" i="17"/>
  <c r="M371" i="17" s="1"/>
  <c r="I372" i="17"/>
  <c r="J372" i="17"/>
  <c r="K372" i="17"/>
  <c r="L372" i="17"/>
  <c r="M372" i="17" s="1"/>
  <c r="I373" i="17"/>
  <c r="N373" i="17" s="1"/>
  <c r="J373" i="17"/>
  <c r="K373" i="17"/>
  <c r="L373" i="17"/>
  <c r="M373" i="17" s="1"/>
  <c r="I374" i="17"/>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I384" i="17"/>
  <c r="N384" i="17" s="1"/>
  <c r="J384" i="17"/>
  <c r="K384" i="17"/>
  <c r="L384" i="17"/>
  <c r="M384" i="17" s="1"/>
  <c r="I385" i="17"/>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I393" i="17"/>
  <c r="N393" i="17" s="1"/>
  <c r="J393" i="17"/>
  <c r="K393" i="17"/>
  <c r="L393" i="17"/>
  <c r="M393" i="17" s="1"/>
  <c r="I394" i="17"/>
  <c r="N394" i="17" s="1"/>
  <c r="J394" i="17"/>
  <c r="K394" i="17"/>
  <c r="L394" i="17"/>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I423" i="17"/>
  <c r="N423" i="17" s="1"/>
  <c r="J423" i="17"/>
  <c r="K423" i="17"/>
  <c r="L423" i="17"/>
  <c r="M423" i="17" s="1"/>
  <c r="I424" i="17"/>
  <c r="N424" i="17" s="1"/>
  <c r="J424" i="17"/>
  <c r="K424" i="17"/>
  <c r="L424" i="17"/>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J438" i="17"/>
  <c r="K438" i="17"/>
  <c r="L438" i="17"/>
  <c r="M438" i="17" s="1"/>
  <c r="I439" i="17"/>
  <c r="N439" i="17" s="1"/>
  <c r="J439" i="17"/>
  <c r="K439" i="17"/>
  <c r="L439" i="17"/>
  <c r="M439" i="17" s="1"/>
  <c r="I440" i="17"/>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J447" i="17"/>
  <c r="K447" i="17"/>
  <c r="L447" i="17"/>
  <c r="M447" i="17" s="1"/>
  <c r="I448" i="17"/>
  <c r="N448" i="17" s="1"/>
  <c r="J448" i="17"/>
  <c r="K448" i="17"/>
  <c r="L448" i="17"/>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I453" i="17"/>
  <c r="N453" i="17" s="1"/>
  <c r="J453" i="17"/>
  <c r="K453" i="17"/>
  <c r="L453" i="17"/>
  <c r="M453" i="17" s="1"/>
  <c r="I454" i="17"/>
  <c r="N454" i="17" s="1"/>
  <c r="J454" i="17"/>
  <c r="K454" i="17"/>
  <c r="L454" i="17"/>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J476" i="17"/>
  <c r="K476" i="17"/>
  <c r="L476" i="17"/>
  <c r="M476" i="17" s="1"/>
  <c r="I477" i="17"/>
  <c r="N477" i="17" s="1"/>
  <c r="J477" i="17"/>
  <c r="K477" i="17"/>
  <c r="L477" i="17"/>
  <c r="M477" i="17" s="1"/>
  <c r="I478" i="17"/>
  <c r="N478" i="17" s="1"/>
  <c r="J478" i="17"/>
  <c r="K478" i="17"/>
  <c r="L478" i="17"/>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J490" i="17"/>
  <c r="K490" i="17"/>
  <c r="L490" i="17"/>
  <c r="M490" i="17" s="1"/>
  <c r="I491" i="17"/>
  <c r="N491" i="17" s="1"/>
  <c r="J491" i="17"/>
  <c r="K491" i="17"/>
  <c r="L491" i="17"/>
  <c r="M491" i="17" s="1"/>
  <c r="I492" i="17"/>
  <c r="J492" i="17"/>
  <c r="K492" i="17"/>
  <c r="L492" i="17"/>
  <c r="M492" i="17" s="1"/>
  <c r="I493" i="17"/>
  <c r="N493" i="17" s="1"/>
  <c r="J493" i="17"/>
  <c r="K493" i="17"/>
  <c r="L493" i="17"/>
  <c r="M493" i="17" s="1"/>
  <c r="I494" i="17"/>
  <c r="J494" i="17"/>
  <c r="K494" i="17"/>
  <c r="L494" i="17"/>
  <c r="M494" i="17" s="1"/>
  <c r="I495" i="17"/>
  <c r="N495" i="17" s="1"/>
  <c r="J495" i="17"/>
  <c r="K495" i="17"/>
  <c r="L495" i="17"/>
  <c r="M495" i="17" s="1"/>
  <c r="I496" i="17"/>
  <c r="N496" i="17" s="1"/>
  <c r="J496" i="17"/>
  <c r="K496" i="17"/>
  <c r="L496" i="17"/>
  <c r="M496" i="17" s="1"/>
  <c r="I497" i="17"/>
  <c r="N497" i="17" s="1"/>
  <c r="J497" i="17"/>
  <c r="K497" i="17"/>
  <c r="L497" i="17"/>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I507" i="17"/>
  <c r="N507" i="17" s="1"/>
  <c r="J507" i="17"/>
  <c r="K507" i="17"/>
  <c r="L507" i="17"/>
  <c r="M507" i="17" s="1"/>
  <c r="I508" i="17"/>
  <c r="N508" i="17" s="1"/>
  <c r="J508" i="17"/>
  <c r="K508" i="17"/>
  <c r="L508" i="17"/>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J524" i="17"/>
  <c r="K524" i="17"/>
  <c r="L524" i="17"/>
  <c r="M524" i="17" s="1"/>
  <c r="I525" i="17"/>
  <c r="N525" i="17" s="1"/>
  <c r="J525" i="17"/>
  <c r="K525" i="17"/>
  <c r="L525" i="17"/>
  <c r="M525" i="17" s="1"/>
  <c r="I526" i="17"/>
  <c r="N526" i="17" s="1"/>
  <c r="J526" i="17"/>
  <c r="K526" i="17"/>
  <c r="L526" i="17"/>
  <c r="M526" i="17" s="1"/>
  <c r="I527" i="17"/>
  <c r="N527" i="17" s="1"/>
  <c r="J527" i="17"/>
  <c r="K527" i="17"/>
  <c r="L527" i="17"/>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J538" i="17"/>
  <c r="K538" i="17"/>
  <c r="L538" i="17"/>
  <c r="I539" i="17"/>
  <c r="N539" i="17" s="1"/>
  <c r="J539" i="17"/>
  <c r="K539" i="17"/>
  <c r="L539" i="17"/>
  <c r="M539" i="17" s="1"/>
  <c r="I540" i="17"/>
  <c r="J540" i="17"/>
  <c r="K540" i="17"/>
  <c r="L540" i="17"/>
  <c r="M540" i="17" s="1"/>
  <c r="I541" i="17"/>
  <c r="N541" i="17" s="1"/>
  <c r="J541" i="17"/>
  <c r="K541" i="17"/>
  <c r="L541" i="17"/>
  <c r="M541" i="17" s="1"/>
  <c r="I542" i="17"/>
  <c r="N542" i="17" s="1"/>
  <c r="J542" i="17"/>
  <c r="K542" i="17"/>
  <c r="L542" i="17"/>
  <c r="M542" i="17" s="1"/>
  <c r="I543" i="17"/>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I552" i="17"/>
  <c r="N552" i="17" s="1"/>
  <c r="J552" i="17"/>
  <c r="K552" i="17"/>
  <c r="L552" i="17"/>
  <c r="M552" i="17" s="1"/>
  <c r="I553" i="17"/>
  <c r="N553" i="17" s="1"/>
  <c r="J553" i="17"/>
  <c r="K553" i="17"/>
  <c r="L553" i="17"/>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I570" i="17"/>
  <c r="N570" i="17" s="1"/>
  <c r="J570" i="17"/>
  <c r="K570" i="17"/>
  <c r="L570" i="17"/>
  <c r="M570" i="17" s="1"/>
  <c r="I571" i="17"/>
  <c r="N571" i="17" s="1"/>
  <c r="J571" i="17"/>
  <c r="K571" i="17"/>
  <c r="L571" i="17"/>
  <c r="M571" i="17" s="1"/>
  <c r="I572" i="17"/>
  <c r="N572" i="17" s="1"/>
  <c r="J572" i="17"/>
  <c r="K572" i="17"/>
  <c r="L572" i="17"/>
  <c r="M572" i="17" s="1"/>
  <c r="I573" i="17"/>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I578" i="17"/>
  <c r="N578" i="17" s="1"/>
  <c r="J578" i="17"/>
  <c r="K578" i="17"/>
  <c r="L578" i="17"/>
  <c r="M578" i="17" s="1"/>
  <c r="I579" i="17"/>
  <c r="N579" i="17" s="1"/>
  <c r="J579" i="17"/>
  <c r="K579" i="17"/>
  <c r="L579" i="17"/>
  <c r="M579" i="17" s="1"/>
  <c r="I580" i="17"/>
  <c r="N580" i="17" s="1"/>
  <c r="J580" i="17"/>
  <c r="K580" i="17"/>
  <c r="L580" i="17"/>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J589" i="17"/>
  <c r="K589" i="17"/>
  <c r="L589" i="17"/>
  <c r="M589" i="17" s="1"/>
  <c r="I590" i="17"/>
  <c r="N590" i="17" s="1"/>
  <c r="J590" i="17"/>
  <c r="K590" i="17"/>
  <c r="L590" i="17"/>
  <c r="M590" i="17" s="1"/>
  <c r="I591" i="17"/>
  <c r="J591" i="17"/>
  <c r="K591" i="17"/>
  <c r="L591" i="17"/>
  <c r="M591" i="17" s="1"/>
  <c r="I592" i="17"/>
  <c r="N592" i="17" s="1"/>
  <c r="J592" i="17"/>
  <c r="K592" i="17"/>
  <c r="L592" i="17"/>
  <c r="M592" i="17" s="1"/>
  <c r="I593" i="17"/>
  <c r="N593" i="17" s="1"/>
  <c r="J593" i="17"/>
  <c r="K593" i="17"/>
  <c r="L593" i="17"/>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J620" i="17"/>
  <c r="K620" i="17"/>
  <c r="L620" i="17"/>
  <c r="M620" i="17" s="1"/>
  <c r="I621" i="17"/>
  <c r="N621" i="17" s="1"/>
  <c r="J621" i="17"/>
  <c r="K621" i="17"/>
  <c r="L621" i="17"/>
  <c r="M621" i="17" s="1"/>
  <c r="I622" i="17"/>
  <c r="N622" i="17" s="1"/>
  <c r="J622" i="17"/>
  <c r="K622" i="17"/>
  <c r="L622" i="17"/>
  <c r="M622" i="17" s="1"/>
  <c r="I623" i="17"/>
  <c r="N623" i="17" s="1"/>
  <c r="J623" i="17"/>
  <c r="K623" i="17"/>
  <c r="L623" i="17"/>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J634" i="17"/>
  <c r="K634" i="17"/>
  <c r="L634" i="17"/>
  <c r="M634" i="17" s="1"/>
  <c r="I635" i="17"/>
  <c r="N635" i="17" s="1"/>
  <c r="J635" i="17"/>
  <c r="K635" i="17"/>
  <c r="L635" i="17"/>
  <c r="M635" i="17" s="1"/>
  <c r="I636" i="17"/>
  <c r="J636" i="17"/>
  <c r="K636" i="17"/>
  <c r="L636" i="17"/>
  <c r="M636" i="17" s="1"/>
  <c r="I637" i="17"/>
  <c r="N637" i="17" s="1"/>
  <c r="J637" i="17"/>
  <c r="K637" i="17"/>
  <c r="L637" i="17"/>
  <c r="I638" i="17"/>
  <c r="J638" i="17"/>
  <c r="K638" i="17"/>
  <c r="L638" i="17"/>
  <c r="M638" i="17" s="1"/>
  <c r="I639" i="17"/>
  <c r="N639" i="17" s="1"/>
  <c r="J639" i="17"/>
  <c r="K639" i="17"/>
  <c r="L639" i="17"/>
  <c r="M639" i="17" s="1"/>
  <c r="I640" i="17"/>
  <c r="N640" i="17" s="1"/>
  <c r="J640" i="17"/>
  <c r="K640" i="17"/>
  <c r="L640" i="17"/>
  <c r="M640" i="17" s="1"/>
  <c r="I641" i="17"/>
  <c r="N641" i="17" s="1"/>
  <c r="J641" i="17"/>
  <c r="K641" i="17"/>
  <c r="L641" i="17"/>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I666" i="17"/>
  <c r="N666" i="17" s="1"/>
  <c r="J666" i="17"/>
  <c r="K666" i="17"/>
  <c r="L666" i="17"/>
  <c r="M666" i="17" s="1"/>
  <c r="I667" i="17"/>
  <c r="N667" i="17" s="1"/>
  <c r="J667" i="17"/>
  <c r="K667" i="17"/>
  <c r="L667" i="17"/>
  <c r="M667" i="17" s="1"/>
  <c r="I668" i="17"/>
  <c r="N668" i="17" s="1"/>
  <c r="J668" i="17"/>
  <c r="K668" i="17"/>
  <c r="L668" i="17"/>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J674" i="17"/>
  <c r="K674" i="17"/>
  <c r="L674" i="17"/>
  <c r="M674" i="17" s="1"/>
  <c r="I675" i="17"/>
  <c r="N675" i="17" s="1"/>
  <c r="J675" i="17"/>
  <c r="K675" i="17"/>
  <c r="L675" i="17"/>
  <c r="M675" i="17" s="1"/>
  <c r="I676" i="17"/>
  <c r="N676" i="17" s="1"/>
  <c r="J676" i="17"/>
  <c r="K676" i="17"/>
  <c r="L676" i="17"/>
  <c r="M676" i="17" s="1"/>
  <c r="I677" i="17"/>
  <c r="J677" i="17"/>
  <c r="K677" i="17"/>
  <c r="L677" i="17"/>
  <c r="M677" i="17" s="1"/>
  <c r="I678" i="17"/>
  <c r="N678" i="17" s="1"/>
  <c r="J678" i="17"/>
  <c r="K678" i="17"/>
  <c r="L678" i="17"/>
  <c r="M678" i="17" s="1"/>
  <c r="I679" i="17"/>
  <c r="N679" i="17" s="1"/>
  <c r="J679" i="17"/>
  <c r="K679" i="17"/>
  <c r="L679" i="17"/>
  <c r="M679" i="17" s="1"/>
  <c r="I680" i="17"/>
  <c r="J680" i="17"/>
  <c r="K680" i="17"/>
  <c r="L680" i="17"/>
  <c r="I681" i="17"/>
  <c r="N681" i="17" s="1"/>
  <c r="J681" i="17"/>
  <c r="K681" i="17"/>
  <c r="L681" i="17"/>
  <c r="M681" i="17" s="1"/>
  <c r="I682" i="17"/>
  <c r="N682" i="17" s="1"/>
  <c r="J682" i="17"/>
  <c r="K682" i="17"/>
  <c r="L682" i="17"/>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I705" i="17"/>
  <c r="N705" i="17" s="1"/>
  <c r="J705" i="17"/>
  <c r="K705" i="17"/>
  <c r="L705" i="17"/>
  <c r="M705" i="17" s="1"/>
  <c r="I706" i="17"/>
  <c r="N706" i="17" s="1"/>
  <c r="J706" i="17"/>
  <c r="K706" i="17"/>
  <c r="L706" i="17"/>
  <c r="I707" i="17"/>
  <c r="N707" i="17" s="1"/>
  <c r="J707" i="17"/>
  <c r="K707" i="17"/>
  <c r="L707" i="17"/>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J713" i="17"/>
  <c r="K713" i="17"/>
  <c r="L713" i="17"/>
  <c r="M713" i="17" s="1"/>
  <c r="I714" i="17"/>
  <c r="N714" i="17" s="1"/>
  <c r="J714" i="17"/>
  <c r="K714" i="17"/>
  <c r="L714" i="17"/>
  <c r="M714" i="17" s="1"/>
  <c r="I715" i="17"/>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I720" i="17"/>
  <c r="N720" i="17" s="1"/>
  <c r="J720" i="17"/>
  <c r="K720" i="17"/>
  <c r="L720" i="17"/>
  <c r="M720" i="17" s="1"/>
  <c r="I721" i="17"/>
  <c r="N721" i="17" s="1"/>
  <c r="J721" i="17"/>
  <c r="K721" i="17"/>
  <c r="L721" i="17"/>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J733" i="17"/>
  <c r="K733" i="17"/>
  <c r="L733" i="17"/>
  <c r="M733" i="17" s="1"/>
  <c r="I734" i="17"/>
  <c r="N734" i="17" s="1"/>
  <c r="J734" i="17"/>
  <c r="K734" i="17"/>
  <c r="L734" i="17"/>
  <c r="M734" i="17" s="1"/>
  <c r="I735" i="17"/>
  <c r="N735" i="17" s="1"/>
  <c r="J735" i="17"/>
  <c r="K735" i="17"/>
  <c r="L735" i="17"/>
  <c r="M735" i="17" s="1"/>
  <c r="I736" i="17"/>
  <c r="N736" i="17" s="1"/>
  <c r="J736" i="17"/>
  <c r="K736" i="17"/>
  <c r="L736" i="17"/>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I743" i="17"/>
  <c r="N743" i="17" s="1"/>
  <c r="J743" i="17"/>
  <c r="K743" i="17"/>
  <c r="L743" i="17"/>
  <c r="M743" i="17" s="1"/>
  <c r="I744" i="17"/>
  <c r="N744" i="17" s="1"/>
  <c r="J744" i="17"/>
  <c r="K744" i="17"/>
  <c r="L744" i="17"/>
  <c r="M744" i="17" s="1"/>
  <c r="I745" i="17"/>
  <c r="N745" i="17" s="1"/>
  <c r="J745" i="17"/>
  <c r="K745" i="17"/>
  <c r="L745" i="17"/>
  <c r="I746" i="17"/>
  <c r="J746" i="17"/>
  <c r="K746" i="17"/>
  <c r="L746" i="17"/>
  <c r="M746" i="17" s="1"/>
  <c r="I747" i="17"/>
  <c r="N747" i="17" s="1"/>
  <c r="J747" i="17"/>
  <c r="K747" i="17"/>
  <c r="L747" i="17"/>
  <c r="M747" i="17" s="1"/>
  <c r="I748" i="17"/>
  <c r="N748" i="17" s="1"/>
  <c r="J748" i="17"/>
  <c r="K748" i="17"/>
  <c r="L748" i="17"/>
  <c r="M748" i="17" s="1"/>
  <c r="I749" i="17"/>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I759" i="17"/>
  <c r="N759" i="17" s="1"/>
  <c r="J759" i="17"/>
  <c r="K759" i="17"/>
  <c r="L759" i="17"/>
  <c r="M759" i="17" s="1"/>
  <c r="I760" i="17"/>
  <c r="N760" i="17" s="1"/>
  <c r="J760" i="17"/>
  <c r="K760" i="17"/>
  <c r="L760" i="17"/>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I779" i="17"/>
  <c r="J779" i="17"/>
  <c r="K779" i="17"/>
  <c r="L779" i="17"/>
  <c r="M779" i="17" s="1"/>
  <c r="I780" i="17"/>
  <c r="N780" i="17" s="1"/>
  <c r="J780" i="17"/>
  <c r="K780" i="17"/>
  <c r="L780" i="17"/>
  <c r="M780" i="17" s="1"/>
  <c r="I781" i="17"/>
  <c r="N781" i="17" s="1"/>
  <c r="J781" i="17"/>
  <c r="K781" i="17"/>
  <c r="L781" i="17"/>
  <c r="I782" i="17"/>
  <c r="N782" i="17" s="1"/>
  <c r="J782" i="17"/>
  <c r="K782" i="17"/>
  <c r="L782" i="17"/>
  <c r="M782" i="17" s="1"/>
  <c r="I783" i="17"/>
  <c r="N783" i="17" s="1"/>
  <c r="J783" i="17"/>
  <c r="K783" i="17"/>
  <c r="L783" i="17"/>
  <c r="M783" i="17" s="1"/>
  <c r="I784" i="17"/>
  <c r="N784" i="17" s="1"/>
  <c r="J784" i="17"/>
  <c r="K784" i="17"/>
  <c r="L784" i="17"/>
  <c r="M784" i="17" s="1"/>
  <c r="I785" i="17"/>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I795" i="17"/>
  <c r="N795" i="17" s="1"/>
  <c r="J795" i="17"/>
  <c r="K795" i="17"/>
  <c r="L795" i="17"/>
  <c r="M795" i="17" s="1"/>
  <c r="I796" i="17"/>
  <c r="N796" i="17" s="1"/>
  <c r="J796" i="17"/>
  <c r="K796" i="17"/>
  <c r="L796" i="17"/>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I815" i="17"/>
  <c r="N815" i="17" s="1"/>
  <c r="J815" i="17"/>
  <c r="K815" i="17"/>
  <c r="L815" i="17"/>
  <c r="M815" i="17" s="1"/>
  <c r="I816" i="17"/>
  <c r="N816" i="17" s="1"/>
  <c r="J816" i="17"/>
  <c r="K816" i="17"/>
  <c r="L816" i="17"/>
  <c r="M816" i="17" s="1"/>
  <c r="I817" i="17"/>
  <c r="N817" i="17" s="1"/>
  <c r="J817" i="17"/>
  <c r="K817" i="17"/>
  <c r="L817" i="17"/>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I831" i="17"/>
  <c r="N831" i="17" s="1"/>
  <c r="J831" i="17"/>
  <c r="K831" i="17"/>
  <c r="L831" i="17"/>
  <c r="M831" i="17" s="1"/>
  <c r="I832" i="17"/>
  <c r="N832" i="17" s="1"/>
  <c r="J832" i="17"/>
  <c r="K832" i="17"/>
  <c r="L832" i="17"/>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I851" i="17"/>
  <c r="N851" i="17" s="1"/>
  <c r="J851" i="17"/>
  <c r="K851" i="17"/>
  <c r="L851" i="17"/>
  <c r="M851" i="17" s="1"/>
  <c r="I852" i="17"/>
  <c r="N852" i="17" s="1"/>
  <c r="J852" i="17"/>
  <c r="K852" i="17"/>
  <c r="L852" i="17"/>
  <c r="M852" i="17" s="1"/>
  <c r="I853" i="17"/>
  <c r="N853" i="17" s="1"/>
  <c r="J853" i="17"/>
  <c r="K853" i="17"/>
  <c r="L853" i="17"/>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I867" i="17"/>
  <c r="N867" i="17" s="1"/>
  <c r="J867" i="17"/>
  <c r="K867" i="17"/>
  <c r="L867" i="17"/>
  <c r="M867" i="17" s="1"/>
  <c r="I868" i="17"/>
  <c r="N868" i="17" s="1"/>
  <c r="J868" i="17"/>
  <c r="K868" i="17"/>
  <c r="L868" i="17"/>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I887" i="17"/>
  <c r="N887" i="17" s="1"/>
  <c r="J887" i="17"/>
  <c r="K887" i="17"/>
  <c r="L887" i="17"/>
  <c r="M887" i="17" s="1"/>
  <c r="I888" i="17"/>
  <c r="N888" i="17" s="1"/>
  <c r="J888" i="17"/>
  <c r="K888" i="17"/>
  <c r="L888" i="17"/>
  <c r="M888" i="17" s="1"/>
  <c r="I889" i="17"/>
  <c r="N889" i="17" s="1"/>
  <c r="J889" i="17"/>
  <c r="K889" i="17"/>
  <c r="L889" i="17"/>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I903" i="17"/>
  <c r="N903" i="17" s="1"/>
  <c r="J903" i="17"/>
  <c r="K903" i="17"/>
  <c r="L903" i="17"/>
  <c r="M903" i="17" s="1"/>
  <c r="I904" i="17"/>
  <c r="N904" i="17" s="1"/>
  <c r="J904" i="17"/>
  <c r="K904" i="17"/>
  <c r="L904" i="17"/>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I923" i="17"/>
  <c r="N923" i="17" s="1"/>
  <c r="J923" i="17"/>
  <c r="K923" i="17"/>
  <c r="L923" i="17"/>
  <c r="M923" i="17" s="1"/>
  <c r="I924" i="17"/>
  <c r="N924" i="17" s="1"/>
  <c r="J924" i="17"/>
  <c r="K924" i="17"/>
  <c r="L924" i="17"/>
  <c r="M924" i="17" s="1"/>
  <c r="I925" i="17"/>
  <c r="N925" i="17" s="1"/>
  <c r="J925" i="17"/>
  <c r="K925" i="17"/>
  <c r="L925" i="17"/>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I939" i="17"/>
  <c r="N939" i="17" s="1"/>
  <c r="J939" i="17"/>
  <c r="K939" i="17"/>
  <c r="L939" i="17"/>
  <c r="M939" i="17" s="1"/>
  <c r="I940" i="17"/>
  <c r="N940" i="17" s="1"/>
  <c r="J940" i="17"/>
  <c r="K940" i="17"/>
  <c r="L940" i="17"/>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I959" i="17"/>
  <c r="N959" i="17" s="1"/>
  <c r="J959" i="17"/>
  <c r="K959" i="17"/>
  <c r="L959" i="17"/>
  <c r="M959" i="17" s="1"/>
  <c r="I960" i="17"/>
  <c r="N960" i="17" s="1"/>
  <c r="J960" i="17"/>
  <c r="K960" i="17"/>
  <c r="L960" i="17"/>
  <c r="M960" i="17" s="1"/>
  <c r="I961" i="17"/>
  <c r="N961" i="17" s="1"/>
  <c r="J961" i="17"/>
  <c r="K961" i="17"/>
  <c r="L961" i="17"/>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I975" i="17"/>
  <c r="N975" i="17" s="1"/>
  <c r="J975" i="17"/>
  <c r="K975" i="17"/>
  <c r="L975" i="17"/>
  <c r="M975" i="17" s="1"/>
  <c r="I976" i="17"/>
  <c r="N976" i="17" s="1"/>
  <c r="J976" i="17"/>
  <c r="K976" i="17"/>
  <c r="L976" i="17"/>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I995" i="17"/>
  <c r="N995" i="17" s="1"/>
  <c r="J995" i="17"/>
  <c r="K995" i="17"/>
  <c r="L995" i="17"/>
  <c r="M995" i="17" s="1"/>
  <c r="I996" i="17"/>
  <c r="N996" i="17" s="1"/>
  <c r="J996" i="17"/>
  <c r="K996" i="17"/>
  <c r="L996" i="17"/>
  <c r="M996" i="17" s="1"/>
  <c r="I997" i="17"/>
  <c r="N997" i="17" s="1"/>
  <c r="J997" i="17"/>
  <c r="K997" i="17"/>
  <c r="L997" i="17"/>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<sst xmlns="http://schemas.openxmlformats.org/spreadsheetml/2006/main" count="11128" uniqueCount="6221">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</sst>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dd\-mmm\-yyyy"/>
    <numFmt numFmtId="168" formatCode="0.0\ &quot;kg&quot;"/>
    <numFmt numFmtId="172"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72" fontId="0" fillId="0" borderId="0" xfId="0" applyNumberFormat="1"/>
  </cellXfs>
  <cellStyles count="1">
    <cellStyle name="Normal" xfId="0" builtinId="0"/>
  </cellStyles>
  <dxfs count="14">
    <dxf>
      <numFmt numFmtId="0" formatCode="General"/>
    </dxf>
    <dxf>
      <font>
        <b/>
        <i val="0"/>
        <sz val="12"/>
        <color rgb="FF008080"/>
        <name val="Calibri"/>
        <family val="2"/>
        <scheme val="minor"/>
      </font>
      <fill>
        <patternFill>
          <bgColor rgb="FFD2FCF5"/>
        </patternFill>
      </fill>
    </dxf>
    <dxf>
      <numFmt numFmtId="0" formatCode="General"/>
    </dxf>
    <dxf>
      <font>
        <sz val="12"/>
        <color rgb="FF008080"/>
        <name val="Calibri"/>
        <family val="2"/>
        <scheme val="minor"/>
      </font>
    </dxf>
    <dxf>
      <font>
        <b val="0"/>
        <i val="0"/>
        <sz val="12"/>
        <color rgb="FFD2FCF5"/>
        <name val="Calibri"/>
        <family val="2"/>
        <scheme val="minor"/>
      </font>
      <fill>
        <patternFill patternType="solid">
          <fgColor theme="0"/>
          <bgColor rgb="FFD2FCF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Ocean Style Slicer" pivot="0" table="0" count="5" xr9:uid="{761FB072-160C-4BD0-AFBD-85EEB646B8D2}">
      <tableStyleElement type="wholeTable" dxfId="1"/>
    </tableStyle>
    <tableStyle name="Ocean Timeline Style" pivot="0" table="0" count="8" xr9:uid="{D4E5CEEA-E9E6-4B4B-8291-37149ED22F44}">
      <tableStyleElement type="wholeTable" dxfId="4"/>
      <tableStyleElement type="headerRow" dxfId="3"/>
    </tableStyle>
  </tableStyles>
  <colors>
    <mruColors>
      <color rgb="FFD2FCF5"/>
      <color rgb="FF006666"/>
      <color rgb="FF008080"/>
      <color rgb="FF66FFFF"/>
      <color rgb="FF00FFFF"/>
      <color rgb="FF009999"/>
      <color rgb="FFF3A671"/>
      <color rgb="FFAD4F0F"/>
      <color rgb="FF003366"/>
    </mruColors>
  </colors>
  <extLst>
    <ext xmlns:x14="http://schemas.microsoft.com/office/spreadsheetml/2009/9/main" uri="{46F421CA-312F-682f-3DD2-61675219B42D}">
      <x14:dxfs count="4">
        <dxf>
          <fill>
            <patternFill>
              <bgColor rgb="FF006666"/>
            </patternFill>
          </fill>
        </dxf>
        <dxf>
          <font>
            <b val="0"/>
            <i val="0"/>
            <sz val="12"/>
            <color theme="0"/>
            <name val="Calibri"/>
            <family val="2"/>
            <scheme val="minor"/>
          </font>
          <fill>
            <patternFill>
              <bgColor rgb="FF006666"/>
            </patternFill>
          </fill>
        </dxf>
        <dxf>
          <fill>
            <patternFill>
              <bgColor rgb="FF006666"/>
            </patternFill>
          </fill>
        </dxf>
        <dxf>
          <font>
            <b val="0"/>
            <i val="0"/>
            <sz val="12"/>
            <color rgb="FF006666"/>
            <name val="Calibri"/>
            <family val="2"/>
            <scheme val="minor"/>
          </font>
          <fill>
            <patternFill>
              <bgColor rgb="FF006666"/>
            </patternFill>
          </fill>
        </dxf>
      </x14:dxfs>
    </ext>
    <ext xmlns:x14="http://schemas.microsoft.com/office/spreadsheetml/2009/9/main" uri="{EB79DEF2-80B8-43e5-95BD-54CBDDF9020C}">
      <x14:slicerStyles defaultSlicerStyle="SlicerStyleLight1">
        <x14:slicerStyle name="Ocean Sty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00B0F0"/>
            </patternFill>
          </fill>
        </dxf>
        <dxf>
          <font>
            <sz val="9"/>
            <color theme="1" tint="0.499984740745262"/>
          </font>
        </dxf>
        <dxf>
          <font>
            <sz val="11"/>
            <color rgb="FF008080"/>
            <name val="Calibri"/>
            <family val="2"/>
            <scheme val="minor"/>
          </font>
        </dxf>
        <dxf>
          <font>
            <sz val="9"/>
            <color theme="1" tint="0.499984740745262"/>
          </font>
        </dxf>
        <dxf>
          <font>
            <b/>
            <i val="0"/>
            <sz val="12"/>
            <color rgb="FF008080"/>
            <name val="Calibri"/>
            <family val="2"/>
            <scheme val="minor"/>
          </font>
        </dxf>
      </x15:dxfs>
    </ext>
    <ext xmlns:x15="http://schemas.microsoft.com/office/spreadsheetml/2010/11/main" uri="{9260A510-F301-46a8-8635-F512D64BE5F5}">
      <x15:timelineStyles defaultTimelineStyle="TimeSlicerStyleLight1">
        <x15:timelineStyle name="Ocea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V1.xlsx]Total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r>
              <a:rPr lang="en-PH"/>
              <a:t>Total Sales Overtime</a:t>
            </a:r>
          </a:p>
        </c:rich>
      </c:tx>
      <c:layout>
        <c:manualLayout>
          <c:xMode val="edge"/>
          <c:yMode val="edge"/>
          <c:x val="0.38060063493862345"/>
          <c:y val="6.6526684164479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1B-413B-BD1A-CE7C0D6DED6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091B-413B-BD1A-CE7C0D6DED69}"/>
            </c:ext>
          </c:extLst>
        </c:ser>
        <c:ser>
          <c:idx val="2"/>
          <c:order val="2"/>
          <c:tx>
            <c:strRef>
              <c:f>'Total Sales'!$E$3:$E$4</c:f>
              <c:strCache>
                <c:ptCount val="1"/>
                <c:pt idx="0">
                  <c:v>Liberica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091B-413B-BD1A-CE7C0D6DED6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091B-413B-BD1A-CE7C0D6DED69}"/>
            </c:ext>
          </c:extLst>
        </c:ser>
        <c:dLbls>
          <c:showLegendKey val="0"/>
          <c:showVal val="0"/>
          <c:showCatName val="0"/>
          <c:showSerName val="0"/>
          <c:showPercent val="0"/>
          <c:showBubbleSize val="0"/>
        </c:dLbls>
        <c:smooth val="0"/>
        <c:axId val="684687656"/>
        <c:axId val="684685136"/>
      </c:lineChart>
      <c:catAx>
        <c:axId val="68468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684685136"/>
        <c:crosses val="autoZero"/>
        <c:auto val="1"/>
        <c:lblAlgn val="ctr"/>
        <c:lblOffset val="100"/>
        <c:noMultiLvlLbl val="0"/>
      </c:catAx>
      <c:valAx>
        <c:axId val="68468513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rgbClr val="003366"/>
                    </a:solidFill>
                    <a:latin typeface="+mn-lt"/>
                    <a:ea typeface="+mn-ea"/>
                    <a:cs typeface="+mn-cs"/>
                  </a:defRPr>
                </a:pPr>
                <a:r>
                  <a:rPr lang="en-PH" sz="1800"/>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33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68468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3366"/>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V1.xlsx]Country BarChart!Total Sales</c:name>
    <c:fmtId val="12"/>
  </c:pivotSource>
  <c:chart>
    <c:title>
      <c:tx>
        <c:rich>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endParaRPr lang="en-US"/>
        </a:p>
      </c:txPr>
    </c:title>
    <c:autoTitleDeleted val="0"/>
    <c:pivotFmts>
      <c:pivotFmt>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8"/>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0.23429944591780516"/>
          <c:y val="0.19013738189255336"/>
          <c:w val="0.66118106234800678"/>
          <c:h val="0.70675227980405753"/>
        </c:manualLayout>
      </c:layout>
      <c:barChart>
        <c:barDir val="bar"/>
        <c:grouping val="clustered"/>
        <c:varyColors val="0"/>
        <c:ser>
          <c:idx val="0"/>
          <c:order val="0"/>
          <c:tx>
            <c:strRef>
              <c:f>'Country BarChart'!$B$3</c:f>
              <c:strCache>
                <c:ptCount val="1"/>
                <c:pt idx="0">
                  <c:v>Total</c:v>
                </c:pt>
              </c:strCache>
            </c:strRef>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0"/>
            <c:invertIfNegative val="0"/>
            <c:bubble3D val="0"/>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667B-4D02-9DE0-D67D708D97D8}"/>
              </c:ext>
            </c:extLst>
          </c:dPt>
          <c:dPt>
            <c:idx val="2"/>
            <c:invertIfNegative val="0"/>
            <c:bubble3D val="0"/>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667B-4D02-9DE0-D67D708D97D8}"/>
              </c:ext>
            </c:extLst>
          </c:dPt>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67B-4D02-9DE0-D67D708D97D8}"/>
            </c:ext>
          </c:extLst>
        </c:ser>
        <c:dLbls>
          <c:showLegendKey val="0"/>
          <c:showVal val="0"/>
          <c:showCatName val="0"/>
          <c:showSerName val="0"/>
          <c:showPercent val="0"/>
          <c:showBubbleSize val="0"/>
        </c:dLbls>
        <c:gapWidth val="182"/>
        <c:axId val="682042816"/>
        <c:axId val="682046776"/>
      </c:barChart>
      <c:catAx>
        <c:axId val="68204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6776"/>
        <c:crosses val="autoZero"/>
        <c:auto val="1"/>
        <c:lblAlgn val="ctr"/>
        <c:lblOffset val="100"/>
        <c:noMultiLvlLbl val="0"/>
      </c:catAx>
      <c:valAx>
        <c:axId val="682046776"/>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66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V1.xlsx]Top 5 Customers!Total Sales</c:name>
    <c:fmtId val="14"/>
  </c:pivotSource>
  <c:chart>
    <c:title>
      <c:tx>
        <c:rich>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r>
              <a:rPr lang="en-US"/>
              <a:t>Top 5 Customers </a:t>
            </a:r>
          </a:p>
        </c:rich>
      </c:tx>
      <c:layout>
        <c:manualLayout>
          <c:xMode val="edge"/>
          <c:yMode val="edge"/>
          <c:x val="0.42015310267720385"/>
          <c:y val="8.88097914543302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endParaRPr lang="en-US"/>
        </a:p>
      </c:txPr>
    </c:title>
    <c:autoTitleDeleted val="0"/>
    <c:pivotFmts>
      <c:pivotFmt>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0"/>
            <c:invertIfNegative val="0"/>
            <c:bubble3D val="0"/>
            <c:extLst>
              <c:ext xmlns:c16="http://schemas.microsoft.com/office/drawing/2014/chart" uri="{C3380CC4-5D6E-409C-BE32-E72D297353CC}">
                <c16:uniqueId val="{00000000-8E66-4F7A-95D7-F02352F1A74F}"/>
              </c:ext>
            </c:extLst>
          </c:dPt>
          <c:dPt>
            <c:idx val="2"/>
            <c:invertIfNegative val="0"/>
            <c:bubble3D val="0"/>
            <c:extLst>
              <c:ext xmlns:c16="http://schemas.microsoft.com/office/drawing/2014/chart" uri="{C3380CC4-5D6E-409C-BE32-E72D297353CC}">
                <c16:uniqueId val="{00000001-8E66-4F7A-95D7-F02352F1A74F}"/>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E66-4F7A-95D7-F02352F1A74F}"/>
            </c:ext>
          </c:extLst>
        </c:ser>
        <c:dLbls>
          <c:showLegendKey val="0"/>
          <c:showVal val="0"/>
          <c:showCatName val="0"/>
          <c:showSerName val="0"/>
          <c:showPercent val="0"/>
          <c:showBubbleSize val="0"/>
        </c:dLbls>
        <c:gapWidth val="182"/>
        <c:axId val="682042816"/>
        <c:axId val="682046776"/>
      </c:barChart>
      <c:catAx>
        <c:axId val="68204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6776"/>
        <c:crosses val="autoZero"/>
        <c:auto val="1"/>
        <c:lblAlgn val="ctr"/>
        <c:lblOffset val="100"/>
        <c:noMultiLvlLbl val="0"/>
      </c:catAx>
      <c:valAx>
        <c:axId val="682046776"/>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66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V1.xlsx]Total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r>
              <a:rPr lang="en-PH"/>
              <a:t>Total Sales Overtime</a:t>
            </a:r>
          </a:p>
        </c:rich>
      </c:tx>
      <c:layout>
        <c:manualLayout>
          <c:xMode val="edge"/>
          <c:yMode val="edge"/>
          <c:x val="0.44697447427050863"/>
          <c:y val="6.318510437218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5B4-436D-A132-4F5C1E7F0BD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B5B4-436D-A132-4F5C1E7F0BDE}"/>
            </c:ext>
          </c:extLst>
        </c:ser>
        <c:ser>
          <c:idx val="2"/>
          <c:order val="2"/>
          <c:tx>
            <c:strRef>
              <c:f>'Total Sales'!$E$3:$E$4</c:f>
              <c:strCache>
                <c:ptCount val="1"/>
                <c:pt idx="0">
                  <c:v>Liberica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B5B4-436D-A132-4F5C1E7F0BD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B5B4-436D-A132-4F5C1E7F0BDE}"/>
            </c:ext>
          </c:extLst>
        </c:ser>
        <c:dLbls>
          <c:showLegendKey val="0"/>
          <c:showVal val="0"/>
          <c:showCatName val="0"/>
          <c:showSerName val="0"/>
          <c:showPercent val="0"/>
          <c:showBubbleSize val="0"/>
        </c:dLbls>
        <c:smooth val="0"/>
        <c:axId val="684687656"/>
        <c:axId val="684685136"/>
      </c:lineChart>
      <c:catAx>
        <c:axId val="68468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684685136"/>
        <c:crosses val="autoZero"/>
        <c:auto val="1"/>
        <c:lblAlgn val="ctr"/>
        <c:lblOffset val="100"/>
        <c:noMultiLvlLbl val="0"/>
      </c:catAx>
      <c:valAx>
        <c:axId val="68468513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rgbClr val="003366"/>
                    </a:solidFill>
                    <a:latin typeface="+mn-lt"/>
                    <a:ea typeface="+mn-ea"/>
                    <a:cs typeface="+mn-cs"/>
                  </a:defRPr>
                </a:pPr>
                <a:r>
                  <a:rPr lang="en-PH" sz="1800"/>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33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68468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33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V1.xlsx]Country BarChart!Total Sales</c:name>
    <c:fmtId val="10"/>
  </c:pivotSource>
  <c:chart>
    <c:title>
      <c:tx>
        <c:rich>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endParaRPr lang="en-US"/>
        </a:p>
      </c:txPr>
    </c:title>
    <c:autoTitleDeleted val="0"/>
    <c:pivotFmts>
      <c:pivotFmt>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0"/>
            <c:invertIfNegative val="0"/>
            <c:bubble3D val="0"/>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2FCA-4913-A202-1BECD51A5257}"/>
              </c:ext>
            </c:extLst>
          </c:dPt>
          <c:dPt>
            <c:idx val="2"/>
            <c:invertIfNegative val="0"/>
            <c:bubble3D val="0"/>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2-2FCA-4913-A202-1BECD51A5257}"/>
              </c:ext>
            </c:extLst>
          </c:dPt>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FCA-4913-A202-1BECD51A5257}"/>
            </c:ext>
          </c:extLst>
        </c:ser>
        <c:dLbls>
          <c:showLegendKey val="0"/>
          <c:showVal val="0"/>
          <c:showCatName val="0"/>
          <c:showSerName val="0"/>
          <c:showPercent val="0"/>
          <c:showBubbleSize val="0"/>
        </c:dLbls>
        <c:gapWidth val="182"/>
        <c:axId val="682042816"/>
        <c:axId val="682046776"/>
      </c:barChart>
      <c:catAx>
        <c:axId val="68204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6776"/>
        <c:crosses val="autoZero"/>
        <c:auto val="1"/>
        <c:lblAlgn val="ctr"/>
        <c:lblOffset val="100"/>
        <c:noMultiLvlLbl val="0"/>
      </c:catAx>
      <c:valAx>
        <c:axId val="682046776"/>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66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V1.xlsx]Top 5 Customers!Total Sales</c:name>
    <c:fmtId val="11"/>
  </c:pivotSource>
  <c:chart>
    <c:title>
      <c:tx>
        <c:rich>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r>
              <a:rPr lang="en-US"/>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endParaRPr lang="en-US"/>
        </a:p>
      </c:txPr>
    </c:title>
    <c:autoTitleDeleted val="0"/>
    <c:pivotFmts>
      <c:pivotFmt>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0"/>
            <c:invertIfNegative val="0"/>
            <c:bubble3D val="0"/>
            <c:extLst>
              <c:ext xmlns:c16="http://schemas.microsoft.com/office/drawing/2014/chart" uri="{C3380CC4-5D6E-409C-BE32-E72D297353CC}">
                <c16:uniqueId val="{00000001-F10B-4C55-904E-995E1CF90C8C}"/>
              </c:ext>
            </c:extLst>
          </c:dPt>
          <c:dPt>
            <c:idx val="2"/>
            <c:invertIfNegative val="0"/>
            <c:bubble3D val="0"/>
            <c:extLst>
              <c:ext xmlns:c16="http://schemas.microsoft.com/office/drawing/2014/chart" uri="{C3380CC4-5D6E-409C-BE32-E72D297353CC}">
                <c16:uniqueId val="{00000003-F10B-4C55-904E-995E1CF90C8C}"/>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F10B-4C55-904E-995E1CF90C8C}"/>
            </c:ext>
          </c:extLst>
        </c:ser>
        <c:dLbls>
          <c:showLegendKey val="0"/>
          <c:showVal val="0"/>
          <c:showCatName val="0"/>
          <c:showSerName val="0"/>
          <c:showPercent val="0"/>
          <c:showBubbleSize val="0"/>
        </c:dLbls>
        <c:gapWidth val="182"/>
        <c:axId val="682042816"/>
        <c:axId val="682046776"/>
      </c:barChart>
      <c:catAx>
        <c:axId val="68204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6776"/>
        <c:crosses val="autoZero"/>
        <c:auto val="1"/>
        <c:lblAlgn val="ctr"/>
        <c:lblOffset val="100"/>
        <c:noMultiLvlLbl val="0"/>
      </c:catAx>
      <c:valAx>
        <c:axId val="682046776"/>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66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133351</xdr:rowOff>
    </xdr:from>
    <xdr:to>
      <xdr:col>23</xdr:col>
      <xdr:colOff>291353</xdr:colOff>
      <xdr:row>6</xdr:row>
      <xdr:rowOff>19051</xdr:rowOff>
    </xdr:to>
    <xdr:sp macro="" textlink="">
      <xdr:nvSpPr>
        <xdr:cNvPr id="3" name="TextBox 2">
          <a:extLst>
            <a:ext uri="{FF2B5EF4-FFF2-40B4-BE49-F238E27FC236}">
              <a16:creationId xmlns:a16="http://schemas.microsoft.com/office/drawing/2014/main" id="{DFA9C684-3A3A-16FF-1D45-DD39AB5876A5}"/>
            </a:ext>
          </a:extLst>
        </xdr:cNvPr>
        <xdr:cNvSpPr txBox="1"/>
      </xdr:nvSpPr>
      <xdr:spPr>
        <a:xfrm>
          <a:off x="159684" y="189380"/>
          <a:ext cx="13556316" cy="838200"/>
        </a:xfrm>
        <a:prstGeom prst="rect">
          <a:avLst/>
        </a:prstGeom>
        <a:solidFill>
          <a:srgbClr val="D2FCF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4400" b="1"/>
            <a:t>COFFEE SALES DASHBOARD</a:t>
          </a:r>
        </a:p>
      </xdr:txBody>
    </xdr:sp>
    <xdr:clientData/>
  </xdr:twoCellAnchor>
  <xdr:twoCellAnchor>
    <xdr:from>
      <xdr:col>1</xdr:col>
      <xdr:colOff>33617</xdr:colOff>
      <xdr:row>16</xdr:row>
      <xdr:rowOff>131670</xdr:rowOff>
    </xdr:from>
    <xdr:to>
      <xdr:col>13</xdr:col>
      <xdr:colOff>153519</xdr:colOff>
      <xdr:row>42</xdr:row>
      <xdr:rowOff>156883</xdr:rowOff>
    </xdr:to>
    <xdr:graphicFrame macro="">
      <xdr:nvGraphicFramePr>
        <xdr:cNvPr id="4" name="Chart 3">
          <a:extLst>
            <a:ext uri="{FF2B5EF4-FFF2-40B4-BE49-F238E27FC236}">
              <a16:creationId xmlns:a16="http://schemas.microsoft.com/office/drawing/2014/main" id="{47F7801B-6CB8-4CCB-A7DD-8519CB31F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89648</xdr:colOff>
      <xdr:row>6</xdr:row>
      <xdr:rowOff>87405</xdr:rowOff>
    </xdr:from>
    <xdr:to>
      <xdr:col>16</xdr:col>
      <xdr:colOff>78440</xdr:colOff>
      <xdr:row>15</xdr:row>
      <xdr:rowOff>156882</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D77CB2FF-14BF-4DF3-ACA4-0CEEA3886C5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01707" y="1095934"/>
              <a:ext cx="9065557" cy="1783977"/>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16</xdr:col>
      <xdr:colOff>153524</xdr:colOff>
      <xdr:row>11</xdr:row>
      <xdr:rowOff>26336</xdr:rowOff>
    </xdr:from>
    <xdr:to>
      <xdr:col>20</xdr:col>
      <xdr:colOff>67236</xdr:colOff>
      <xdr:row>16</xdr:row>
      <xdr:rowOff>22413</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34486053-963B-4FC4-AC6E-F7FF7350CDB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342348" y="1987365"/>
              <a:ext cx="2334182" cy="94857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145675</xdr:colOff>
      <xdr:row>6</xdr:row>
      <xdr:rowOff>121021</xdr:rowOff>
    </xdr:from>
    <xdr:to>
      <xdr:col>23</xdr:col>
      <xdr:colOff>280147</xdr:colOff>
      <xdr:row>10</xdr:row>
      <xdr:rowOff>112057</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89573641-4B3E-4213-8203-A962205C5CF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334499" y="1129550"/>
              <a:ext cx="4370295" cy="75303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139516</xdr:colOff>
      <xdr:row>11</xdr:row>
      <xdr:rowOff>11767</xdr:rowOff>
    </xdr:from>
    <xdr:to>
      <xdr:col>23</xdr:col>
      <xdr:colOff>235324</xdr:colOff>
      <xdr:row>16</xdr:row>
      <xdr:rowOff>11207</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88AD8CC0-9DE8-45D2-A6A1-73A3EFBDDC1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748810" y="1972796"/>
              <a:ext cx="1911161" cy="95194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280147</xdr:colOff>
      <xdr:row>16</xdr:row>
      <xdr:rowOff>134473</xdr:rowOff>
    </xdr:from>
    <xdr:to>
      <xdr:col>23</xdr:col>
      <xdr:colOff>156883</xdr:colOff>
      <xdr:row>28</xdr:row>
      <xdr:rowOff>33618</xdr:rowOff>
    </xdr:to>
    <xdr:graphicFrame macro="">
      <xdr:nvGraphicFramePr>
        <xdr:cNvPr id="9" name="Chart 8">
          <a:extLst>
            <a:ext uri="{FF2B5EF4-FFF2-40B4-BE49-F238E27FC236}">
              <a16:creationId xmlns:a16="http://schemas.microsoft.com/office/drawing/2014/main" id="{C1050BA2-FEB8-4815-A4F1-373E46383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324971</xdr:colOff>
      <xdr:row>29</xdr:row>
      <xdr:rowOff>33616</xdr:rowOff>
    </xdr:from>
    <xdr:to>
      <xdr:col>23</xdr:col>
      <xdr:colOff>268941</xdr:colOff>
      <xdr:row>42</xdr:row>
      <xdr:rowOff>89647</xdr:rowOff>
    </xdr:to>
    <xdr:graphicFrame macro="">
      <xdr:nvGraphicFramePr>
        <xdr:cNvPr id="10" name="Chart 9">
          <a:extLst>
            <a:ext uri="{FF2B5EF4-FFF2-40B4-BE49-F238E27FC236}">
              <a16:creationId xmlns:a16="http://schemas.microsoft.com/office/drawing/2014/main" id="{E0E7CC78-60E4-49A2-A9FC-A93FD1142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561973</xdr:colOff>
      <xdr:row>15</xdr:row>
      <xdr:rowOff>19050</xdr:rowOff>
    </xdr:from>
    <xdr:to>
      <xdr:col>18</xdr:col>
      <xdr:colOff>571500</xdr:colOff>
      <xdr:row>35</xdr:row>
      <xdr:rowOff>9525</xdr:rowOff>
    </xdr:to>
    <xdr:graphicFrame macro="">
      <xdr:nvGraphicFramePr>
        <xdr:cNvPr id="2" name="Chart 1">
          <a:extLst>
            <a:ext uri="{FF2B5EF4-FFF2-40B4-BE49-F238E27FC236}">
              <a16:creationId xmlns:a16="http://schemas.microsoft.com/office/drawing/2014/main" id="{FC10B53D-CAA7-4974-04DB-D64C5A5C0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581025</xdr:colOff>
      <xdr:row>0</xdr:row>
      <xdr:rowOff>142875</xdr:rowOff>
    </xdr:from>
    <xdr:to>
      <xdr:col>19</xdr:col>
      <xdr:colOff>9525</xdr:colOff>
      <xdr:row>8</xdr:row>
      <xdr:rowOff>19051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AD2CC5C-36D6-2DE7-2F56-3B9EA3436C9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19775" y="142875"/>
              <a:ext cx="7353300" cy="1400176"/>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6</xdr:col>
      <xdr:colOff>600075</xdr:colOff>
      <xdr:row>8</xdr:row>
      <xdr:rowOff>171451</xdr:rowOff>
    </xdr:from>
    <xdr:to>
      <xdr:col>9</xdr:col>
      <xdr:colOff>600075</xdr:colOff>
      <xdr:row>14</xdr:row>
      <xdr:rowOff>114300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C0FFE9C-DBDC-A629-0111-CA262EAFDEE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838825" y="1695451"/>
              <a:ext cx="1828800" cy="10858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209549</xdr:colOff>
      <xdr:row>9</xdr:row>
      <xdr:rowOff>142876</xdr:rowOff>
    </xdr:from>
    <xdr:to>
      <xdr:col>15</xdr:col>
      <xdr:colOff>38100</xdr:colOff>
      <xdr:row>14</xdr:row>
      <xdr:rowOff>19050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FBAEC6D-2A39-7476-6706-20BE33D93CC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886699" y="1857376"/>
              <a:ext cx="2876551" cy="82867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552450</xdr:colOff>
      <xdr:row>9</xdr:row>
      <xdr:rowOff>0</xdr:rowOff>
    </xdr:from>
    <xdr:to>
      <xdr:col>18</xdr:col>
      <xdr:colOff>542926</xdr:colOff>
      <xdr:row>14</xdr:row>
      <xdr:rowOff>152400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32C646E-A8D5-0E50-4727-C19C85175A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277600" y="1714500"/>
              <a:ext cx="1819276" cy="11049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171450</xdr:colOff>
      <xdr:row>2</xdr:row>
      <xdr:rowOff>157161</xdr:rowOff>
    </xdr:from>
    <xdr:to>
      <xdr:col>14</xdr:col>
      <xdr:colOff>457200</xdr:colOff>
      <xdr:row>20</xdr:row>
      <xdr:rowOff>66674</xdr:rowOff>
    </xdr:to>
    <xdr:graphicFrame macro="">
      <xdr:nvGraphicFramePr>
        <xdr:cNvPr id="7" name="Chart 6">
          <a:extLst>
            <a:ext uri="{FF2B5EF4-FFF2-40B4-BE49-F238E27FC236}">
              <a16:creationId xmlns:a16="http://schemas.microsoft.com/office/drawing/2014/main" id="{03149407-22F1-754F-006B-DD8FEE545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171450</xdr:colOff>
      <xdr:row>2</xdr:row>
      <xdr:rowOff>157161</xdr:rowOff>
    </xdr:from>
    <xdr:to>
      <xdr:col>14</xdr:col>
      <xdr:colOff>457200</xdr:colOff>
      <xdr:row>20</xdr:row>
      <xdr:rowOff>66674</xdr:rowOff>
    </xdr:to>
    <xdr:graphicFrame macro="">
      <xdr:nvGraphicFramePr>
        <xdr:cNvPr id="2" name="Chart 1">
          <a:extLst>
            <a:ext uri="{FF2B5EF4-FFF2-40B4-BE49-F238E27FC236}">
              <a16:creationId xmlns:a16="http://schemas.microsoft.com/office/drawing/2014/main" id="{933FFD02-FF82-4CE4-B1DC-BFE052AC6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lyde carpizo" refreshedDate="45798.699100231483" createdVersion="8" refreshedVersion="8" minRefreshableVersion="3" recordCount="1000" xr:uid="{59EBA098-7912-421F-9911-401877F16ED8}">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4">
        <s v="Medium"/>
        <s v="Light"/>
        <s v="Dark"/>
        <s v="Darl" u="1"/>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28783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D02B6-5260-4C1A-8E7D-3259A3D30D8D}" name="Total Sales" cacheId="7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4">
        <item x="2"/>
        <item m="1" x="3"/>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508FE0-AA1C-439C-B855-58A7BF6EEFF1}" name="Total Sales" cacheId="7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4">
        <item x="2"/>
        <item m="1" x="3"/>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2"/>
  </dataField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C47A5-4736-4251-830A-6ABB22F9A59E}" name="Total Sales" cacheId="7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4">
        <item x="2"/>
        <item m="1" x="3"/>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2"/>
  </dataFields>
  <chartFormats count="4">
    <chartFormat chart="6"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190AE5A-D387-4368-B21C-263400102D8A}" sourceName="Size">
  <pivotTables>
    <pivotTable tabId="19" name="Total Sales"/>
    <pivotTable tabId="20" name="Total Sales"/>
    <pivotTable tabId="21" name="Total Sales"/>
  </pivotTables>
  <data>
    <tabular pivotCacheId="18287830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E7E5354-0949-4CAF-86B0-F281C323C0E2}" sourceName="Roast Type Name">
  <pivotTables>
    <pivotTable tabId="19" name="Total Sales"/>
    <pivotTable tabId="20" name="Total Sales"/>
    <pivotTable tabId="21" name="Total Sales"/>
  </pivotTables>
  <data>
    <tabular pivotCacheId="1828783053">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531AC32-1F0A-429A-AC5B-FB9FEDAB30D3}" sourceName="Loyalty Card">
  <pivotTables>
    <pivotTable tabId="19" name="Total Sales"/>
    <pivotTable tabId="20" name="Total Sales"/>
    <pivotTable tabId="21" name="Total Sales"/>
  </pivotTables>
  <data>
    <tabular pivotCacheId="18287830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E113BD0-EF8C-48B8-8EF5-6625547BF124}" cache="Slicer_Size" caption="Size" columnCount="2" style="Ocean Style Slicer" rowHeight="241300"/>
  <slicer name="Roast Type Name 1" xr10:uid="{FB9085D2-B3E4-4621-AE20-C1E1854D71E4}" cache="Slicer_Roast_Type_Name" caption="Roast Type Name" columnCount="3" style="Ocean Style Slicer" rowHeight="241300"/>
  <slicer name="Loyalty Card 1" xr10:uid="{774FDE96-3B38-4213-86D4-19B4F6D3732D}" cache="Slicer_Loyalty_Card" caption="Loyalty Card" style="Ocean Sty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20C749-78A3-4967-AEBB-D29AE887EF7F}" cache="Slicer_Size" caption="Size" columnCount="2" style="Ocean Style Slicer" rowHeight="241300"/>
  <slicer name="Roast Type Name" xr10:uid="{34EA4685-A4CD-4270-A32B-9D1F4BDA1A8E}" cache="Slicer_Roast_Type_Name" caption="Roast Type Name" columnCount="3" style="Ocean Style Slicer" rowHeight="241300"/>
  <slicer name="Loyalty Card" xr10:uid="{615FFE95-4B4A-44B9-805A-98F0EC502849}" cache="Slicer_Loyalty_Card" caption="Loyalty Card" style="Ocean Sty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150710-E785-48F6-BB88-EA8949565A62}" name="Orders" displayName="Orders" ref="A1:P1001" totalsRowShown="0" headerRowDxfId="5">
  <autoFilter ref="A1:P1001" xr:uid="{5E150710-E785-48F6-BB88-EA8949565A62}"/>
  <tableColumns count="16">
    <tableColumn id="1" xr3:uid="{E7B1BB49-730F-40C9-BB65-8E0938FE6753}" name="Order ID" dataDxfId="13"/>
    <tableColumn id="2" xr3:uid="{477C08F6-3971-452E-A63D-1F78D20BCDB4}" name="Order Date" dataDxfId="12"/>
    <tableColumn id="3" xr3:uid="{4687C1AB-4D95-4718-8D2C-16ADB6D0CEEC}" name="Customer ID" dataDxfId="11"/>
    <tableColumn id="4" xr3:uid="{022FC74E-24E0-4CF5-8421-8036FCBA6447}" name="Product ID"/>
    <tableColumn id="5" xr3:uid="{75D2F676-DBFE-4084-B021-89C217AD549C}" name="Quantity" dataDxfId="10"/>
    <tableColumn id="6" xr3:uid="{49A8AB38-6AF0-46FD-A298-D106A4EC8B25}" name="Customer Name" dataDxfId="9">
      <calculatedColumnFormula>_xlfn.XLOOKUP(C2,customers!$A$1:$A$1001,customers!$B$1:$B$1001,,)</calculatedColumnFormula>
    </tableColumn>
    <tableColumn id="7" xr3:uid="{4F950B12-C71E-4889-A69D-D97B12374A38}" name="Email" dataDxfId="8">
      <calculatedColumnFormula>IF(_xlfn.XLOOKUP(C2,customers!$A$1:$A$1001,customers!$C$1:$C$1001,0)=0,"",_xlfn.XLOOKUP(C2,customers!$A$1:$A$1001,customers!$C$1:$C$1001,0))</calculatedColumnFormula>
    </tableColumn>
    <tableColumn id="8" xr3:uid="{19FFD0EF-6FCA-4390-ACDA-FEDC991C31D0}" name="Country" dataDxfId="7">
      <calculatedColumnFormula>_xlfn.XLOOKUP(C2,customers!$A$1:$A$1001,customers!$G$1:$G$1001,0)</calculatedColumnFormula>
    </tableColumn>
    <tableColumn id="9" xr3:uid="{7BB7236A-BDFA-44B9-A52A-785E85A2BFAC}" name="Coffee Type">
      <calculatedColumnFormula>INDEX(products!$A$1:$G$49,MATCH(orders!$D2,products!$A$1:$A$49,0),MATCH(orders!I$1,products!$A$1:$G$1,0))</calculatedColumnFormula>
    </tableColumn>
    <tableColumn id="10" xr3:uid="{01ACB89E-D255-4D58-87B6-7E29ABF12575}" name="Roast Type">
      <calculatedColumnFormula>INDEX(products!$A$1:$G$49,MATCH(orders!$D2,products!$A$1:$A$49,0),MATCH(orders!J$1,products!$A$1:$G$1,0))</calculatedColumnFormula>
    </tableColumn>
    <tableColumn id="11" xr3:uid="{DFB265B2-E769-44B0-BC7C-6C60E8CBF10D}" name="Size" dataDxfId="6">
      <calculatedColumnFormula>INDEX(products!$A$1:$G$49,MATCH(orders!$D2,products!$A$1:$A$49,0),MATCH(orders!K$1,products!$A$1:$G$1,0))</calculatedColumnFormula>
    </tableColumn>
    <tableColumn id="12" xr3:uid="{5C0BB477-CC18-4534-8062-4CE103E557DE}" name="Unit Price">
      <calculatedColumnFormula>INDEX(products!$A$1:$G$49,MATCH(orders!$D2,products!$A$1:$A$49,0),MATCH(orders!L$1,products!$A$1:$G$1,0))</calculatedColumnFormula>
    </tableColumn>
    <tableColumn id="13" xr3:uid="{9D2E5653-C56D-4283-9767-359A9A905F6A}" name="Sales">
      <calculatedColumnFormula>L2*E2</calculatedColumnFormula>
    </tableColumn>
    <tableColumn id="14" xr3:uid="{C78B23B0-FDD9-4B32-BDD4-58274865DE4C}" name="Coffee Type Name">
      <calculatedColumnFormula>IF(I2="Rob","Robusta",IF(I2="Exc","Excelsa",IF(I2="Ara","Arabica", IF(I2="Lib","Liberica",""))))</calculatedColumnFormula>
    </tableColumn>
    <tableColumn id="15" xr3:uid="{7C1ADB1A-AA4C-44E2-8BD0-7F5C12C509DC}" name="Roast Type Name" dataDxfId="0">
      <calculatedColumnFormula>IF(J2="M","Medium",IF(J2="L","Light",IF(J2="D","Dark")))</calculatedColumnFormula>
    </tableColumn>
    <tableColumn id="16" xr3:uid="{0E2ECBD4-A02E-46A4-BAD0-A841FB128EAD}" name="Loyalty Card" dataDxfId="2">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2106131-DF36-4BF1-BC9C-D6EAF0AD70D7}" sourceName="Order Date">
  <pivotTables>
    <pivotTable tabId="19" name="Total Sales"/>
    <pivotTable tabId="20" name="Total Sales"/>
    <pivotTable tabId="21" name="Total Sales"/>
  </pivotTables>
  <state minimalRefreshVersion="6" lastRefreshVersion="6" pivotCacheId="18287830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1C4C0B2-FF93-4D5E-92BD-CF2CB054F6CF}" cache="NativeTimeline_Order_Date" caption="Order Date" level="2" selectionLevel="2" scrollPosition="2019-01-01T00:00:00" style="Ocea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224EA4-B1B1-404A-BB18-C0E1DDD248B8}" cache="NativeTimeline_Order_Date" caption="Order Date" level="2" selectionLevel="2" scrollPosition="2019-01-01T00:00:00" style="Ocea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48761-CA36-4BE8-A54A-4EFB179CB5D4}">
  <dimension ref="A1"/>
  <sheetViews>
    <sheetView tabSelected="1" topLeftCell="A4" zoomScale="85" zoomScaleNormal="85" workbookViewId="0">
      <selection activeCell="Y31" sqref="Y31"/>
    </sheetView>
  </sheetViews>
  <sheetFormatPr defaultRowHeight="15" x14ac:dyDescent="0.25"/>
  <cols>
    <col min="1" max="1" width="1.7109375" customWidth="1"/>
  </cols>
  <sheetData>
    <row r="1" customFormat="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28D1-50DB-49E0-871E-106CE1B9801E}">
  <dimension ref="A3:F48"/>
  <sheetViews>
    <sheetView workbookViewId="0">
      <selection activeCell="U19" sqref="U1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5" t="s">
        <v>6220</v>
      </c>
      <c r="C3" s="5" t="s">
        <v>6196</v>
      </c>
    </row>
    <row r="4" spans="1:6" x14ac:dyDescent="0.25">
      <c r="A4" s="5" t="s">
        <v>6214</v>
      </c>
      <c r="B4" s="5" t="s">
        <v>6215</v>
      </c>
      <c r="C4" t="s">
        <v>6216</v>
      </c>
      <c r="D4" t="s">
        <v>6217</v>
      </c>
      <c r="E4" t="s">
        <v>6218</v>
      </c>
      <c r="F4" t="s">
        <v>6219</v>
      </c>
    </row>
    <row r="5" spans="1:6" x14ac:dyDescent="0.25">
      <c r="A5" t="s">
        <v>6198</v>
      </c>
      <c r="B5" t="s">
        <v>6202</v>
      </c>
      <c r="C5" s="6">
        <v>186.85499999999999</v>
      </c>
      <c r="D5" s="6">
        <v>305.97000000000003</v>
      </c>
      <c r="E5" s="6">
        <v>213.15999999999997</v>
      </c>
      <c r="F5" s="6">
        <v>123</v>
      </c>
    </row>
    <row r="6" spans="1:6" x14ac:dyDescent="0.25">
      <c r="B6" t="s">
        <v>6203</v>
      </c>
      <c r="C6" s="6">
        <v>251.96499999999997</v>
      </c>
      <c r="D6" s="6">
        <v>129.46</v>
      </c>
      <c r="E6" s="6">
        <v>434.03999999999996</v>
      </c>
      <c r="F6" s="6">
        <v>171.93999999999997</v>
      </c>
    </row>
    <row r="7" spans="1:6" x14ac:dyDescent="0.25">
      <c r="B7" t="s">
        <v>6204</v>
      </c>
      <c r="C7" s="6">
        <v>224.94499999999999</v>
      </c>
      <c r="D7" s="6">
        <v>349.12</v>
      </c>
      <c r="E7" s="6">
        <v>321.04000000000002</v>
      </c>
      <c r="F7" s="6">
        <v>126.035</v>
      </c>
    </row>
    <row r="8" spans="1:6" x14ac:dyDescent="0.25">
      <c r="B8" t="s">
        <v>6205</v>
      </c>
      <c r="C8" s="6">
        <v>307.12</v>
      </c>
      <c r="D8" s="6">
        <v>681.07499999999993</v>
      </c>
      <c r="E8" s="6">
        <v>533.70499999999993</v>
      </c>
      <c r="F8" s="6">
        <v>158.85</v>
      </c>
    </row>
    <row r="9" spans="1:6" x14ac:dyDescent="0.25">
      <c r="B9" t="s">
        <v>6206</v>
      </c>
      <c r="C9" s="6">
        <v>53.664999999999992</v>
      </c>
      <c r="D9" s="6">
        <v>83.025000000000006</v>
      </c>
      <c r="E9" s="6">
        <v>193.83499999999998</v>
      </c>
      <c r="F9" s="6">
        <v>68.039999999999992</v>
      </c>
    </row>
    <row r="10" spans="1:6" x14ac:dyDescent="0.25">
      <c r="B10" t="s">
        <v>6207</v>
      </c>
      <c r="C10" s="6">
        <v>163.01999999999998</v>
      </c>
      <c r="D10" s="6">
        <v>678.3599999999999</v>
      </c>
      <c r="E10" s="6">
        <v>171.04500000000002</v>
      </c>
      <c r="F10" s="6">
        <v>372.255</v>
      </c>
    </row>
    <row r="11" spans="1:6" x14ac:dyDescent="0.25">
      <c r="B11" t="s">
        <v>6208</v>
      </c>
      <c r="C11" s="6">
        <v>345.02</v>
      </c>
      <c r="D11" s="6">
        <v>273.86999999999995</v>
      </c>
      <c r="E11" s="6">
        <v>184.12999999999997</v>
      </c>
      <c r="F11" s="6">
        <v>201.11499999999998</v>
      </c>
    </row>
    <row r="12" spans="1:6" x14ac:dyDescent="0.25">
      <c r="B12" t="s">
        <v>6209</v>
      </c>
      <c r="C12" s="6">
        <v>334.89</v>
      </c>
      <c r="D12" s="6">
        <v>70.95</v>
      </c>
      <c r="E12" s="6">
        <v>134.23000000000002</v>
      </c>
      <c r="F12" s="6">
        <v>166.27499999999998</v>
      </c>
    </row>
    <row r="13" spans="1:6" x14ac:dyDescent="0.25">
      <c r="B13" t="s">
        <v>6210</v>
      </c>
      <c r="C13" s="6">
        <v>178.70999999999998</v>
      </c>
      <c r="D13" s="6">
        <v>166.1</v>
      </c>
      <c r="E13" s="6">
        <v>439.30999999999995</v>
      </c>
      <c r="F13" s="6">
        <v>492.9</v>
      </c>
    </row>
    <row r="14" spans="1:6" x14ac:dyDescent="0.25">
      <c r="B14" t="s">
        <v>6211</v>
      </c>
      <c r="C14" s="6">
        <v>301.98500000000001</v>
      </c>
      <c r="D14" s="6">
        <v>153.76499999999999</v>
      </c>
      <c r="E14" s="6">
        <v>215.55499999999998</v>
      </c>
      <c r="F14" s="6">
        <v>213.66499999999999</v>
      </c>
    </row>
    <row r="15" spans="1:6" x14ac:dyDescent="0.25">
      <c r="B15" t="s">
        <v>6212</v>
      </c>
      <c r="C15" s="6">
        <v>312.83499999999998</v>
      </c>
      <c r="D15" s="6">
        <v>63.249999999999993</v>
      </c>
      <c r="E15" s="6">
        <v>350.89500000000004</v>
      </c>
      <c r="F15" s="6">
        <v>96.405000000000001</v>
      </c>
    </row>
    <row r="16" spans="1:6" x14ac:dyDescent="0.25">
      <c r="B16" t="s">
        <v>6213</v>
      </c>
      <c r="C16" s="6">
        <v>265.62</v>
      </c>
      <c r="D16" s="6">
        <v>526.51499999999987</v>
      </c>
      <c r="E16" s="6">
        <v>187.06</v>
      </c>
      <c r="F16" s="6">
        <v>210.58999999999997</v>
      </c>
    </row>
    <row r="17" spans="1:6" x14ac:dyDescent="0.25">
      <c r="A17" t="s">
        <v>6199</v>
      </c>
      <c r="B17" t="s">
        <v>6202</v>
      </c>
      <c r="C17" s="6">
        <v>47.25</v>
      </c>
      <c r="D17" s="6">
        <v>65.805000000000007</v>
      </c>
      <c r="E17" s="6">
        <v>274.67500000000001</v>
      </c>
      <c r="F17" s="6">
        <v>179.22</v>
      </c>
    </row>
    <row r="18" spans="1:6" x14ac:dyDescent="0.25">
      <c r="B18" t="s">
        <v>6203</v>
      </c>
      <c r="C18" s="6">
        <v>745.44999999999993</v>
      </c>
      <c r="D18" s="6">
        <v>428.88499999999999</v>
      </c>
      <c r="E18" s="6">
        <v>194.17499999999998</v>
      </c>
      <c r="F18" s="6">
        <v>429.82999999999993</v>
      </c>
    </row>
    <row r="19" spans="1:6" x14ac:dyDescent="0.25">
      <c r="B19" t="s">
        <v>6204</v>
      </c>
      <c r="C19" s="6">
        <v>130.47</v>
      </c>
      <c r="D19" s="6">
        <v>271.48500000000001</v>
      </c>
      <c r="E19" s="6">
        <v>281.20499999999998</v>
      </c>
      <c r="F19" s="6">
        <v>231.63000000000002</v>
      </c>
    </row>
    <row r="20" spans="1:6" x14ac:dyDescent="0.25">
      <c r="B20" t="s">
        <v>6205</v>
      </c>
      <c r="C20" s="6">
        <v>27</v>
      </c>
      <c r="D20" s="6">
        <v>347.26</v>
      </c>
      <c r="E20" s="6">
        <v>147.51</v>
      </c>
      <c r="F20" s="6">
        <v>240.04</v>
      </c>
    </row>
    <row r="21" spans="1:6" x14ac:dyDescent="0.25">
      <c r="B21" t="s">
        <v>6206</v>
      </c>
      <c r="C21" s="6">
        <v>255.11499999999995</v>
      </c>
      <c r="D21" s="6">
        <v>541.73</v>
      </c>
      <c r="E21" s="6">
        <v>83.43</v>
      </c>
      <c r="F21" s="6">
        <v>59.079999999999991</v>
      </c>
    </row>
    <row r="22" spans="1:6" x14ac:dyDescent="0.25">
      <c r="B22" t="s">
        <v>6207</v>
      </c>
      <c r="C22" s="6">
        <v>584.78999999999985</v>
      </c>
      <c r="D22" s="6">
        <v>357.42999999999995</v>
      </c>
      <c r="E22" s="6">
        <v>355.34</v>
      </c>
      <c r="F22" s="6">
        <v>140.88</v>
      </c>
    </row>
    <row r="23" spans="1:6" x14ac:dyDescent="0.25">
      <c r="B23" t="s">
        <v>6208</v>
      </c>
      <c r="C23" s="6">
        <v>430.62</v>
      </c>
      <c r="D23" s="6">
        <v>227.42500000000001</v>
      </c>
      <c r="E23" s="6">
        <v>236.315</v>
      </c>
      <c r="F23" s="6">
        <v>414.58499999999992</v>
      </c>
    </row>
    <row r="24" spans="1:6" x14ac:dyDescent="0.25">
      <c r="B24" t="s">
        <v>6209</v>
      </c>
      <c r="C24" s="6">
        <v>22.5</v>
      </c>
      <c r="D24" s="6">
        <v>77.72</v>
      </c>
      <c r="E24" s="6">
        <v>60.5</v>
      </c>
      <c r="F24" s="6">
        <v>139.67999999999998</v>
      </c>
    </row>
    <row r="25" spans="1:6" x14ac:dyDescent="0.25">
      <c r="B25" t="s">
        <v>6210</v>
      </c>
      <c r="C25" s="6">
        <v>126.14999999999999</v>
      </c>
      <c r="D25" s="6">
        <v>195.11</v>
      </c>
      <c r="E25" s="6">
        <v>89.13</v>
      </c>
      <c r="F25" s="6">
        <v>302.65999999999997</v>
      </c>
    </row>
    <row r="26" spans="1:6" x14ac:dyDescent="0.25">
      <c r="B26" t="s">
        <v>6211</v>
      </c>
      <c r="C26" s="6">
        <v>376.03</v>
      </c>
      <c r="D26" s="6">
        <v>523.24</v>
      </c>
      <c r="E26" s="6">
        <v>440.96499999999997</v>
      </c>
      <c r="F26" s="6">
        <v>174.46999999999997</v>
      </c>
    </row>
    <row r="27" spans="1:6" x14ac:dyDescent="0.25">
      <c r="B27" t="s">
        <v>6212</v>
      </c>
      <c r="C27" s="6">
        <v>515.17999999999995</v>
      </c>
      <c r="D27" s="6">
        <v>142.56</v>
      </c>
      <c r="E27" s="6">
        <v>347.03999999999996</v>
      </c>
      <c r="F27" s="6">
        <v>104.08499999999999</v>
      </c>
    </row>
    <row r="28" spans="1:6" x14ac:dyDescent="0.25">
      <c r="B28" t="s">
        <v>6213</v>
      </c>
      <c r="C28" s="6">
        <v>95.859999999999985</v>
      </c>
      <c r="D28" s="6">
        <v>484.76</v>
      </c>
      <c r="E28" s="6">
        <v>94.17</v>
      </c>
      <c r="F28" s="6">
        <v>77.10499999999999</v>
      </c>
    </row>
    <row r="29" spans="1:6" x14ac:dyDescent="0.25">
      <c r="A29" t="s">
        <v>6200</v>
      </c>
      <c r="B29" t="s">
        <v>6202</v>
      </c>
      <c r="C29" s="6">
        <v>258.34500000000003</v>
      </c>
      <c r="D29" s="6">
        <v>139.625</v>
      </c>
      <c r="E29" s="6">
        <v>279.52000000000004</v>
      </c>
      <c r="F29" s="6">
        <v>160.19499999999999</v>
      </c>
    </row>
    <row r="30" spans="1:6" x14ac:dyDescent="0.25">
      <c r="B30" t="s">
        <v>6203</v>
      </c>
      <c r="C30" s="6">
        <v>342.2</v>
      </c>
      <c r="D30" s="6">
        <v>284.24999999999994</v>
      </c>
      <c r="E30" s="6">
        <v>251.83</v>
      </c>
      <c r="F30" s="6">
        <v>80.550000000000011</v>
      </c>
    </row>
    <row r="31" spans="1:6" x14ac:dyDescent="0.25">
      <c r="B31" t="s">
        <v>6204</v>
      </c>
      <c r="C31" s="6">
        <v>418.30499999999989</v>
      </c>
      <c r="D31" s="6">
        <v>468.125</v>
      </c>
      <c r="E31" s="6">
        <v>405.05500000000006</v>
      </c>
      <c r="F31" s="6">
        <v>253.15499999999997</v>
      </c>
    </row>
    <row r="32" spans="1:6" x14ac:dyDescent="0.25">
      <c r="B32" t="s">
        <v>6205</v>
      </c>
      <c r="C32" s="6">
        <v>102.32999999999998</v>
      </c>
      <c r="D32" s="6">
        <v>242.14000000000001</v>
      </c>
      <c r="E32" s="6">
        <v>554.875</v>
      </c>
      <c r="F32" s="6">
        <v>106.23999999999998</v>
      </c>
    </row>
    <row r="33" spans="1:6" x14ac:dyDescent="0.25">
      <c r="B33" t="s">
        <v>6206</v>
      </c>
      <c r="C33" s="6">
        <v>234.71999999999997</v>
      </c>
      <c r="D33" s="6">
        <v>133.08000000000001</v>
      </c>
      <c r="E33" s="6">
        <v>267.2</v>
      </c>
      <c r="F33" s="6">
        <v>272.68999999999994</v>
      </c>
    </row>
    <row r="34" spans="1:6" x14ac:dyDescent="0.25">
      <c r="B34" t="s">
        <v>6207</v>
      </c>
      <c r="C34" s="6">
        <v>430.39</v>
      </c>
      <c r="D34" s="6">
        <v>136.20500000000001</v>
      </c>
      <c r="E34" s="6">
        <v>209.6</v>
      </c>
      <c r="F34" s="6">
        <v>88.334999999999994</v>
      </c>
    </row>
    <row r="35" spans="1:6" x14ac:dyDescent="0.25">
      <c r="B35" t="s">
        <v>6208</v>
      </c>
      <c r="C35" s="6">
        <v>109.005</v>
      </c>
      <c r="D35" s="6">
        <v>393.57499999999999</v>
      </c>
      <c r="E35" s="6">
        <v>61.034999999999997</v>
      </c>
      <c r="F35" s="6">
        <v>199.48999999999998</v>
      </c>
    </row>
    <row r="36" spans="1:6" x14ac:dyDescent="0.25">
      <c r="B36" t="s">
        <v>6209</v>
      </c>
      <c r="C36" s="6">
        <v>287.52499999999998</v>
      </c>
      <c r="D36" s="6">
        <v>288.67</v>
      </c>
      <c r="E36" s="6">
        <v>125.58</v>
      </c>
      <c r="F36" s="6">
        <v>374.13499999999999</v>
      </c>
    </row>
    <row r="37" spans="1:6" x14ac:dyDescent="0.25">
      <c r="B37" t="s">
        <v>6210</v>
      </c>
      <c r="C37" s="6">
        <v>840.92999999999984</v>
      </c>
      <c r="D37" s="6">
        <v>409.875</v>
      </c>
      <c r="E37" s="6">
        <v>171.32999999999998</v>
      </c>
      <c r="F37" s="6">
        <v>221.43999999999997</v>
      </c>
    </row>
    <row r="38" spans="1:6" x14ac:dyDescent="0.25">
      <c r="B38" t="s">
        <v>6211</v>
      </c>
      <c r="C38" s="6">
        <v>299.07</v>
      </c>
      <c r="D38" s="6">
        <v>260.32499999999999</v>
      </c>
      <c r="E38" s="6">
        <v>584.64</v>
      </c>
      <c r="F38" s="6">
        <v>256.36500000000001</v>
      </c>
    </row>
    <row r="39" spans="1:6" x14ac:dyDescent="0.25">
      <c r="B39" t="s">
        <v>6212</v>
      </c>
      <c r="C39" s="6">
        <v>323.32499999999999</v>
      </c>
      <c r="D39" s="6">
        <v>565.57000000000005</v>
      </c>
      <c r="E39" s="6">
        <v>537.80999999999995</v>
      </c>
      <c r="F39" s="6">
        <v>189.47499999999999</v>
      </c>
    </row>
    <row r="40" spans="1:6" x14ac:dyDescent="0.25">
      <c r="B40" t="s">
        <v>6213</v>
      </c>
      <c r="C40" s="6">
        <v>399.48499999999996</v>
      </c>
      <c r="D40" s="6">
        <v>148.19999999999999</v>
      </c>
      <c r="E40" s="6">
        <v>388.21999999999997</v>
      </c>
      <c r="F40" s="6">
        <v>212.07499999999999</v>
      </c>
    </row>
    <row r="41" spans="1:6" x14ac:dyDescent="0.25">
      <c r="A41" t="s">
        <v>6201</v>
      </c>
      <c r="B41" t="s">
        <v>6202</v>
      </c>
      <c r="C41" s="6">
        <v>112.69499999999999</v>
      </c>
      <c r="D41" s="6">
        <v>166.32</v>
      </c>
      <c r="E41" s="6">
        <v>843.71499999999992</v>
      </c>
      <c r="F41" s="6">
        <v>146.685</v>
      </c>
    </row>
    <row r="42" spans="1:6" x14ac:dyDescent="0.25">
      <c r="B42" t="s">
        <v>6203</v>
      </c>
      <c r="C42" s="6">
        <v>114.87999999999998</v>
      </c>
      <c r="D42" s="6">
        <v>133.815</v>
      </c>
      <c r="E42" s="6">
        <v>91.175000000000011</v>
      </c>
      <c r="F42" s="6">
        <v>53.759999999999991</v>
      </c>
    </row>
    <row r="43" spans="1:6" x14ac:dyDescent="0.25">
      <c r="B43" t="s">
        <v>6204</v>
      </c>
      <c r="C43" s="6">
        <v>277.76</v>
      </c>
      <c r="D43" s="6">
        <v>175.41</v>
      </c>
      <c r="E43" s="6">
        <v>462.50999999999993</v>
      </c>
      <c r="F43" s="6">
        <v>399.52499999999998</v>
      </c>
    </row>
    <row r="44" spans="1:6" x14ac:dyDescent="0.25">
      <c r="B44" t="s">
        <v>6205</v>
      </c>
      <c r="C44" s="6">
        <v>197.89499999999998</v>
      </c>
      <c r="D44" s="6">
        <v>289.755</v>
      </c>
      <c r="E44" s="6">
        <v>88.545000000000002</v>
      </c>
      <c r="F44" s="6">
        <v>200.25499999999997</v>
      </c>
    </row>
    <row r="45" spans="1:6" x14ac:dyDescent="0.25">
      <c r="B45" t="s">
        <v>6206</v>
      </c>
      <c r="C45" s="6">
        <v>193.11499999999998</v>
      </c>
      <c r="D45" s="6">
        <v>212.49499999999998</v>
      </c>
      <c r="E45" s="6">
        <v>292.29000000000002</v>
      </c>
      <c r="F45" s="6">
        <v>304.46999999999997</v>
      </c>
    </row>
    <row r="46" spans="1:6" x14ac:dyDescent="0.25">
      <c r="B46" t="s">
        <v>6207</v>
      </c>
      <c r="C46" s="6">
        <v>179.79</v>
      </c>
      <c r="D46" s="6">
        <v>426.2</v>
      </c>
      <c r="E46" s="6">
        <v>170.08999999999997</v>
      </c>
      <c r="F46" s="6">
        <v>379.31</v>
      </c>
    </row>
    <row r="47" spans="1:6" x14ac:dyDescent="0.25">
      <c r="B47" t="s">
        <v>6208</v>
      </c>
      <c r="C47" s="6">
        <v>247.28999999999996</v>
      </c>
      <c r="D47" s="6">
        <v>246.685</v>
      </c>
      <c r="E47" s="6">
        <v>271.05499999999995</v>
      </c>
      <c r="F47" s="6">
        <v>141.69999999999999</v>
      </c>
    </row>
    <row r="48" spans="1:6" x14ac:dyDescent="0.25">
      <c r="B48" t="s">
        <v>6209</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1462-1CD0-4BFA-AA88-309498847C23}">
  <dimension ref="A3:B6"/>
  <sheetViews>
    <sheetView workbookViewId="0">
      <selection activeCell="P12" sqref="P1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7</v>
      </c>
      <c r="B3" t="s">
        <v>6220</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ADBC0-4986-484D-A20F-15D07B1CEDCD}">
  <dimension ref="A3:B8"/>
  <sheetViews>
    <sheetView workbookViewId="0">
      <selection activeCell="R10" sqref="R1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O8" sqref="O8"/>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7.1406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L2*E2</f>
        <v>19.899999999999999</v>
      </c>
      <c r="N2" t="str">
        <f>IF(I2="Rob","Robusta",IF(I2="Exc","Excelsa",IF(I2="Ara","Arabica", IF(I2="Lib","Liberica",""))))</f>
        <v>Robusta</v>
      </c>
      <c r="O2" t="str">
        <f t="shared" ref="O2:O65" si="0">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 t="shared" ref="M3:M66" si="1">L3*E3</f>
        <v>41.25</v>
      </c>
      <c r="N3" t="str">
        <f t="shared" ref="N3:N66" si="2">IF(I3="Rob","Robusta",IF(I3="Exc","Excelsa",IF(I3="Ara","Arabica", IF(I3="Lib","Liberica",""))))</f>
        <v>Excelsa</v>
      </c>
      <c r="O3" t="str">
        <f t="shared" si="0"/>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 t="shared" si="1"/>
        <v>12.95</v>
      </c>
      <c r="N4" t="str">
        <f t="shared" si="2"/>
        <v>Arabica</v>
      </c>
      <c r="O4" t="str">
        <f t="shared" si="0"/>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 t="shared" si="1"/>
        <v>27.5</v>
      </c>
      <c r="N5" t="str">
        <f t="shared" si="2"/>
        <v>Excelsa</v>
      </c>
      <c r="O5" t="str">
        <f t="shared" si="0"/>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 t="shared" si="1"/>
        <v>54.969999999999992</v>
      </c>
      <c r="N6" t="str">
        <f t="shared" si="2"/>
        <v>Robusta</v>
      </c>
      <c r="O6" t="str">
        <f t="shared" si="0"/>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 t="shared" si="1"/>
        <v>38.849999999999994</v>
      </c>
      <c r="N7" t="str">
        <f t="shared" si="2"/>
        <v>Liberica</v>
      </c>
      <c r="O7" t="str">
        <f t="shared" si="0"/>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 t="shared" si="1"/>
        <v>21.87</v>
      </c>
      <c r="N8" t="str">
        <f t="shared" si="2"/>
        <v>Excelsa</v>
      </c>
      <c r="O8" t="str">
        <f t="shared" si="0"/>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 t="shared" si="1"/>
        <v>4.7549999999999999</v>
      </c>
      <c r="N9" t="str">
        <f t="shared" si="2"/>
        <v>Liberica</v>
      </c>
      <c r="O9" t="str">
        <f t="shared" si="0"/>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 t="shared" si="1"/>
        <v>17.91</v>
      </c>
      <c r="N10" t="str">
        <f t="shared" si="2"/>
        <v>Robusta</v>
      </c>
      <c r="O10" t="str">
        <f t="shared" si="0"/>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 t="shared" si="1"/>
        <v>5.97</v>
      </c>
      <c r="N11" t="str">
        <f t="shared" si="2"/>
        <v>Robusta</v>
      </c>
      <c r="O11" t="str">
        <f t="shared" si="0"/>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 t="shared" si="1"/>
        <v>39.799999999999997</v>
      </c>
      <c r="N12" t="str">
        <f t="shared" si="2"/>
        <v>Arabica</v>
      </c>
      <c r="O12" t="str">
        <f t="shared" si="0"/>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 t="shared" si="1"/>
        <v>170.77499999999998</v>
      </c>
      <c r="N13" t="str">
        <f t="shared" si="2"/>
        <v>Excelsa</v>
      </c>
      <c r="O13" t="str">
        <f t="shared" si="0"/>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 t="shared" si="1"/>
        <v>49.75</v>
      </c>
      <c r="N14" t="str">
        <f t="shared" si="2"/>
        <v>Robusta</v>
      </c>
      <c r="O14" t="str">
        <f t="shared" si="0"/>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 t="shared" si="1"/>
        <v>41.169999999999995</v>
      </c>
      <c r="N15" t="str">
        <f t="shared" si="2"/>
        <v>Robusta</v>
      </c>
      <c r="O15" t="str">
        <f t="shared" si="0"/>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 t="shared" si="1"/>
        <v>11.654999999999999</v>
      </c>
      <c r="N16" t="str">
        <f t="shared" si="2"/>
        <v>Liberica</v>
      </c>
      <c r="O16" t="str">
        <f t="shared" si="0"/>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 t="shared" si="1"/>
        <v>114.42499999999998</v>
      </c>
      <c r="N17" t="str">
        <f t="shared" si="2"/>
        <v>Robusta</v>
      </c>
      <c r="O17" t="str">
        <f t="shared" si="0"/>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 t="shared" si="1"/>
        <v>20.25</v>
      </c>
      <c r="N18" t="str">
        <f t="shared" si="2"/>
        <v>Arabica</v>
      </c>
      <c r="O18" t="str">
        <f t="shared" si="0"/>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 t="shared" si="1"/>
        <v>77.699999999999989</v>
      </c>
      <c r="N19" t="str">
        <f t="shared" si="2"/>
        <v>Arabica</v>
      </c>
      <c r="O19" t="str">
        <f t="shared" si="0"/>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 t="shared" si="1"/>
        <v>82.339999999999989</v>
      </c>
      <c r="N20" t="str">
        <f t="shared" si="2"/>
        <v>Robusta</v>
      </c>
      <c r="O20" t="str">
        <f t="shared" si="0"/>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 t="shared" si="1"/>
        <v>16.875</v>
      </c>
      <c r="N21" t="str">
        <f t="shared" si="2"/>
        <v>Arabica</v>
      </c>
      <c r="O21" t="str">
        <f t="shared" si="0"/>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 t="shared" si="1"/>
        <v>14.58</v>
      </c>
      <c r="N22" t="str">
        <f t="shared" si="2"/>
        <v>Excelsa</v>
      </c>
      <c r="O22" t="str">
        <f t="shared" si="0"/>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 t="shared" si="1"/>
        <v>17.91</v>
      </c>
      <c r="N23" t="str">
        <f t="shared" si="2"/>
        <v>Arabica</v>
      </c>
      <c r="O23" t="str">
        <f t="shared" si="0"/>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 t="shared" si="1"/>
        <v>91.539999999999992</v>
      </c>
      <c r="N24" t="str">
        <f t="shared" si="2"/>
        <v>Robusta</v>
      </c>
      <c r="O24" t="str">
        <f t="shared" si="0"/>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 t="shared" si="1"/>
        <v>11.94</v>
      </c>
      <c r="N25" t="str">
        <f t="shared" si="2"/>
        <v>Arabica</v>
      </c>
      <c r="O25" t="str">
        <f t="shared" si="0"/>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 t="shared" si="1"/>
        <v>11.25</v>
      </c>
      <c r="N26" t="str">
        <f t="shared" si="2"/>
        <v>Arabica</v>
      </c>
      <c r="O26" t="str">
        <f t="shared" si="0"/>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 t="shared" si="1"/>
        <v>12.375</v>
      </c>
      <c r="N27" t="str">
        <f t="shared" si="2"/>
        <v>Excelsa</v>
      </c>
      <c r="O27" t="str">
        <f t="shared" si="0"/>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 t="shared" si="1"/>
        <v>27</v>
      </c>
      <c r="N28" t="str">
        <f t="shared" si="2"/>
        <v>Arabica</v>
      </c>
      <c r="O28" t="str">
        <f t="shared" si="0"/>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 t="shared" si="1"/>
        <v>16.875</v>
      </c>
      <c r="N29" t="str">
        <f t="shared" si="2"/>
        <v>Arabica</v>
      </c>
      <c r="O29" t="str">
        <f t="shared" si="0"/>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 t="shared" si="1"/>
        <v>17.91</v>
      </c>
      <c r="N30" t="str">
        <f t="shared" si="2"/>
        <v>Arabica</v>
      </c>
      <c r="O30" t="str">
        <f t="shared" si="0"/>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 t="shared" si="1"/>
        <v>39.799999999999997</v>
      </c>
      <c r="N31" t="str">
        <f t="shared" si="2"/>
        <v>Arabica</v>
      </c>
      <c r="O31" t="str">
        <f t="shared" si="0"/>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 t="shared" si="1"/>
        <v>21.825000000000003</v>
      </c>
      <c r="N32" t="str">
        <f t="shared" si="2"/>
        <v>Liberica</v>
      </c>
      <c r="O32" t="str">
        <f t="shared" si="0"/>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 t="shared" si="1"/>
        <v>35.82</v>
      </c>
      <c r="N33" t="str">
        <f t="shared" si="2"/>
        <v>Arabica</v>
      </c>
      <c r="O33" t="str">
        <f t="shared" si="0"/>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 t="shared" si="1"/>
        <v>52.38</v>
      </c>
      <c r="N34" t="str">
        <f t="shared" si="2"/>
        <v>Liberica</v>
      </c>
      <c r="O34" t="str">
        <f t="shared" si="0"/>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 t="shared" si="1"/>
        <v>23.774999999999999</v>
      </c>
      <c r="N35" t="str">
        <f t="shared" si="2"/>
        <v>Liberica</v>
      </c>
      <c r="O35" t="str">
        <f t="shared" si="0"/>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 t="shared" si="1"/>
        <v>57.06</v>
      </c>
      <c r="N36" t="str">
        <f t="shared" si="2"/>
        <v>Liberica</v>
      </c>
      <c r="O36" t="str">
        <f t="shared" si="0"/>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 t="shared" si="1"/>
        <v>35.82</v>
      </c>
      <c r="N37" t="str">
        <f t="shared" si="2"/>
        <v>Arabica</v>
      </c>
      <c r="O37" t="str">
        <f t="shared" si="0"/>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 t="shared" si="1"/>
        <v>8.73</v>
      </c>
      <c r="N38" t="str">
        <f t="shared" si="2"/>
        <v>Liberica</v>
      </c>
      <c r="O38" t="str">
        <f t="shared" si="0"/>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 t="shared" si="1"/>
        <v>28.53</v>
      </c>
      <c r="N39" t="str">
        <f t="shared" si="2"/>
        <v>Liberica</v>
      </c>
      <c r="O39" t="str">
        <f t="shared" si="0"/>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 t="shared" si="1"/>
        <v>114.42499999999998</v>
      </c>
      <c r="N40" t="str">
        <f t="shared" si="2"/>
        <v>Robusta</v>
      </c>
      <c r="O40" t="str">
        <f t="shared" si="0"/>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 t="shared" si="1"/>
        <v>59.699999999999996</v>
      </c>
      <c r="N41" t="str">
        <f t="shared" si="2"/>
        <v>Robusta</v>
      </c>
      <c r="O41" t="str">
        <f t="shared" si="0"/>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 t="shared" si="1"/>
        <v>43.650000000000006</v>
      </c>
      <c r="N42" t="str">
        <f t="shared" si="2"/>
        <v>Liberica</v>
      </c>
      <c r="O42" t="str">
        <f t="shared" si="0"/>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 t="shared" si="1"/>
        <v>7.29</v>
      </c>
      <c r="N43" t="str">
        <f t="shared" si="2"/>
        <v>Excelsa</v>
      </c>
      <c r="O43" t="str">
        <f t="shared" si="0"/>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 t="shared" si="1"/>
        <v>8.0549999999999997</v>
      </c>
      <c r="N44" t="str">
        <f t="shared" si="2"/>
        <v>Robusta</v>
      </c>
      <c r="O44" t="str">
        <f t="shared" si="0"/>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 t="shared" si="1"/>
        <v>72.91</v>
      </c>
      <c r="N45" t="str">
        <f t="shared" si="2"/>
        <v>Liberica</v>
      </c>
      <c r="O45" t="str">
        <f t="shared" si="0"/>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 t="shared" si="1"/>
        <v>16.5</v>
      </c>
      <c r="N46" t="str">
        <f t="shared" si="2"/>
        <v>Excelsa</v>
      </c>
      <c r="O46" t="str">
        <f t="shared" si="0"/>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 t="shared" si="1"/>
        <v>178.70999999999998</v>
      </c>
      <c r="N47" t="str">
        <f t="shared" si="2"/>
        <v>Liberica</v>
      </c>
      <c r="O47" t="str">
        <f t="shared" si="0"/>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 t="shared" si="1"/>
        <v>63.249999999999993</v>
      </c>
      <c r="N48" t="str">
        <f t="shared" si="2"/>
        <v>Excelsa</v>
      </c>
      <c r="O48" t="str">
        <f t="shared" si="0"/>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 t="shared" si="1"/>
        <v>7.77</v>
      </c>
      <c r="N49" t="str">
        <f t="shared" si="2"/>
        <v>Arabica</v>
      </c>
      <c r="O49" t="str">
        <f t="shared" si="0"/>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 t="shared" si="1"/>
        <v>91.539999999999992</v>
      </c>
      <c r="N50" t="str">
        <f t="shared" si="2"/>
        <v>Arabica</v>
      </c>
      <c r="O50" t="str">
        <f t="shared" si="0"/>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 t="shared" si="1"/>
        <v>38.849999999999994</v>
      </c>
      <c r="N51" t="str">
        <f t="shared" si="2"/>
        <v>Arabica</v>
      </c>
      <c r="O51" t="str">
        <f t="shared" si="0"/>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 t="shared" si="1"/>
        <v>15.54</v>
      </c>
      <c r="N52" t="str">
        <f t="shared" si="2"/>
        <v>Liberica</v>
      </c>
      <c r="O52" t="str">
        <f t="shared" si="0"/>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 t="shared" si="1"/>
        <v>145.82</v>
      </c>
      <c r="N53" t="str">
        <f t="shared" si="2"/>
        <v>Liberica</v>
      </c>
      <c r="O53" t="str">
        <f t="shared" si="0"/>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 t="shared" si="1"/>
        <v>29.849999999999998</v>
      </c>
      <c r="N54" t="str">
        <f t="shared" si="2"/>
        <v>Robusta</v>
      </c>
      <c r="O54" t="str">
        <f t="shared" si="0"/>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 t="shared" si="1"/>
        <v>72.91</v>
      </c>
      <c r="N55" t="str">
        <f t="shared" si="2"/>
        <v>Liberica</v>
      </c>
      <c r="O55" t="str">
        <f t="shared" si="0"/>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 t="shared" si="1"/>
        <v>72.75</v>
      </c>
      <c r="N56" t="str">
        <f t="shared" si="2"/>
        <v>Liberica</v>
      </c>
      <c r="O56" t="str">
        <f t="shared" si="0"/>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 t="shared" si="1"/>
        <v>47.55</v>
      </c>
      <c r="N57" t="str">
        <f t="shared" si="2"/>
        <v>Liberica</v>
      </c>
      <c r="O57" t="str">
        <f t="shared" si="0"/>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 t="shared" si="1"/>
        <v>10.935</v>
      </c>
      <c r="N58" t="str">
        <f t="shared" si="2"/>
        <v>Excelsa</v>
      </c>
      <c r="O58" t="str">
        <f t="shared" si="0"/>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 t="shared" si="1"/>
        <v>59.4</v>
      </c>
      <c r="N59" t="str">
        <f t="shared" si="2"/>
        <v>Excelsa</v>
      </c>
      <c r="O59" t="str">
        <f t="shared" si="0"/>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 t="shared" si="1"/>
        <v>89.35499999999999</v>
      </c>
      <c r="N60" t="str">
        <f t="shared" si="2"/>
        <v>Liberica</v>
      </c>
      <c r="O60" t="str">
        <f t="shared" si="0"/>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 t="shared" si="1"/>
        <v>26.19</v>
      </c>
      <c r="N61" t="str">
        <f t="shared" si="2"/>
        <v>Liberica</v>
      </c>
      <c r="O61" t="str">
        <f t="shared" si="0"/>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 t="shared" si="1"/>
        <v>114.42499999999998</v>
      </c>
      <c r="N62" t="str">
        <f t="shared" si="2"/>
        <v>Arabica</v>
      </c>
      <c r="O62" t="str">
        <f t="shared" si="0"/>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 t="shared" si="1"/>
        <v>26.849999999999994</v>
      </c>
      <c r="N63" t="str">
        <f t="shared" si="2"/>
        <v>Robusta</v>
      </c>
      <c r="O63" t="str">
        <f t="shared" si="0"/>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 t="shared" si="1"/>
        <v>23.774999999999999</v>
      </c>
      <c r="N64" t="str">
        <f t="shared" si="2"/>
        <v>Liberica</v>
      </c>
      <c r="O64" t="str">
        <f t="shared" si="0"/>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 t="shared" si="1"/>
        <v>6.75</v>
      </c>
      <c r="N65" t="str">
        <f t="shared" si="2"/>
        <v>Arabica</v>
      </c>
      <c r="O65" t="str">
        <f t="shared" si="0"/>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 t="shared" si="1"/>
        <v>35.82</v>
      </c>
      <c r="N66" t="str">
        <f t="shared" si="2"/>
        <v>Robusta</v>
      </c>
      <c r="O66" t="str">
        <f t="shared" ref="O66:O129" si="3">IF(J66="M","Medium",IF(J66="L","Light",IF(J66="D","Dark")))</f>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 t="shared" ref="M67:M130" si="4">L67*E67</f>
        <v>82.339999999999989</v>
      </c>
      <c r="N67" t="str">
        <f t="shared" ref="N67:N130" si="5">IF(I67="Rob","Robusta",IF(I67="Exc","Excelsa",IF(I67="Ara","Arabica", IF(I67="Lib","Liberica",""))))</f>
        <v>Robusta</v>
      </c>
      <c r="O67" t="str">
        <f t="shared" si="3"/>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 t="shared" si="4"/>
        <v>7.169999999999999</v>
      </c>
      <c r="N68" t="str">
        <f t="shared" si="5"/>
        <v>Robusta</v>
      </c>
      <c r="O68" t="str">
        <f t="shared" si="3"/>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 t="shared" si="4"/>
        <v>9.51</v>
      </c>
      <c r="N69" t="str">
        <f t="shared" si="5"/>
        <v>Liberica</v>
      </c>
      <c r="O69" t="str">
        <f t="shared" si="3"/>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 t="shared" si="4"/>
        <v>2.9849999999999999</v>
      </c>
      <c r="N70" t="str">
        <f t="shared" si="5"/>
        <v>Robusta</v>
      </c>
      <c r="O70" t="str">
        <f t="shared" si="3"/>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 t="shared" si="4"/>
        <v>59.699999999999996</v>
      </c>
      <c r="N71" t="str">
        <f t="shared" si="5"/>
        <v>Robusta</v>
      </c>
      <c r="O71" t="str">
        <f t="shared" si="3"/>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 t="shared" si="4"/>
        <v>136.61999999999998</v>
      </c>
      <c r="N72" t="str">
        <f t="shared" si="5"/>
        <v>Excelsa</v>
      </c>
      <c r="O72" t="str">
        <f t="shared" si="3"/>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 t="shared" si="4"/>
        <v>9.51</v>
      </c>
      <c r="N73" t="str">
        <f t="shared" si="5"/>
        <v>Liberica</v>
      </c>
      <c r="O73" t="str">
        <f t="shared" si="3"/>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 t="shared" si="4"/>
        <v>77.624999999999986</v>
      </c>
      <c r="N74" t="str">
        <f t="shared" si="5"/>
        <v>Arabica</v>
      </c>
      <c r="O74" t="str">
        <f t="shared" si="3"/>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 t="shared" si="4"/>
        <v>21.825000000000003</v>
      </c>
      <c r="N75" t="str">
        <f t="shared" si="5"/>
        <v>Liberica</v>
      </c>
      <c r="O75" t="str">
        <f t="shared" si="3"/>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 t="shared" si="4"/>
        <v>17.82</v>
      </c>
      <c r="N76" t="str">
        <f t="shared" si="5"/>
        <v>Excelsa</v>
      </c>
      <c r="O76" t="str">
        <f t="shared" si="3"/>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 t="shared" si="4"/>
        <v>53.699999999999996</v>
      </c>
      <c r="N77" t="str">
        <f t="shared" si="5"/>
        <v>Robusta</v>
      </c>
      <c r="O77" t="str">
        <f t="shared" si="3"/>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 t="shared" si="4"/>
        <v>3.5849999999999995</v>
      </c>
      <c r="N78" t="str">
        <f t="shared" si="5"/>
        <v>Robusta</v>
      </c>
      <c r="O78" t="str">
        <f t="shared" si="3"/>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 t="shared" si="4"/>
        <v>7.29</v>
      </c>
      <c r="N79" t="str">
        <f t="shared" si="5"/>
        <v>Excelsa</v>
      </c>
      <c r="O79" t="str">
        <f t="shared" si="3"/>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 t="shared" si="4"/>
        <v>40.5</v>
      </c>
      <c r="N80" t="str">
        <f t="shared" si="5"/>
        <v>Arabica</v>
      </c>
      <c r="O80" t="str">
        <f t="shared" si="3"/>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 t="shared" si="4"/>
        <v>47.8</v>
      </c>
      <c r="N81" t="str">
        <f t="shared" si="5"/>
        <v>Robusta</v>
      </c>
      <c r="O81" t="str">
        <f t="shared" si="3"/>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 t="shared" si="4"/>
        <v>38.849999999999994</v>
      </c>
      <c r="N82" t="str">
        <f t="shared" si="5"/>
        <v>Arabica</v>
      </c>
      <c r="O82" t="str">
        <f t="shared" si="3"/>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 t="shared" si="4"/>
        <v>109.36499999999999</v>
      </c>
      <c r="N83" t="str">
        <f t="shared" si="5"/>
        <v>Liberica</v>
      </c>
      <c r="O83" t="str">
        <f t="shared" si="3"/>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 t="shared" si="4"/>
        <v>100.39499999999998</v>
      </c>
      <c r="N84" t="str">
        <f t="shared" si="5"/>
        <v>Liberica</v>
      </c>
      <c r="O84" t="str">
        <f t="shared" si="3"/>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 t="shared" si="4"/>
        <v>82.339999999999989</v>
      </c>
      <c r="N85" t="str">
        <f t="shared" si="5"/>
        <v>Robusta</v>
      </c>
      <c r="O85" t="str">
        <f t="shared" si="3"/>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 t="shared" si="4"/>
        <v>9.51</v>
      </c>
      <c r="N86" t="str">
        <f t="shared" si="5"/>
        <v>Liberica</v>
      </c>
      <c r="O86" t="str">
        <f t="shared" si="3"/>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 t="shared" si="4"/>
        <v>89.35499999999999</v>
      </c>
      <c r="N87" t="str">
        <f t="shared" si="5"/>
        <v>Arabica</v>
      </c>
      <c r="O87" t="str">
        <f t="shared" si="3"/>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 t="shared" si="4"/>
        <v>11.94</v>
      </c>
      <c r="N88" t="str">
        <f t="shared" si="5"/>
        <v>Arabica</v>
      </c>
      <c r="O88" t="str">
        <f t="shared" si="3"/>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 t="shared" si="4"/>
        <v>33.75</v>
      </c>
      <c r="N89" t="str">
        <f t="shared" si="5"/>
        <v>Arabica</v>
      </c>
      <c r="O89" t="str">
        <f t="shared" si="3"/>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 t="shared" si="4"/>
        <v>35.849999999999994</v>
      </c>
      <c r="N90" t="str">
        <f t="shared" si="5"/>
        <v>Robusta</v>
      </c>
      <c r="O90" t="str">
        <f t="shared" si="3"/>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 t="shared" si="4"/>
        <v>77.699999999999989</v>
      </c>
      <c r="N91" t="str">
        <f t="shared" si="5"/>
        <v>Arabica</v>
      </c>
      <c r="O91" t="str">
        <f t="shared" si="3"/>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 t="shared" si="4"/>
        <v>51.8</v>
      </c>
      <c r="N92" t="str">
        <f t="shared" si="5"/>
        <v>Arabica</v>
      </c>
      <c r="O92" t="str">
        <f t="shared" si="3"/>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 t="shared" si="4"/>
        <v>103.49999999999999</v>
      </c>
      <c r="N93" t="str">
        <f t="shared" si="5"/>
        <v>Arabica</v>
      </c>
      <c r="O93" t="str">
        <f t="shared" si="3"/>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 t="shared" si="4"/>
        <v>44.55</v>
      </c>
      <c r="N94" t="str">
        <f t="shared" si="5"/>
        <v>Excelsa</v>
      </c>
      <c r="O94" t="str">
        <f t="shared" si="3"/>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 t="shared" si="4"/>
        <v>35.64</v>
      </c>
      <c r="N95" t="str">
        <f t="shared" si="5"/>
        <v>Excelsa</v>
      </c>
      <c r="O95" t="str">
        <f t="shared" si="3"/>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 t="shared" si="4"/>
        <v>17.91</v>
      </c>
      <c r="N96" t="str">
        <f t="shared" si="5"/>
        <v>Arabica</v>
      </c>
      <c r="O96" t="str">
        <f t="shared" si="3"/>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 t="shared" si="4"/>
        <v>155.24999999999997</v>
      </c>
      <c r="N97" t="str">
        <f t="shared" si="5"/>
        <v>Arabica</v>
      </c>
      <c r="O97" t="str">
        <f t="shared" si="3"/>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 t="shared" si="4"/>
        <v>5.97</v>
      </c>
      <c r="N98" t="str">
        <f t="shared" si="5"/>
        <v>Arabica</v>
      </c>
      <c r="O98" t="str">
        <f t="shared" si="3"/>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 t="shared" si="4"/>
        <v>13.5</v>
      </c>
      <c r="N99" t="str">
        <f t="shared" si="5"/>
        <v>Arabica</v>
      </c>
      <c r="O99" t="str">
        <f t="shared" si="3"/>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 t="shared" si="4"/>
        <v>2.9849999999999999</v>
      </c>
      <c r="N100" t="str">
        <f t="shared" si="5"/>
        <v>Arabica</v>
      </c>
      <c r="O100" t="str">
        <f t="shared" si="3"/>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 t="shared" si="4"/>
        <v>13.095000000000001</v>
      </c>
      <c r="N101" t="str">
        <f t="shared" si="5"/>
        <v>Liberica</v>
      </c>
      <c r="O101" t="str">
        <f t="shared" si="3"/>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 t="shared" si="4"/>
        <v>7.77</v>
      </c>
      <c r="N102" t="str">
        <f t="shared" si="5"/>
        <v>Arabica</v>
      </c>
      <c r="O102" t="str">
        <f t="shared" si="3"/>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 t="shared" si="4"/>
        <v>148.92499999999998</v>
      </c>
      <c r="N103" t="str">
        <f t="shared" si="5"/>
        <v>Liberica</v>
      </c>
      <c r="O103" t="str">
        <f t="shared" si="3"/>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 t="shared" si="4"/>
        <v>38.849999999999994</v>
      </c>
      <c r="N104" t="str">
        <f t="shared" si="5"/>
        <v>Liberica</v>
      </c>
      <c r="O104" t="str">
        <f t="shared" si="3"/>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 t="shared" si="4"/>
        <v>11.94</v>
      </c>
      <c r="N105" t="str">
        <f t="shared" si="5"/>
        <v>Robusta</v>
      </c>
      <c r="O105" t="str">
        <f t="shared" si="3"/>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 t="shared" si="4"/>
        <v>87.300000000000011</v>
      </c>
      <c r="N106" t="str">
        <f t="shared" si="5"/>
        <v>Liberica</v>
      </c>
      <c r="O106" t="str">
        <f t="shared" si="3"/>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 t="shared" si="4"/>
        <v>40.5</v>
      </c>
      <c r="N107" t="str">
        <f t="shared" si="5"/>
        <v>Arabica</v>
      </c>
      <c r="O107" t="str">
        <f t="shared" si="3"/>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 t="shared" si="4"/>
        <v>24.3</v>
      </c>
      <c r="N108" t="str">
        <f t="shared" si="5"/>
        <v>Excelsa</v>
      </c>
      <c r="O108" t="str">
        <f t="shared" si="3"/>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 t="shared" si="4"/>
        <v>17.91</v>
      </c>
      <c r="N109" t="str">
        <f t="shared" si="5"/>
        <v>Robusta</v>
      </c>
      <c r="O109" t="str">
        <f t="shared" si="3"/>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 t="shared" si="4"/>
        <v>27</v>
      </c>
      <c r="N110" t="str">
        <f t="shared" si="5"/>
        <v>Arabica</v>
      </c>
      <c r="O110" t="str">
        <f t="shared" si="3"/>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 t="shared" si="4"/>
        <v>7.77</v>
      </c>
      <c r="N111" t="str">
        <f t="shared" si="5"/>
        <v>Liberica</v>
      </c>
      <c r="O111" t="str">
        <f t="shared" si="3"/>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 t="shared" si="4"/>
        <v>13.365</v>
      </c>
      <c r="N112" t="str">
        <f t="shared" si="5"/>
        <v>Excelsa</v>
      </c>
      <c r="O112" t="str">
        <f t="shared" si="3"/>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 t="shared" si="4"/>
        <v>26.849999999999994</v>
      </c>
      <c r="N113" t="str">
        <f t="shared" si="5"/>
        <v>Robusta</v>
      </c>
      <c r="O113" t="str">
        <f t="shared" si="3"/>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 t="shared" si="4"/>
        <v>11.25</v>
      </c>
      <c r="N114" t="str">
        <f t="shared" si="5"/>
        <v>Arabica</v>
      </c>
      <c r="O114" t="str">
        <f t="shared" si="3"/>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 t="shared" si="4"/>
        <v>14.55</v>
      </c>
      <c r="N115" t="str">
        <f t="shared" si="5"/>
        <v>Liberica</v>
      </c>
      <c r="O115" t="str">
        <f t="shared" si="3"/>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 t="shared" si="4"/>
        <v>14.339999999999998</v>
      </c>
      <c r="N116" t="str">
        <f t="shared" si="5"/>
        <v>Robusta</v>
      </c>
      <c r="O116" t="str">
        <f t="shared" si="3"/>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 t="shared" si="4"/>
        <v>15.85</v>
      </c>
      <c r="N117" t="str">
        <f t="shared" si="5"/>
        <v>Liberica</v>
      </c>
      <c r="O117" t="str">
        <f t="shared" si="3"/>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 t="shared" si="4"/>
        <v>19.02</v>
      </c>
      <c r="N118" t="str">
        <f t="shared" si="5"/>
        <v>Liberica</v>
      </c>
      <c r="O118" t="str">
        <f t="shared" si="3"/>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 t="shared" si="4"/>
        <v>38.04</v>
      </c>
      <c r="N119" t="str">
        <f t="shared" si="5"/>
        <v>Liberica</v>
      </c>
      <c r="O119" t="str">
        <f t="shared" si="3"/>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 t="shared" si="4"/>
        <v>21.87</v>
      </c>
      <c r="N120" t="str">
        <f t="shared" si="5"/>
        <v>Excelsa</v>
      </c>
      <c r="O120" t="str">
        <f t="shared" si="3"/>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 t="shared" si="4"/>
        <v>4.125</v>
      </c>
      <c r="N121" t="str">
        <f t="shared" si="5"/>
        <v>Excelsa</v>
      </c>
      <c r="O121" t="str">
        <f t="shared" si="3"/>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 t="shared" si="4"/>
        <v>3.8849999999999998</v>
      </c>
      <c r="N122" t="str">
        <f t="shared" si="5"/>
        <v>Arabica</v>
      </c>
      <c r="O122" t="str">
        <f t="shared" si="3"/>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 t="shared" si="4"/>
        <v>68.75</v>
      </c>
      <c r="N123" t="str">
        <f t="shared" si="5"/>
        <v>Excelsa</v>
      </c>
      <c r="O123" t="str">
        <f t="shared" si="3"/>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 t="shared" si="4"/>
        <v>23.88</v>
      </c>
      <c r="N124" t="str">
        <f t="shared" si="5"/>
        <v>Arabica</v>
      </c>
      <c r="O124" t="str">
        <f t="shared" si="3"/>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 t="shared" si="4"/>
        <v>145.82</v>
      </c>
      <c r="N125" t="str">
        <f t="shared" si="5"/>
        <v>Liberica</v>
      </c>
      <c r="O125" t="str">
        <f t="shared" si="3"/>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 t="shared" si="4"/>
        <v>21.825000000000003</v>
      </c>
      <c r="N126" t="str">
        <f t="shared" si="5"/>
        <v>Liberica</v>
      </c>
      <c r="O126" t="str">
        <f t="shared" si="3"/>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 t="shared" si="4"/>
        <v>26.19</v>
      </c>
      <c r="N127" t="str">
        <f t="shared" si="5"/>
        <v>Liberica</v>
      </c>
      <c r="O127" t="str">
        <f t="shared" si="3"/>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 t="shared" si="4"/>
        <v>11.25</v>
      </c>
      <c r="N128" t="str">
        <f t="shared" si="5"/>
        <v>Arabica</v>
      </c>
      <c r="O128" t="str">
        <f t="shared" si="3"/>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 t="shared" si="4"/>
        <v>77.699999999999989</v>
      </c>
      <c r="N129" t="str">
        <f t="shared" si="5"/>
        <v>Liberica</v>
      </c>
      <c r="O129" t="str">
        <f t="shared" si="3"/>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 t="shared" si="4"/>
        <v>6.75</v>
      </c>
      <c r="N130" t="str">
        <f t="shared" si="5"/>
        <v>Arabica</v>
      </c>
      <c r="O130" t="str">
        <f t="shared" ref="O130:O193" si="6">IF(J130="M","Medium",IF(J130="L","Light",IF(J130="D","Dark")))</f>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 t="shared" ref="M131:M194" si="7">L131*E131</f>
        <v>12.15</v>
      </c>
      <c r="N131" t="str">
        <f t="shared" ref="N131:N194" si="8">IF(I131="Rob","Robusta",IF(I131="Exc","Excelsa",IF(I131="Ara","Arabica", IF(I131="Lib","Liberica",""))))</f>
        <v>Excelsa</v>
      </c>
      <c r="O131" t="str">
        <f t="shared" si="6"/>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 t="shared" si="7"/>
        <v>148.92499999999998</v>
      </c>
      <c r="N132" t="str">
        <f t="shared" si="8"/>
        <v>Arabica</v>
      </c>
      <c r="O132" t="str">
        <f t="shared" si="6"/>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 t="shared" si="7"/>
        <v>14.58</v>
      </c>
      <c r="N133" t="str">
        <f t="shared" si="8"/>
        <v>Excelsa</v>
      </c>
      <c r="O133" t="str">
        <f t="shared" si="6"/>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 t="shared" si="7"/>
        <v>148.92499999999998</v>
      </c>
      <c r="N134" t="str">
        <f t="shared" si="8"/>
        <v>Arabica</v>
      </c>
      <c r="O134" t="str">
        <f t="shared" si="6"/>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 t="shared" si="7"/>
        <v>12.95</v>
      </c>
      <c r="N135" t="str">
        <f t="shared" si="8"/>
        <v>Liberica</v>
      </c>
      <c r="O135" t="str">
        <f t="shared" si="6"/>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 t="shared" si="7"/>
        <v>94.874999999999986</v>
      </c>
      <c r="N136" t="str">
        <f t="shared" si="8"/>
        <v>Excelsa</v>
      </c>
      <c r="O136" t="str">
        <f t="shared" si="6"/>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 t="shared" si="7"/>
        <v>38.849999999999994</v>
      </c>
      <c r="N137" t="str">
        <f t="shared" si="8"/>
        <v>Arabica</v>
      </c>
      <c r="O137" t="str">
        <f t="shared" si="6"/>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 t="shared" si="7"/>
        <v>11.94</v>
      </c>
      <c r="N138" t="str">
        <f t="shared" si="8"/>
        <v>Arabica</v>
      </c>
      <c r="O138" t="str">
        <f t="shared" si="6"/>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 t="shared" si="7"/>
        <v>102.46499999999997</v>
      </c>
      <c r="N139" t="str">
        <f t="shared" si="8"/>
        <v>Excelsa</v>
      </c>
      <c r="O139" t="str">
        <f t="shared" si="6"/>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 t="shared" si="7"/>
        <v>48.6</v>
      </c>
      <c r="N140" t="str">
        <f t="shared" si="8"/>
        <v>Excelsa</v>
      </c>
      <c r="O140" t="str">
        <f t="shared" si="6"/>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 t="shared" si="7"/>
        <v>77.699999999999989</v>
      </c>
      <c r="N141" t="str">
        <f t="shared" si="8"/>
        <v>Liberica</v>
      </c>
      <c r="O141" t="str">
        <f t="shared" si="6"/>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 t="shared" si="7"/>
        <v>29.784999999999997</v>
      </c>
      <c r="N142" t="str">
        <f t="shared" si="8"/>
        <v>Liberica</v>
      </c>
      <c r="O142" t="str">
        <f t="shared" si="6"/>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 t="shared" si="7"/>
        <v>15.54</v>
      </c>
      <c r="N143" t="str">
        <f t="shared" si="8"/>
        <v>Arabica</v>
      </c>
      <c r="O143" t="str">
        <f t="shared" si="6"/>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 t="shared" si="7"/>
        <v>136.61999999999998</v>
      </c>
      <c r="N144" t="str">
        <f t="shared" si="8"/>
        <v>Excelsa</v>
      </c>
      <c r="O144" t="str">
        <f t="shared" si="6"/>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 t="shared" si="7"/>
        <v>17.46</v>
      </c>
      <c r="N145" t="str">
        <f t="shared" si="8"/>
        <v>Liberica</v>
      </c>
      <c r="O145" t="str">
        <f t="shared" si="6"/>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 t="shared" si="7"/>
        <v>68.309999999999988</v>
      </c>
      <c r="N146" t="str">
        <f t="shared" si="8"/>
        <v>Excelsa</v>
      </c>
      <c r="O146" t="str">
        <f t="shared" si="6"/>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 t="shared" si="7"/>
        <v>17.46</v>
      </c>
      <c r="N147" t="str">
        <f t="shared" si="8"/>
        <v>Liberica</v>
      </c>
      <c r="O147" t="str">
        <f t="shared" si="6"/>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 t="shared" si="7"/>
        <v>43.650000000000006</v>
      </c>
      <c r="N148" t="str">
        <f t="shared" si="8"/>
        <v>Liberica</v>
      </c>
      <c r="O148" t="str">
        <f t="shared" si="6"/>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 t="shared" si="7"/>
        <v>27.5</v>
      </c>
      <c r="N149" t="str">
        <f t="shared" si="8"/>
        <v>Excelsa</v>
      </c>
      <c r="O149" t="str">
        <f t="shared" si="6"/>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 t="shared" si="7"/>
        <v>18.225000000000001</v>
      </c>
      <c r="N150" t="str">
        <f t="shared" si="8"/>
        <v>Excelsa</v>
      </c>
      <c r="O150" t="str">
        <f t="shared" si="6"/>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 t="shared" si="7"/>
        <v>51.749999999999993</v>
      </c>
      <c r="N151" t="str">
        <f t="shared" si="8"/>
        <v>Arabica</v>
      </c>
      <c r="O151" t="str">
        <f t="shared" si="6"/>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 t="shared" si="7"/>
        <v>12.95</v>
      </c>
      <c r="N152" t="str">
        <f t="shared" si="8"/>
        <v>Liberica</v>
      </c>
      <c r="O152" t="str">
        <f t="shared" si="6"/>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 t="shared" si="7"/>
        <v>33.75</v>
      </c>
      <c r="N153" t="str">
        <f t="shared" si="8"/>
        <v>Arabica</v>
      </c>
      <c r="O153" t="str">
        <f t="shared" si="6"/>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 t="shared" si="7"/>
        <v>68.655000000000001</v>
      </c>
      <c r="N154" t="str">
        <f t="shared" si="8"/>
        <v>Robusta</v>
      </c>
      <c r="O154" t="str">
        <f t="shared" si="6"/>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 t="shared" si="7"/>
        <v>2.6849999999999996</v>
      </c>
      <c r="N155" t="str">
        <f t="shared" si="8"/>
        <v>Robusta</v>
      </c>
      <c r="O155" t="str">
        <f t="shared" si="6"/>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 t="shared" si="7"/>
        <v>114.42499999999998</v>
      </c>
      <c r="N156" t="str">
        <f t="shared" si="8"/>
        <v>Arabica</v>
      </c>
      <c r="O156" t="str">
        <f t="shared" si="6"/>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 t="shared" si="7"/>
        <v>155.24999999999997</v>
      </c>
      <c r="N157" t="str">
        <f t="shared" si="8"/>
        <v>Arabica</v>
      </c>
      <c r="O157" t="str">
        <f t="shared" si="6"/>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 t="shared" si="7"/>
        <v>77.624999999999986</v>
      </c>
      <c r="N158" t="str">
        <f t="shared" si="8"/>
        <v>Arabica</v>
      </c>
      <c r="O158" t="str">
        <f t="shared" si="6"/>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 t="shared" si="7"/>
        <v>61.754999999999995</v>
      </c>
      <c r="N159" t="str">
        <f t="shared" si="8"/>
        <v>Robusta</v>
      </c>
      <c r="O159" t="str">
        <f t="shared" si="6"/>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 t="shared" si="7"/>
        <v>123.50999999999999</v>
      </c>
      <c r="N160" t="str">
        <f t="shared" si="8"/>
        <v>Robusta</v>
      </c>
      <c r="O160" t="str">
        <f t="shared" si="6"/>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 t="shared" si="7"/>
        <v>218.73</v>
      </c>
      <c r="N161" t="str">
        <f t="shared" si="8"/>
        <v>Liberica</v>
      </c>
      <c r="O161" t="str">
        <f t="shared" si="6"/>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 t="shared" si="7"/>
        <v>33</v>
      </c>
      <c r="N162" t="str">
        <f t="shared" si="8"/>
        <v>Excelsa</v>
      </c>
      <c r="O162" t="str">
        <f t="shared" si="6"/>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 t="shared" si="7"/>
        <v>23.31</v>
      </c>
      <c r="N163" t="str">
        <f t="shared" si="8"/>
        <v>Arabica</v>
      </c>
      <c r="O163" t="str">
        <f t="shared" si="6"/>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 t="shared" si="7"/>
        <v>21.87</v>
      </c>
      <c r="N164" t="str">
        <f t="shared" si="8"/>
        <v>Excelsa</v>
      </c>
      <c r="O164" t="str">
        <f t="shared" si="6"/>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 t="shared" si="7"/>
        <v>16.11</v>
      </c>
      <c r="N165" t="str">
        <f t="shared" si="8"/>
        <v>Robusta</v>
      </c>
      <c r="O165" t="str">
        <f t="shared" si="6"/>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 t="shared" si="7"/>
        <v>29.16</v>
      </c>
      <c r="N166" t="str">
        <f t="shared" si="8"/>
        <v>Excelsa</v>
      </c>
      <c r="O166" t="str">
        <f t="shared" si="6"/>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 t="shared" si="7"/>
        <v>53.699999999999996</v>
      </c>
      <c r="N167" t="str">
        <f t="shared" si="8"/>
        <v>Robusta</v>
      </c>
      <c r="O167" t="str">
        <f t="shared" si="6"/>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 t="shared" si="7"/>
        <v>26.849999999999994</v>
      </c>
      <c r="N168" t="str">
        <f t="shared" si="8"/>
        <v>Robusta</v>
      </c>
      <c r="O168" t="str">
        <f t="shared" si="6"/>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 t="shared" si="7"/>
        <v>41.25</v>
      </c>
      <c r="N169" t="str">
        <f t="shared" si="8"/>
        <v>Excelsa</v>
      </c>
      <c r="O169" t="str">
        <f t="shared" si="6"/>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 t="shared" si="7"/>
        <v>40.5</v>
      </c>
      <c r="N170" t="str">
        <f t="shared" si="8"/>
        <v>Arabica</v>
      </c>
      <c r="O170" t="str">
        <f t="shared" si="6"/>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 t="shared" si="7"/>
        <v>17.899999999999999</v>
      </c>
      <c r="N171" t="str">
        <f t="shared" si="8"/>
        <v>Robusta</v>
      </c>
      <c r="O171" t="str">
        <f t="shared" si="6"/>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 t="shared" si="7"/>
        <v>68.309999999999988</v>
      </c>
      <c r="N172" t="str">
        <f t="shared" si="8"/>
        <v>Excelsa</v>
      </c>
      <c r="O172" t="str">
        <f t="shared" si="6"/>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 t="shared" si="7"/>
        <v>63.249999999999993</v>
      </c>
      <c r="N173" t="str">
        <f t="shared" si="8"/>
        <v>Excelsa</v>
      </c>
      <c r="O173" t="str">
        <f t="shared" si="6"/>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 t="shared" si="7"/>
        <v>21.87</v>
      </c>
      <c r="N174" t="str">
        <f t="shared" si="8"/>
        <v>Excelsa</v>
      </c>
      <c r="O174" t="str">
        <f t="shared" si="6"/>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 t="shared" si="7"/>
        <v>91.539999999999992</v>
      </c>
      <c r="N175" t="str">
        <f t="shared" si="8"/>
        <v>Robusta</v>
      </c>
      <c r="O175" t="str">
        <f t="shared" si="6"/>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 t="shared" si="7"/>
        <v>204.92999999999995</v>
      </c>
      <c r="N176" t="str">
        <f t="shared" si="8"/>
        <v>Excelsa</v>
      </c>
      <c r="O176" t="str">
        <f t="shared" si="6"/>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 t="shared" si="7"/>
        <v>63.249999999999993</v>
      </c>
      <c r="N177" t="str">
        <f t="shared" si="8"/>
        <v>Excelsa</v>
      </c>
      <c r="O177" t="str">
        <f t="shared" si="6"/>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 t="shared" si="7"/>
        <v>34.154999999999994</v>
      </c>
      <c r="N178" t="str">
        <f t="shared" si="8"/>
        <v>Excelsa</v>
      </c>
      <c r="O178" t="str">
        <f t="shared" si="6"/>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 t="shared" si="7"/>
        <v>109.93999999999998</v>
      </c>
      <c r="N179" t="str">
        <f t="shared" si="8"/>
        <v>Robusta</v>
      </c>
      <c r="O179" t="str">
        <f t="shared" si="6"/>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 t="shared" si="7"/>
        <v>25.9</v>
      </c>
      <c r="N180" t="str">
        <f t="shared" si="8"/>
        <v>Arabica</v>
      </c>
      <c r="O180" t="str">
        <f t="shared" si="6"/>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 t="shared" si="7"/>
        <v>2.9849999999999999</v>
      </c>
      <c r="N181" t="str">
        <f t="shared" si="8"/>
        <v>Arabica</v>
      </c>
      <c r="O181" t="str">
        <f t="shared" si="6"/>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 t="shared" si="7"/>
        <v>22.274999999999999</v>
      </c>
      <c r="N182" t="str">
        <f t="shared" si="8"/>
        <v>Excelsa</v>
      </c>
      <c r="O182" t="str">
        <f t="shared" si="6"/>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 t="shared" si="7"/>
        <v>29.849999999999998</v>
      </c>
      <c r="N183" t="str">
        <f t="shared" si="8"/>
        <v>Arabica</v>
      </c>
      <c r="O183" t="str">
        <f t="shared" si="6"/>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 t="shared" si="7"/>
        <v>32.22</v>
      </c>
      <c r="N184" t="str">
        <f t="shared" si="8"/>
        <v>Robusta</v>
      </c>
      <c r="O184" t="str">
        <f t="shared" si="6"/>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 t="shared" si="7"/>
        <v>8.25</v>
      </c>
      <c r="N185" t="str">
        <f t="shared" si="8"/>
        <v>Excelsa</v>
      </c>
      <c r="O185" t="str">
        <f t="shared" si="6"/>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 t="shared" si="7"/>
        <v>31.08</v>
      </c>
      <c r="N186" t="str">
        <f t="shared" si="8"/>
        <v>Arabica</v>
      </c>
      <c r="O186" t="str">
        <f t="shared" si="6"/>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 t="shared" si="7"/>
        <v>36.450000000000003</v>
      </c>
      <c r="N187" t="str">
        <f t="shared" si="8"/>
        <v>Excelsa</v>
      </c>
      <c r="O187" t="str">
        <f t="shared" si="6"/>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 t="shared" si="7"/>
        <v>68.655000000000001</v>
      </c>
      <c r="N188" t="str">
        <f t="shared" si="8"/>
        <v>Robusta</v>
      </c>
      <c r="O188" t="str">
        <f t="shared" si="6"/>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 t="shared" si="7"/>
        <v>43.650000000000006</v>
      </c>
      <c r="N189" t="str">
        <f t="shared" si="8"/>
        <v>Liberica</v>
      </c>
      <c r="O189" t="str">
        <f t="shared" si="6"/>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 t="shared" si="7"/>
        <v>4.4550000000000001</v>
      </c>
      <c r="N190" t="str">
        <f t="shared" si="8"/>
        <v>Excelsa</v>
      </c>
      <c r="O190" t="str">
        <f t="shared" si="6"/>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 t="shared" si="7"/>
        <v>43.650000000000006</v>
      </c>
      <c r="N191" t="str">
        <f t="shared" si="8"/>
        <v>Liberica</v>
      </c>
      <c r="O191" t="str">
        <f t="shared" si="6"/>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 t="shared" si="7"/>
        <v>33.464999999999996</v>
      </c>
      <c r="N192" t="str">
        <f t="shared" si="8"/>
        <v>Liberica</v>
      </c>
      <c r="O192" t="str">
        <f t="shared" si="6"/>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 t="shared" si="7"/>
        <v>19.424999999999997</v>
      </c>
      <c r="N193" t="str">
        <f t="shared" si="8"/>
        <v>Liberica</v>
      </c>
      <c r="O193" t="str">
        <f t="shared" si="6"/>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 t="shared" si="7"/>
        <v>72.900000000000006</v>
      </c>
      <c r="N194" t="str">
        <f t="shared" si="8"/>
        <v>Excelsa</v>
      </c>
      <c r="O194" t="str">
        <f t="shared" ref="O194:O257" si="9">IF(J194="M","Medium",IF(J194="L","Light",IF(J194="D","Dark")))</f>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 t="shared" ref="M195:M258" si="10">L195*E195</f>
        <v>44.55</v>
      </c>
      <c r="N195" t="str">
        <f t="shared" ref="N195:N258" si="11">IF(I195="Rob","Robusta",IF(I195="Exc","Excelsa",IF(I195="Ara","Arabica", IF(I195="Lib","Liberica",""))))</f>
        <v>Excelsa</v>
      </c>
      <c r="O195" t="str">
        <f t="shared" si="9"/>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 t="shared" si="10"/>
        <v>36.450000000000003</v>
      </c>
      <c r="N196" t="str">
        <f t="shared" si="11"/>
        <v>Excelsa</v>
      </c>
      <c r="O196" t="str">
        <f t="shared" si="9"/>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 t="shared" si="10"/>
        <v>38.849999999999994</v>
      </c>
      <c r="N197" t="str">
        <f t="shared" si="11"/>
        <v>Arabica</v>
      </c>
      <c r="O197" t="str">
        <f t="shared" si="9"/>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 t="shared" si="10"/>
        <v>53.46</v>
      </c>
      <c r="N198" t="str">
        <f t="shared" si="11"/>
        <v>Excelsa</v>
      </c>
      <c r="O198" t="str">
        <f t="shared" si="9"/>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 t="shared" si="10"/>
        <v>59.569999999999993</v>
      </c>
      <c r="N199" t="str">
        <f t="shared" si="11"/>
        <v>Liberica</v>
      </c>
      <c r="O199" t="str">
        <f t="shared" si="9"/>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 t="shared" si="10"/>
        <v>89.35499999999999</v>
      </c>
      <c r="N200" t="str">
        <f t="shared" si="11"/>
        <v>Liberica</v>
      </c>
      <c r="O200" t="str">
        <f t="shared" si="9"/>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 t="shared" si="10"/>
        <v>38.04</v>
      </c>
      <c r="N201" t="str">
        <f t="shared" si="11"/>
        <v>Liberica</v>
      </c>
      <c r="O201" t="str">
        <f t="shared" si="9"/>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 t="shared" si="10"/>
        <v>41.25</v>
      </c>
      <c r="N202" t="str">
        <f t="shared" si="11"/>
        <v>Excelsa</v>
      </c>
      <c r="O202" t="str">
        <f t="shared" si="9"/>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 t="shared" si="10"/>
        <v>57.06</v>
      </c>
      <c r="N203" t="str">
        <f t="shared" si="11"/>
        <v>Liberica</v>
      </c>
      <c r="O203" t="str">
        <f t="shared" si="9"/>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 t="shared" si="10"/>
        <v>178.70999999999998</v>
      </c>
      <c r="N204" t="str">
        <f t="shared" si="11"/>
        <v>Liberica</v>
      </c>
      <c r="O204" t="str">
        <f t="shared" si="9"/>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 t="shared" si="10"/>
        <v>4.7549999999999999</v>
      </c>
      <c r="N205" t="str">
        <f t="shared" si="11"/>
        <v>Liberica</v>
      </c>
      <c r="O205" t="str">
        <f t="shared" si="9"/>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 t="shared" si="10"/>
        <v>82.5</v>
      </c>
      <c r="N206" t="str">
        <f t="shared" si="11"/>
        <v>Excelsa</v>
      </c>
      <c r="O206" t="str">
        <f t="shared" si="9"/>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 t="shared" si="10"/>
        <v>8.0549999999999997</v>
      </c>
      <c r="N207" t="str">
        <f t="shared" si="11"/>
        <v>Robusta</v>
      </c>
      <c r="O207" t="str">
        <f t="shared" si="9"/>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 t="shared" si="10"/>
        <v>22.5</v>
      </c>
      <c r="N208" t="str">
        <f t="shared" si="11"/>
        <v>Arabica</v>
      </c>
      <c r="O208" t="str">
        <f t="shared" si="9"/>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 t="shared" si="10"/>
        <v>40.5</v>
      </c>
      <c r="N209" t="str">
        <f t="shared" si="11"/>
        <v>Arabica</v>
      </c>
      <c r="O209" t="str">
        <f t="shared" si="9"/>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 t="shared" si="10"/>
        <v>29.16</v>
      </c>
      <c r="N210" t="str">
        <f t="shared" si="11"/>
        <v>Excelsa</v>
      </c>
      <c r="O210" t="str">
        <f t="shared" si="9"/>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 t="shared" si="10"/>
        <v>6.75</v>
      </c>
      <c r="N211" t="str">
        <f t="shared" si="11"/>
        <v>Arabica</v>
      </c>
      <c r="O211" t="str">
        <f t="shared" si="9"/>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 t="shared" si="10"/>
        <v>51.8</v>
      </c>
      <c r="N212" t="str">
        <f t="shared" si="11"/>
        <v>Liberica</v>
      </c>
      <c r="O212" t="str">
        <f t="shared" si="9"/>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 t="shared" si="10"/>
        <v>53.46</v>
      </c>
      <c r="N213" t="str">
        <f t="shared" si="11"/>
        <v>Excelsa</v>
      </c>
      <c r="O213" t="str">
        <f t="shared" si="9"/>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 t="shared" si="10"/>
        <v>14.58</v>
      </c>
      <c r="N214" t="str">
        <f t="shared" si="11"/>
        <v>Excelsa</v>
      </c>
      <c r="O214" t="str">
        <f t="shared" si="9"/>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 t="shared" si="10"/>
        <v>20.584999999999997</v>
      </c>
      <c r="N215" t="str">
        <f t="shared" si="11"/>
        <v>Robusta</v>
      </c>
      <c r="O215" t="str">
        <f t="shared" si="9"/>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 t="shared" si="10"/>
        <v>31.7</v>
      </c>
      <c r="N216" t="str">
        <f t="shared" si="11"/>
        <v>Liberica</v>
      </c>
      <c r="O216" t="str">
        <f t="shared" si="9"/>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 t="shared" si="10"/>
        <v>23.31</v>
      </c>
      <c r="N217" t="str">
        <f t="shared" si="11"/>
        <v>Liberica</v>
      </c>
      <c r="O217" t="str">
        <f t="shared" si="9"/>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 t="shared" si="10"/>
        <v>58.2</v>
      </c>
      <c r="N218" t="str">
        <f t="shared" si="11"/>
        <v>Liberica</v>
      </c>
      <c r="O218" t="str">
        <f t="shared" si="9"/>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 t="shared" si="10"/>
        <v>35.64</v>
      </c>
      <c r="N219" t="str">
        <f t="shared" si="11"/>
        <v>Excelsa</v>
      </c>
      <c r="O219" t="str">
        <f t="shared" si="9"/>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 t="shared" si="10"/>
        <v>56.25</v>
      </c>
      <c r="N220" t="str">
        <f t="shared" si="11"/>
        <v>Arabica</v>
      </c>
      <c r="O220" t="str">
        <f t="shared" si="9"/>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 t="shared" si="10"/>
        <v>10.754999999999999</v>
      </c>
      <c r="N221" t="str">
        <f t="shared" si="11"/>
        <v>Robusta</v>
      </c>
      <c r="O221" t="str">
        <f t="shared" si="9"/>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 t="shared" si="10"/>
        <v>14.924999999999999</v>
      </c>
      <c r="N222" t="str">
        <f t="shared" si="11"/>
        <v>Robusta</v>
      </c>
      <c r="O222" t="str">
        <f t="shared" si="9"/>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 t="shared" si="10"/>
        <v>77.699999999999989</v>
      </c>
      <c r="N223" t="str">
        <f t="shared" si="11"/>
        <v>Arabica</v>
      </c>
      <c r="O223" t="str">
        <f t="shared" si="9"/>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 t="shared" si="10"/>
        <v>23.31</v>
      </c>
      <c r="N224" t="str">
        <f t="shared" si="11"/>
        <v>Liberica</v>
      </c>
      <c r="O224" t="str">
        <f t="shared" si="9"/>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 t="shared" si="10"/>
        <v>59.4</v>
      </c>
      <c r="N225" t="str">
        <f t="shared" si="11"/>
        <v>Excelsa</v>
      </c>
      <c r="O225" t="str">
        <f t="shared" si="9"/>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 t="shared" si="10"/>
        <v>119.13999999999999</v>
      </c>
      <c r="N226" t="str">
        <f t="shared" si="11"/>
        <v>Liberica</v>
      </c>
      <c r="O226" t="str">
        <f t="shared" si="9"/>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 t="shared" si="10"/>
        <v>14.339999999999998</v>
      </c>
      <c r="N227" t="str">
        <f t="shared" si="11"/>
        <v>Robusta</v>
      </c>
      <c r="O227" t="str">
        <f t="shared" si="9"/>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 t="shared" si="10"/>
        <v>129.37499999999997</v>
      </c>
      <c r="N228" t="str">
        <f t="shared" si="11"/>
        <v>Arabica</v>
      </c>
      <c r="O228" t="str">
        <f t="shared" si="9"/>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 t="shared" si="10"/>
        <v>16.11</v>
      </c>
      <c r="N229" t="str">
        <f t="shared" si="11"/>
        <v>Robusta</v>
      </c>
      <c r="O229" t="str">
        <f t="shared" si="9"/>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 t="shared" si="10"/>
        <v>17.924999999999997</v>
      </c>
      <c r="N230" t="str">
        <f t="shared" si="11"/>
        <v>Robusta</v>
      </c>
      <c r="O230" t="str">
        <f t="shared" si="9"/>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 t="shared" si="10"/>
        <v>8.73</v>
      </c>
      <c r="N231" t="str">
        <f t="shared" si="11"/>
        <v>Liberica</v>
      </c>
      <c r="O231" t="str">
        <f t="shared" si="9"/>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 t="shared" si="10"/>
        <v>51.749999999999993</v>
      </c>
      <c r="N232" t="str">
        <f t="shared" si="11"/>
        <v>Arabica</v>
      </c>
      <c r="O232" t="str">
        <f t="shared" si="9"/>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 t="shared" si="10"/>
        <v>8.73</v>
      </c>
      <c r="N233" t="str">
        <f t="shared" si="11"/>
        <v>Liberica</v>
      </c>
      <c r="O233" t="str">
        <f t="shared" si="9"/>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 t="shared" si="10"/>
        <v>23.774999999999999</v>
      </c>
      <c r="N234" t="str">
        <f t="shared" si="11"/>
        <v>Liberica</v>
      </c>
      <c r="O234" t="str">
        <f t="shared" si="9"/>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 t="shared" si="10"/>
        <v>20.625</v>
      </c>
      <c r="N235" t="str">
        <f t="shared" si="11"/>
        <v>Excelsa</v>
      </c>
      <c r="O235" t="str">
        <f t="shared" si="9"/>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 t="shared" si="10"/>
        <v>36.454999999999998</v>
      </c>
      <c r="N236" t="str">
        <f t="shared" si="11"/>
        <v>Liberica</v>
      </c>
      <c r="O236" t="str">
        <f t="shared" si="9"/>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 t="shared" si="10"/>
        <v>182.27499999999998</v>
      </c>
      <c r="N237" t="str">
        <f t="shared" si="11"/>
        <v>Liberica</v>
      </c>
      <c r="O237" t="str">
        <f t="shared" si="9"/>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 t="shared" si="10"/>
        <v>89.35499999999999</v>
      </c>
      <c r="N238" t="str">
        <f t="shared" si="11"/>
        <v>Liberica</v>
      </c>
      <c r="O238" t="str">
        <f t="shared" si="9"/>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 t="shared" si="10"/>
        <v>3.5849999999999995</v>
      </c>
      <c r="N239" t="str">
        <f t="shared" si="11"/>
        <v>Robusta</v>
      </c>
      <c r="O239" t="str">
        <f t="shared" si="9"/>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 t="shared" si="10"/>
        <v>45.769999999999996</v>
      </c>
      <c r="N240" t="str">
        <f t="shared" si="11"/>
        <v>Robusta</v>
      </c>
      <c r="O240" t="str">
        <f t="shared" si="9"/>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 t="shared" si="10"/>
        <v>59.4</v>
      </c>
      <c r="N241" t="str">
        <f t="shared" si="11"/>
        <v>Excelsa</v>
      </c>
      <c r="O241" t="str">
        <f t="shared" si="9"/>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 t="shared" si="10"/>
        <v>155.24999999999997</v>
      </c>
      <c r="N242" t="str">
        <f t="shared" si="11"/>
        <v>Arabica</v>
      </c>
      <c r="O242" t="str">
        <f t="shared" si="9"/>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 t="shared" si="10"/>
        <v>45.769999999999996</v>
      </c>
      <c r="N243" t="str">
        <f t="shared" si="11"/>
        <v>Robusta</v>
      </c>
      <c r="O243" t="str">
        <f t="shared" si="9"/>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 t="shared" si="10"/>
        <v>36.450000000000003</v>
      </c>
      <c r="N244" t="str">
        <f t="shared" si="11"/>
        <v>Excelsa</v>
      </c>
      <c r="O244" t="str">
        <f t="shared" si="9"/>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 t="shared" si="10"/>
        <v>29.16</v>
      </c>
      <c r="N245" t="str">
        <f t="shared" si="11"/>
        <v>Excelsa</v>
      </c>
      <c r="O245" t="str">
        <f t="shared" si="9"/>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 t="shared" si="10"/>
        <v>133.85999999999999</v>
      </c>
      <c r="N246" t="str">
        <f t="shared" si="11"/>
        <v>Liberica</v>
      </c>
      <c r="O246" t="str">
        <f t="shared" si="9"/>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 t="shared" si="10"/>
        <v>23.774999999999999</v>
      </c>
      <c r="N247" t="str">
        <f t="shared" si="11"/>
        <v>Liberica</v>
      </c>
      <c r="O247" t="str">
        <f t="shared" si="9"/>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 t="shared" si="10"/>
        <v>38.849999999999994</v>
      </c>
      <c r="N248" t="str">
        <f t="shared" si="11"/>
        <v>Liberica</v>
      </c>
      <c r="O248" t="str">
        <f t="shared" si="9"/>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 t="shared" si="10"/>
        <v>21.509999999999998</v>
      </c>
      <c r="N249" t="str">
        <f t="shared" si="11"/>
        <v>Robusta</v>
      </c>
      <c r="O249" t="str">
        <f t="shared" si="9"/>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 t="shared" si="10"/>
        <v>9.9499999999999993</v>
      </c>
      <c r="N250" t="str">
        <f t="shared" si="11"/>
        <v>Arabica</v>
      </c>
      <c r="O250" t="str">
        <f t="shared" si="9"/>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 t="shared" si="10"/>
        <v>15.85</v>
      </c>
      <c r="N251" t="str">
        <f t="shared" si="11"/>
        <v>Liberica</v>
      </c>
      <c r="O251" t="str">
        <f t="shared" si="9"/>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 t="shared" si="10"/>
        <v>2.9849999999999999</v>
      </c>
      <c r="N252" t="str">
        <f t="shared" si="11"/>
        <v>Robusta</v>
      </c>
      <c r="O252" t="str">
        <f t="shared" si="9"/>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 t="shared" si="10"/>
        <v>68.75</v>
      </c>
      <c r="N253" t="str">
        <f t="shared" si="11"/>
        <v>Excelsa</v>
      </c>
      <c r="O253" t="str">
        <f t="shared" si="9"/>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 t="shared" si="10"/>
        <v>29.849999999999998</v>
      </c>
      <c r="N254" t="str">
        <f t="shared" si="11"/>
        <v>Arabica</v>
      </c>
      <c r="O254" t="str">
        <f t="shared" si="9"/>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 t="shared" si="10"/>
        <v>58.2</v>
      </c>
      <c r="N255" t="str">
        <f t="shared" si="11"/>
        <v>Liberica</v>
      </c>
      <c r="O255" t="str">
        <f t="shared" si="9"/>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 t="shared" si="10"/>
        <v>28.679999999999996</v>
      </c>
      <c r="N256" t="str">
        <f t="shared" si="11"/>
        <v>Robusta</v>
      </c>
      <c r="O256" t="str">
        <f t="shared" si="9"/>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 t="shared" si="10"/>
        <v>21.509999999999998</v>
      </c>
      <c r="N257" t="str">
        <f t="shared" si="11"/>
        <v>Robusta</v>
      </c>
      <c r="O257" t="str">
        <f t="shared" si="9"/>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 t="shared" si="10"/>
        <v>17.46</v>
      </c>
      <c r="N258" t="str">
        <f t="shared" si="11"/>
        <v>Liberica</v>
      </c>
      <c r="O258" t="str">
        <f t="shared" ref="O258:O321" si="12">IF(J258="M","Medium",IF(J258="L","Light",IF(J258="D","Dark")))</f>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 t="shared" ref="M259:M322" si="13">L259*E259</f>
        <v>27.945</v>
      </c>
      <c r="N259" t="str">
        <f t="shared" ref="N259:N322" si="14">IF(I259="Rob","Robusta",IF(I259="Exc","Excelsa",IF(I259="Ara","Arabica", IF(I259="Lib","Liberica",""))))</f>
        <v>Excelsa</v>
      </c>
      <c r="O259" t="str">
        <f t="shared" si="12"/>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 t="shared" si="13"/>
        <v>139.72499999999999</v>
      </c>
      <c r="N260" t="str">
        <f t="shared" si="14"/>
        <v>Excelsa</v>
      </c>
      <c r="O260" t="str">
        <f t="shared" si="12"/>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 t="shared" si="13"/>
        <v>5.97</v>
      </c>
      <c r="N261" t="str">
        <f t="shared" si="14"/>
        <v>Robusta</v>
      </c>
      <c r="O261" t="str">
        <f t="shared" si="12"/>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 t="shared" si="13"/>
        <v>27.484999999999996</v>
      </c>
      <c r="N262" t="str">
        <f t="shared" si="14"/>
        <v>Robusta</v>
      </c>
      <c r="O262" t="str">
        <f t="shared" si="12"/>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 t="shared" si="13"/>
        <v>59.75</v>
      </c>
      <c r="N263" t="str">
        <f t="shared" si="14"/>
        <v>Robusta</v>
      </c>
      <c r="O263" t="str">
        <f t="shared" si="12"/>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 t="shared" si="13"/>
        <v>41.25</v>
      </c>
      <c r="N264" t="str">
        <f t="shared" si="14"/>
        <v>Excelsa</v>
      </c>
      <c r="O264" t="str">
        <f t="shared" si="12"/>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 t="shared" si="13"/>
        <v>133.85999999999999</v>
      </c>
      <c r="N265" t="str">
        <f t="shared" si="14"/>
        <v>Liberica</v>
      </c>
      <c r="O265" t="str">
        <f t="shared" si="12"/>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 t="shared" si="13"/>
        <v>59.75</v>
      </c>
      <c r="N266" t="str">
        <f t="shared" si="14"/>
        <v>Robusta</v>
      </c>
      <c r="O266" t="str">
        <f t="shared" si="12"/>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 t="shared" si="13"/>
        <v>5.97</v>
      </c>
      <c r="N267" t="str">
        <f t="shared" si="14"/>
        <v>Arabica</v>
      </c>
      <c r="O267" t="str">
        <f t="shared" si="12"/>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 t="shared" si="13"/>
        <v>24.3</v>
      </c>
      <c r="N268" t="str">
        <f t="shared" si="14"/>
        <v>Excelsa</v>
      </c>
      <c r="O268" t="str">
        <f t="shared" si="12"/>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 t="shared" si="13"/>
        <v>21.87</v>
      </c>
      <c r="N269" t="str">
        <f t="shared" si="14"/>
        <v>Excelsa</v>
      </c>
      <c r="O269" t="str">
        <f t="shared" si="12"/>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 t="shared" si="13"/>
        <v>19.899999999999999</v>
      </c>
      <c r="N270" t="str">
        <f t="shared" si="14"/>
        <v>Arabica</v>
      </c>
      <c r="O270" t="str">
        <f t="shared" si="12"/>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 t="shared" si="13"/>
        <v>5.97</v>
      </c>
      <c r="N271" t="str">
        <f t="shared" si="14"/>
        <v>Arabica</v>
      </c>
      <c r="O271" t="str">
        <f t="shared" si="12"/>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 t="shared" si="13"/>
        <v>7.29</v>
      </c>
      <c r="N272" t="str">
        <f t="shared" si="14"/>
        <v>Excelsa</v>
      </c>
      <c r="O272" t="str">
        <f t="shared" si="12"/>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 t="shared" si="13"/>
        <v>11.94</v>
      </c>
      <c r="N273" t="str">
        <f t="shared" si="14"/>
        <v>Arabica</v>
      </c>
      <c r="O273" t="str">
        <f t="shared" si="12"/>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 t="shared" si="13"/>
        <v>71.699999999999989</v>
      </c>
      <c r="N274" t="str">
        <f t="shared" si="14"/>
        <v>Robusta</v>
      </c>
      <c r="O274" t="str">
        <f t="shared" si="12"/>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 t="shared" si="13"/>
        <v>7.77</v>
      </c>
      <c r="N275" t="str">
        <f t="shared" si="14"/>
        <v>Arabica</v>
      </c>
      <c r="O275" t="str">
        <f t="shared" si="12"/>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 t="shared" si="13"/>
        <v>25.874999999999996</v>
      </c>
      <c r="N276" t="str">
        <f t="shared" si="14"/>
        <v>Arabica</v>
      </c>
      <c r="O276" t="str">
        <f t="shared" si="12"/>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 t="shared" si="13"/>
        <v>204.92999999999995</v>
      </c>
      <c r="N277" t="str">
        <f t="shared" si="14"/>
        <v>Excelsa</v>
      </c>
      <c r="O277" t="str">
        <f t="shared" si="12"/>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 t="shared" si="13"/>
        <v>109.93999999999998</v>
      </c>
      <c r="N278" t="str">
        <f t="shared" si="14"/>
        <v>Robusta</v>
      </c>
      <c r="O278" t="str">
        <f t="shared" si="12"/>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 t="shared" si="13"/>
        <v>89.1</v>
      </c>
      <c r="N279" t="str">
        <f t="shared" si="14"/>
        <v>Excelsa</v>
      </c>
      <c r="O279" t="str">
        <f t="shared" si="12"/>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 t="shared" si="13"/>
        <v>7.77</v>
      </c>
      <c r="N280" t="str">
        <f t="shared" si="14"/>
        <v>Arabica</v>
      </c>
      <c r="O280" t="str">
        <f t="shared" si="12"/>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 t="shared" si="13"/>
        <v>33.464999999999996</v>
      </c>
      <c r="N281" t="str">
        <f t="shared" si="14"/>
        <v>Liberica</v>
      </c>
      <c r="O281" t="str">
        <f t="shared" si="12"/>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 t="shared" si="13"/>
        <v>41.25</v>
      </c>
      <c r="N282" t="str">
        <f t="shared" si="14"/>
        <v>Excelsa</v>
      </c>
      <c r="O282" t="str">
        <f t="shared" si="12"/>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 t="shared" si="13"/>
        <v>59.4</v>
      </c>
      <c r="N283" t="str">
        <f t="shared" si="14"/>
        <v>Excelsa</v>
      </c>
      <c r="O283" t="str">
        <f t="shared" si="12"/>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 t="shared" si="13"/>
        <v>7.77</v>
      </c>
      <c r="N284" t="str">
        <f t="shared" si="14"/>
        <v>Arabica</v>
      </c>
      <c r="O284" t="str">
        <f t="shared" si="12"/>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 t="shared" si="13"/>
        <v>5.3699999999999992</v>
      </c>
      <c r="N285" t="str">
        <f t="shared" si="14"/>
        <v>Robusta</v>
      </c>
      <c r="O285" t="str">
        <f t="shared" si="12"/>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 t="shared" si="13"/>
        <v>94.874999999999986</v>
      </c>
      <c r="N286" t="str">
        <f t="shared" si="14"/>
        <v>Excelsa</v>
      </c>
      <c r="O286" t="str">
        <f t="shared" si="12"/>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 t="shared" si="13"/>
        <v>36.454999999999998</v>
      </c>
      <c r="N287" t="str">
        <f t="shared" si="14"/>
        <v>Liberica</v>
      </c>
      <c r="O287" t="str">
        <f t="shared" si="12"/>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 t="shared" si="13"/>
        <v>13.5</v>
      </c>
      <c r="N288" t="str">
        <f t="shared" si="14"/>
        <v>Arabica</v>
      </c>
      <c r="O288" t="str">
        <f t="shared" si="12"/>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 t="shared" si="13"/>
        <v>14.339999999999998</v>
      </c>
      <c r="N289" t="str">
        <f t="shared" si="14"/>
        <v>Robusta</v>
      </c>
      <c r="O289" t="str">
        <f t="shared" si="12"/>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 t="shared" si="13"/>
        <v>8.25</v>
      </c>
      <c r="N290" t="str">
        <f t="shared" si="14"/>
        <v>Excelsa</v>
      </c>
      <c r="O290" t="str">
        <f t="shared" si="12"/>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 t="shared" si="13"/>
        <v>13.424999999999997</v>
      </c>
      <c r="N291" t="str">
        <f t="shared" si="14"/>
        <v>Robusta</v>
      </c>
      <c r="O291" t="str">
        <f t="shared" si="12"/>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 t="shared" si="13"/>
        <v>49.75</v>
      </c>
      <c r="N292" t="str">
        <f t="shared" si="14"/>
        <v>Arabica</v>
      </c>
      <c r="O292" t="str">
        <f t="shared" si="12"/>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 t="shared" si="13"/>
        <v>16.5</v>
      </c>
      <c r="N293" t="str">
        <f t="shared" si="14"/>
        <v>Excelsa</v>
      </c>
      <c r="O293" t="str">
        <f t="shared" si="12"/>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 t="shared" si="13"/>
        <v>17.91</v>
      </c>
      <c r="N294" t="str">
        <f t="shared" si="14"/>
        <v>Arabica</v>
      </c>
      <c r="O294" t="str">
        <f t="shared" si="12"/>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 t="shared" si="13"/>
        <v>29.849999999999998</v>
      </c>
      <c r="N295" t="str">
        <f t="shared" si="14"/>
        <v>Arabica</v>
      </c>
      <c r="O295" t="str">
        <f t="shared" si="12"/>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 t="shared" si="13"/>
        <v>44.55</v>
      </c>
      <c r="N296" t="str">
        <f t="shared" si="14"/>
        <v>Excelsa</v>
      </c>
      <c r="O296" t="str">
        <f t="shared" si="12"/>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 t="shared" si="13"/>
        <v>27.5</v>
      </c>
      <c r="N297" t="str">
        <f t="shared" si="14"/>
        <v>Excelsa</v>
      </c>
      <c r="O297" t="str">
        <f t="shared" si="12"/>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 t="shared" si="13"/>
        <v>35.82</v>
      </c>
      <c r="N298" t="str">
        <f t="shared" si="14"/>
        <v>Robusta</v>
      </c>
      <c r="O298" t="str">
        <f t="shared" si="12"/>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 t="shared" si="13"/>
        <v>16.11</v>
      </c>
      <c r="N299" t="str">
        <f t="shared" si="14"/>
        <v>Robusta</v>
      </c>
      <c r="O299" t="str">
        <f t="shared" si="12"/>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 t="shared" si="13"/>
        <v>26.73</v>
      </c>
      <c r="N300" t="str">
        <f t="shared" si="14"/>
        <v>Excelsa</v>
      </c>
      <c r="O300" t="str">
        <f t="shared" si="12"/>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 t="shared" si="13"/>
        <v>204.92999999999995</v>
      </c>
      <c r="N301" t="str">
        <f t="shared" si="14"/>
        <v>Excelsa</v>
      </c>
      <c r="O301" t="str">
        <f t="shared" si="12"/>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 t="shared" si="13"/>
        <v>38.849999999999994</v>
      </c>
      <c r="N302" t="str">
        <f t="shared" si="14"/>
        <v>Arabica</v>
      </c>
      <c r="O302" t="str">
        <f t="shared" si="12"/>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 t="shared" si="13"/>
        <v>15.54</v>
      </c>
      <c r="N303" t="str">
        <f t="shared" si="14"/>
        <v>Liberica</v>
      </c>
      <c r="O303" t="str">
        <f t="shared" si="12"/>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 t="shared" si="13"/>
        <v>6.75</v>
      </c>
      <c r="N304" t="str">
        <f t="shared" si="14"/>
        <v>Arabica</v>
      </c>
      <c r="O304" t="str">
        <f t="shared" si="12"/>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 t="shared" si="13"/>
        <v>111.78</v>
      </c>
      <c r="N305" t="str">
        <f t="shared" si="14"/>
        <v>Excelsa</v>
      </c>
      <c r="O305" t="str">
        <f t="shared" si="12"/>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 t="shared" si="13"/>
        <v>3.8849999999999998</v>
      </c>
      <c r="N306" t="str">
        <f t="shared" si="14"/>
        <v>Arabica</v>
      </c>
      <c r="O306" t="str">
        <f t="shared" si="12"/>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 t="shared" si="13"/>
        <v>21.825000000000003</v>
      </c>
      <c r="N307" t="str">
        <f t="shared" si="14"/>
        <v>Liberica</v>
      </c>
      <c r="O307" t="str">
        <f t="shared" si="12"/>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 t="shared" si="13"/>
        <v>14.924999999999999</v>
      </c>
      <c r="N308" t="str">
        <f t="shared" si="14"/>
        <v>Robusta</v>
      </c>
      <c r="O308" t="str">
        <f t="shared" si="12"/>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 t="shared" si="13"/>
        <v>33.75</v>
      </c>
      <c r="N309" t="str">
        <f t="shared" si="14"/>
        <v>Arabica</v>
      </c>
      <c r="O309" t="str">
        <f t="shared" si="12"/>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 t="shared" si="13"/>
        <v>33.75</v>
      </c>
      <c r="N310" t="str">
        <f t="shared" si="14"/>
        <v>Arabica</v>
      </c>
      <c r="O310" t="str">
        <f t="shared" si="12"/>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 t="shared" si="13"/>
        <v>26.19</v>
      </c>
      <c r="N311" t="str">
        <f t="shared" si="14"/>
        <v>Liberica</v>
      </c>
      <c r="O311" t="str">
        <f t="shared" si="12"/>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 t="shared" si="13"/>
        <v>14.85</v>
      </c>
      <c r="N312" t="str">
        <f t="shared" si="14"/>
        <v>Excelsa</v>
      </c>
      <c r="O312" t="str">
        <f t="shared" si="12"/>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 t="shared" si="13"/>
        <v>189.74999999999997</v>
      </c>
      <c r="N313" t="str">
        <f t="shared" si="14"/>
        <v>Excelsa</v>
      </c>
      <c r="O313" t="str">
        <f t="shared" si="12"/>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 t="shared" si="13"/>
        <v>5.97</v>
      </c>
      <c r="N314" t="str">
        <f t="shared" si="14"/>
        <v>Robusta</v>
      </c>
      <c r="O314" t="str">
        <f t="shared" si="12"/>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 t="shared" si="13"/>
        <v>29.849999999999998</v>
      </c>
      <c r="N315" t="str">
        <f t="shared" si="14"/>
        <v>Robusta</v>
      </c>
      <c r="O315" t="str">
        <f t="shared" si="12"/>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 t="shared" si="13"/>
        <v>44.75</v>
      </c>
      <c r="N316" t="str">
        <f t="shared" si="14"/>
        <v>Robusta</v>
      </c>
      <c r="O316" t="str">
        <f t="shared" si="12"/>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 t="shared" si="13"/>
        <v>34.154999999999994</v>
      </c>
      <c r="N317" t="str">
        <f t="shared" si="14"/>
        <v>Excelsa</v>
      </c>
      <c r="O317" t="str">
        <f t="shared" si="12"/>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 t="shared" si="13"/>
        <v>204.92999999999995</v>
      </c>
      <c r="N318" t="str">
        <f t="shared" si="14"/>
        <v>Excelsa</v>
      </c>
      <c r="O318" t="str">
        <f t="shared" si="12"/>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 t="shared" si="13"/>
        <v>21.87</v>
      </c>
      <c r="N319" t="str">
        <f t="shared" si="14"/>
        <v>Excelsa</v>
      </c>
      <c r="O319" t="str">
        <f t="shared" si="12"/>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 t="shared" si="13"/>
        <v>51.749999999999993</v>
      </c>
      <c r="N320" t="str">
        <f t="shared" si="14"/>
        <v>Arabica</v>
      </c>
      <c r="O320" t="str">
        <f t="shared" si="12"/>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 t="shared" si="13"/>
        <v>8.25</v>
      </c>
      <c r="N321" t="str">
        <f t="shared" si="14"/>
        <v>Excelsa</v>
      </c>
      <c r="O321" t="str">
        <f t="shared" si="12"/>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 t="shared" si="13"/>
        <v>19.424999999999997</v>
      </c>
      <c r="N322" t="str">
        <f t="shared" si="14"/>
        <v>Arabica</v>
      </c>
      <c r="O322" t="str">
        <f t="shared" ref="O322:O385" si="15">IF(J322="M","Medium",IF(J322="L","Light",IF(J322="D","Dark")))</f>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 t="shared" ref="M323:M386" si="16">L323*E323</f>
        <v>20.25</v>
      </c>
      <c r="N323" t="str">
        <f t="shared" ref="N323:N386" si="17">IF(I323="Rob","Robusta",IF(I323="Exc","Excelsa",IF(I323="Ara","Arabica", IF(I323="Lib","Liberica",""))))</f>
        <v>Arabica</v>
      </c>
      <c r="O323" t="str">
        <f t="shared" si="15"/>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 t="shared" si="16"/>
        <v>23.31</v>
      </c>
      <c r="N324" t="str">
        <f t="shared" si="17"/>
        <v>Liberica</v>
      </c>
      <c r="O324" t="str">
        <f t="shared" si="15"/>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 t="shared" si="16"/>
        <v>18.225000000000001</v>
      </c>
      <c r="N325" t="str">
        <f t="shared" si="17"/>
        <v>Excelsa</v>
      </c>
      <c r="O325" t="str">
        <f t="shared" si="15"/>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 t="shared" si="16"/>
        <v>13.75</v>
      </c>
      <c r="N326" t="str">
        <f t="shared" si="17"/>
        <v>Excelsa</v>
      </c>
      <c r="O326" t="str">
        <f t="shared" si="15"/>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 t="shared" si="16"/>
        <v>29.784999999999997</v>
      </c>
      <c r="N327" t="str">
        <f t="shared" si="17"/>
        <v>Arabica</v>
      </c>
      <c r="O327" t="str">
        <f t="shared" si="15"/>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 t="shared" si="16"/>
        <v>44.75</v>
      </c>
      <c r="N328" t="str">
        <f t="shared" si="17"/>
        <v>Robusta</v>
      </c>
      <c r="O328" t="str">
        <f t="shared" si="15"/>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 t="shared" si="16"/>
        <v>44.75</v>
      </c>
      <c r="N329" t="str">
        <f t="shared" si="17"/>
        <v>Robusta</v>
      </c>
      <c r="O329" t="str">
        <f t="shared" si="15"/>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 t="shared" si="16"/>
        <v>38.04</v>
      </c>
      <c r="N330" t="str">
        <f t="shared" si="17"/>
        <v>Liberica</v>
      </c>
      <c r="O330" t="str">
        <f t="shared" si="15"/>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 t="shared" si="16"/>
        <v>21.479999999999997</v>
      </c>
      <c r="N331" t="str">
        <f t="shared" si="17"/>
        <v>Robusta</v>
      </c>
      <c r="O331" t="str">
        <f t="shared" si="15"/>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 t="shared" si="16"/>
        <v>16.11</v>
      </c>
      <c r="N332" t="str">
        <f t="shared" si="17"/>
        <v>Robusta</v>
      </c>
      <c r="O332" t="str">
        <f t="shared" si="15"/>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 t="shared" si="16"/>
        <v>22.884999999999998</v>
      </c>
      <c r="N333" t="str">
        <f t="shared" si="17"/>
        <v>Robusta</v>
      </c>
      <c r="O333" t="str">
        <f t="shared" si="15"/>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 t="shared" si="16"/>
        <v>17.91</v>
      </c>
      <c r="N334" t="str">
        <f t="shared" si="17"/>
        <v>Arabica</v>
      </c>
      <c r="O334" t="str">
        <f t="shared" si="15"/>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 t="shared" si="16"/>
        <v>23.88</v>
      </c>
      <c r="N335" t="str">
        <f t="shared" si="17"/>
        <v>Robusta</v>
      </c>
      <c r="O335" t="str">
        <f t="shared" si="15"/>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 t="shared" si="16"/>
        <v>59.75</v>
      </c>
      <c r="N336" t="str">
        <f t="shared" si="17"/>
        <v>Robusta</v>
      </c>
      <c r="O336" t="str">
        <f t="shared" si="15"/>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 t="shared" si="16"/>
        <v>28.53</v>
      </c>
      <c r="N337" t="str">
        <f t="shared" si="17"/>
        <v>Liberica</v>
      </c>
      <c r="O337" t="str">
        <f t="shared" si="15"/>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 t="shared" si="16"/>
        <v>45</v>
      </c>
      <c r="N338" t="str">
        <f t="shared" si="17"/>
        <v>Arabica</v>
      </c>
      <c r="O338" t="str">
        <f t="shared" si="15"/>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 t="shared" si="16"/>
        <v>55.89</v>
      </c>
      <c r="N339" t="str">
        <f t="shared" si="17"/>
        <v>Excelsa</v>
      </c>
      <c r="O339" t="str">
        <f t="shared" si="15"/>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 t="shared" si="16"/>
        <v>59.4</v>
      </c>
      <c r="N340" t="str">
        <f t="shared" si="17"/>
        <v>Excelsa</v>
      </c>
      <c r="O340" t="str">
        <f t="shared" si="15"/>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 t="shared" si="16"/>
        <v>7.29</v>
      </c>
      <c r="N341" t="str">
        <f t="shared" si="17"/>
        <v>Excelsa</v>
      </c>
      <c r="O341" t="str">
        <f t="shared" si="15"/>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 t="shared" si="16"/>
        <v>7.29</v>
      </c>
      <c r="N342" t="str">
        <f t="shared" si="17"/>
        <v>Excelsa</v>
      </c>
      <c r="O342" t="str">
        <f t="shared" si="15"/>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 t="shared" si="16"/>
        <v>17.82</v>
      </c>
      <c r="N343" t="str">
        <f t="shared" si="17"/>
        <v>Excelsa</v>
      </c>
      <c r="O343" t="str">
        <f t="shared" si="15"/>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 t="shared" si="16"/>
        <v>38.849999999999994</v>
      </c>
      <c r="N344" t="str">
        <f t="shared" si="17"/>
        <v>Liberica</v>
      </c>
      <c r="O344" t="str">
        <f t="shared" si="15"/>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 t="shared" si="16"/>
        <v>32.22</v>
      </c>
      <c r="N345" t="str">
        <f t="shared" si="17"/>
        <v>Robusta</v>
      </c>
      <c r="O345" t="str">
        <f t="shared" si="15"/>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 t="shared" si="16"/>
        <v>19.899999999999999</v>
      </c>
      <c r="N346" t="str">
        <f t="shared" si="17"/>
        <v>Robusta</v>
      </c>
      <c r="O346" t="str">
        <f t="shared" si="15"/>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 t="shared" si="16"/>
        <v>59.75</v>
      </c>
      <c r="N347" t="str">
        <f t="shared" si="17"/>
        <v>Robusta</v>
      </c>
      <c r="O347" t="str">
        <f t="shared" si="15"/>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 t="shared" si="16"/>
        <v>23.31</v>
      </c>
      <c r="N348" t="str">
        <f t="shared" si="17"/>
        <v>Arabica</v>
      </c>
      <c r="O348" t="str">
        <f t="shared" si="15"/>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 t="shared" si="16"/>
        <v>43.650000000000006</v>
      </c>
      <c r="N349" t="str">
        <f t="shared" si="17"/>
        <v>Liberica</v>
      </c>
      <c r="O349" t="str">
        <f t="shared" si="15"/>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 t="shared" si="16"/>
        <v>204.92999999999995</v>
      </c>
      <c r="N350" t="str">
        <f t="shared" si="17"/>
        <v>Excelsa</v>
      </c>
      <c r="O350" t="str">
        <f t="shared" si="15"/>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 t="shared" si="16"/>
        <v>14.339999999999998</v>
      </c>
      <c r="N351" t="str">
        <f t="shared" si="17"/>
        <v>Robusta</v>
      </c>
      <c r="O351" t="str">
        <f t="shared" si="15"/>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 t="shared" si="16"/>
        <v>23.88</v>
      </c>
      <c r="N352" t="str">
        <f t="shared" si="17"/>
        <v>Arabica</v>
      </c>
      <c r="O352" t="str">
        <f t="shared" si="15"/>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 t="shared" si="16"/>
        <v>22.5</v>
      </c>
      <c r="N353" t="str">
        <f t="shared" si="17"/>
        <v>Arabica</v>
      </c>
      <c r="O353" t="str">
        <f t="shared" si="15"/>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 t="shared" si="16"/>
        <v>36.450000000000003</v>
      </c>
      <c r="N354" t="str">
        <f t="shared" si="17"/>
        <v>Excelsa</v>
      </c>
      <c r="O354" t="str">
        <f t="shared" si="15"/>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 t="shared" si="16"/>
        <v>27</v>
      </c>
      <c r="N355" t="str">
        <f t="shared" si="17"/>
        <v>Arabica</v>
      </c>
      <c r="O355" t="str">
        <f t="shared" si="15"/>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 t="shared" si="16"/>
        <v>155.24999999999997</v>
      </c>
      <c r="N356" t="str">
        <f t="shared" si="17"/>
        <v>Arabica</v>
      </c>
      <c r="O356" t="str">
        <f t="shared" si="15"/>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 t="shared" si="16"/>
        <v>114.42499999999998</v>
      </c>
      <c r="N357" t="str">
        <f t="shared" si="17"/>
        <v>Arabica</v>
      </c>
      <c r="O357" t="str">
        <f t="shared" si="15"/>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 t="shared" si="16"/>
        <v>51.8</v>
      </c>
      <c r="N358" t="str">
        <f t="shared" si="17"/>
        <v>Liberica</v>
      </c>
      <c r="O358" t="str">
        <f t="shared" si="15"/>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 t="shared" si="16"/>
        <v>155.24999999999997</v>
      </c>
      <c r="N359" t="str">
        <f t="shared" si="17"/>
        <v>Arabica</v>
      </c>
      <c r="O359" t="str">
        <f t="shared" si="15"/>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 t="shared" si="16"/>
        <v>29.784999999999997</v>
      </c>
      <c r="N360" t="str">
        <f t="shared" si="17"/>
        <v>Arabica</v>
      </c>
      <c r="O360" t="str">
        <f t="shared" si="15"/>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 t="shared" si="16"/>
        <v>21.509999999999998</v>
      </c>
      <c r="N361" t="str">
        <f t="shared" si="17"/>
        <v>Robusta</v>
      </c>
      <c r="O361" t="str">
        <f t="shared" si="15"/>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 t="shared" si="16"/>
        <v>41.169999999999995</v>
      </c>
      <c r="N362" t="str">
        <f t="shared" si="17"/>
        <v>Robusta</v>
      </c>
      <c r="O362" t="str">
        <f t="shared" si="15"/>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 t="shared" si="16"/>
        <v>5.97</v>
      </c>
      <c r="N363" t="str">
        <f t="shared" si="17"/>
        <v>Robusta</v>
      </c>
      <c r="O363" t="str">
        <f t="shared" si="15"/>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 t="shared" si="16"/>
        <v>74.25</v>
      </c>
      <c r="N364" t="str">
        <f t="shared" si="17"/>
        <v>Excelsa</v>
      </c>
      <c r="O364" t="str">
        <f t="shared" si="15"/>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 t="shared" si="16"/>
        <v>87.300000000000011</v>
      </c>
      <c r="N365" t="str">
        <f t="shared" si="17"/>
        <v>Liberica</v>
      </c>
      <c r="O365" t="str">
        <f t="shared" si="15"/>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 t="shared" si="16"/>
        <v>72.900000000000006</v>
      </c>
      <c r="N366" t="str">
        <f t="shared" si="17"/>
        <v>Excelsa</v>
      </c>
      <c r="O366" t="str">
        <f t="shared" si="15"/>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 t="shared" si="16"/>
        <v>7.77</v>
      </c>
      <c r="N367" t="str">
        <f t="shared" si="17"/>
        <v>Liberica</v>
      </c>
      <c r="O367" t="str">
        <f t="shared" si="15"/>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 t="shared" si="16"/>
        <v>43.74</v>
      </c>
      <c r="N368" t="str">
        <f t="shared" si="17"/>
        <v>Excelsa</v>
      </c>
      <c r="O368" t="str">
        <f t="shared" si="15"/>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 t="shared" si="16"/>
        <v>8.73</v>
      </c>
      <c r="N369" t="str">
        <f t="shared" si="17"/>
        <v>Liberica</v>
      </c>
      <c r="O369" t="str">
        <f t="shared" si="15"/>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 t="shared" si="16"/>
        <v>63.249999999999993</v>
      </c>
      <c r="N370" t="str">
        <f t="shared" si="17"/>
        <v>Excelsa</v>
      </c>
      <c r="O370" t="str">
        <f t="shared" si="15"/>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 t="shared" si="16"/>
        <v>8.91</v>
      </c>
      <c r="N371" t="str">
        <f t="shared" si="17"/>
        <v>Excelsa</v>
      </c>
      <c r="O371" t="str">
        <f t="shared" si="15"/>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 t="shared" si="16"/>
        <v>24.3</v>
      </c>
      <c r="N372" t="str">
        <f t="shared" si="17"/>
        <v>Excelsa</v>
      </c>
      <c r="O372" t="str">
        <f t="shared" si="15"/>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 t="shared" si="16"/>
        <v>46.62</v>
      </c>
      <c r="N373" t="str">
        <f t="shared" si="17"/>
        <v>Arabica</v>
      </c>
      <c r="O373" t="str">
        <f t="shared" si="15"/>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 t="shared" si="16"/>
        <v>43.019999999999996</v>
      </c>
      <c r="N374" t="str">
        <f t="shared" si="17"/>
        <v>Robusta</v>
      </c>
      <c r="O374" t="str">
        <f t="shared" si="15"/>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 t="shared" si="16"/>
        <v>17.91</v>
      </c>
      <c r="N375" t="str">
        <f t="shared" si="17"/>
        <v>Arabica</v>
      </c>
      <c r="O375" t="str">
        <f t="shared" si="15"/>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 t="shared" si="16"/>
        <v>38.04</v>
      </c>
      <c r="N376" t="str">
        <f t="shared" si="17"/>
        <v>Liberica</v>
      </c>
      <c r="O376" t="str">
        <f t="shared" si="15"/>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 t="shared" si="16"/>
        <v>6.75</v>
      </c>
      <c r="N377" t="str">
        <f t="shared" si="17"/>
        <v>Arabica</v>
      </c>
      <c r="O377" t="str">
        <f t="shared" si="15"/>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 t="shared" si="16"/>
        <v>5.97</v>
      </c>
      <c r="N378" t="str">
        <f t="shared" si="17"/>
        <v>Robusta</v>
      </c>
      <c r="O378" t="str">
        <f t="shared" si="15"/>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 t="shared" si="16"/>
        <v>8.0549999999999997</v>
      </c>
      <c r="N379" t="str">
        <f t="shared" si="17"/>
        <v>Robusta</v>
      </c>
      <c r="O379" t="str">
        <f t="shared" si="15"/>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 t="shared" si="16"/>
        <v>23.31</v>
      </c>
      <c r="N380" t="str">
        <f t="shared" si="17"/>
        <v>Arabica</v>
      </c>
      <c r="O380" t="str">
        <f t="shared" si="15"/>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 t="shared" si="16"/>
        <v>43.019999999999996</v>
      </c>
      <c r="N381" t="str">
        <f t="shared" si="17"/>
        <v>Robusta</v>
      </c>
      <c r="O381" t="str">
        <f t="shared" si="15"/>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 t="shared" si="16"/>
        <v>23.31</v>
      </c>
      <c r="N382" t="str">
        <f t="shared" si="17"/>
        <v>Liberica</v>
      </c>
      <c r="O382" t="str">
        <f t="shared" si="15"/>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 t="shared" si="16"/>
        <v>14.924999999999999</v>
      </c>
      <c r="N383" t="str">
        <f t="shared" si="17"/>
        <v>Arabica</v>
      </c>
      <c r="O383" t="str">
        <f t="shared" si="15"/>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 t="shared" si="16"/>
        <v>21.87</v>
      </c>
      <c r="N384" t="str">
        <f t="shared" si="17"/>
        <v>Excelsa</v>
      </c>
      <c r="O384" t="str">
        <f t="shared" si="15"/>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 t="shared" si="16"/>
        <v>53.46</v>
      </c>
      <c r="N385" t="str">
        <f t="shared" si="17"/>
        <v>Excelsa</v>
      </c>
      <c r="O385" t="str">
        <f t="shared" si="15"/>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 t="shared" si="16"/>
        <v>119.13999999999999</v>
      </c>
      <c r="N386" t="str">
        <f t="shared" si="17"/>
        <v>Arabica</v>
      </c>
      <c r="O386" t="str">
        <f t="shared" ref="O386:O449" si="18">IF(J386="M","Medium",IF(J386="L","Light",IF(J386="D","Dark")))</f>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 t="shared" ref="M387:M450" si="19">L387*E387</f>
        <v>43.650000000000006</v>
      </c>
      <c r="N387" t="str">
        <f t="shared" ref="N387:N450" si="20">IF(I387="Rob","Robusta",IF(I387="Exc","Excelsa",IF(I387="Ara","Arabica", IF(I387="Lib","Liberica",""))))</f>
        <v>Liberica</v>
      </c>
      <c r="O387" t="str">
        <f t="shared" si="18"/>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 t="shared" si="19"/>
        <v>17.91</v>
      </c>
      <c r="N388" t="str">
        <f t="shared" si="20"/>
        <v>Arabica</v>
      </c>
      <c r="O388" t="str">
        <f t="shared" si="18"/>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 t="shared" si="19"/>
        <v>74.25</v>
      </c>
      <c r="N389" t="str">
        <f t="shared" si="20"/>
        <v>Excelsa</v>
      </c>
      <c r="O389" t="str">
        <f t="shared" si="18"/>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 t="shared" si="19"/>
        <v>11.654999999999999</v>
      </c>
      <c r="N390" t="str">
        <f t="shared" si="20"/>
        <v>Liberica</v>
      </c>
      <c r="O390" t="str">
        <f t="shared" si="18"/>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 t="shared" si="19"/>
        <v>23.31</v>
      </c>
      <c r="N391" t="str">
        <f t="shared" si="20"/>
        <v>Liberica</v>
      </c>
      <c r="O391" t="str">
        <f t="shared" si="18"/>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 t="shared" si="19"/>
        <v>14.58</v>
      </c>
      <c r="N392" t="str">
        <f t="shared" si="20"/>
        <v>Excelsa</v>
      </c>
      <c r="O392" t="str">
        <f t="shared" si="18"/>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 t="shared" si="19"/>
        <v>13.5</v>
      </c>
      <c r="N393" t="str">
        <f t="shared" si="20"/>
        <v>Arabica</v>
      </c>
      <c r="O393" t="str">
        <f t="shared" si="18"/>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 t="shared" si="19"/>
        <v>89.1</v>
      </c>
      <c r="N394" t="str">
        <f t="shared" si="20"/>
        <v>Excelsa</v>
      </c>
      <c r="O394" t="str">
        <f t="shared" si="18"/>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 t="shared" si="19"/>
        <v>3.8849999999999998</v>
      </c>
      <c r="N395" t="str">
        <f t="shared" si="20"/>
        <v>Arabica</v>
      </c>
      <c r="O395" t="str">
        <f t="shared" si="18"/>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 t="shared" si="19"/>
        <v>109.93999999999998</v>
      </c>
      <c r="N396" t="str">
        <f t="shared" si="20"/>
        <v>Robusta</v>
      </c>
      <c r="O396" t="str">
        <f t="shared" si="18"/>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 t="shared" si="19"/>
        <v>46.62</v>
      </c>
      <c r="N397" t="str">
        <f t="shared" si="20"/>
        <v>Liberica</v>
      </c>
      <c r="O397" t="str">
        <f t="shared" si="18"/>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 t="shared" si="19"/>
        <v>38.849999999999994</v>
      </c>
      <c r="N398" t="str">
        <f t="shared" si="20"/>
        <v>Arabica</v>
      </c>
      <c r="O398" t="str">
        <f t="shared" si="18"/>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 t="shared" si="19"/>
        <v>31.08</v>
      </c>
      <c r="N399" t="str">
        <f t="shared" si="20"/>
        <v>Liberica</v>
      </c>
      <c r="O399" t="str">
        <f t="shared" si="18"/>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 t="shared" si="19"/>
        <v>17.91</v>
      </c>
      <c r="N400" t="str">
        <f t="shared" si="20"/>
        <v>Arabica</v>
      </c>
      <c r="O400" t="str">
        <f t="shared" si="18"/>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 t="shared" si="19"/>
        <v>167.67000000000002</v>
      </c>
      <c r="N401" t="str">
        <f t="shared" si="20"/>
        <v>Excelsa</v>
      </c>
      <c r="O401" t="str">
        <f t="shared" si="18"/>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 t="shared" si="19"/>
        <v>63.4</v>
      </c>
      <c r="N402" t="str">
        <f t="shared" si="20"/>
        <v>Liberica</v>
      </c>
      <c r="O402" t="str">
        <f t="shared" si="18"/>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 t="shared" si="19"/>
        <v>8.73</v>
      </c>
      <c r="N403" t="str">
        <f t="shared" si="20"/>
        <v>Liberica</v>
      </c>
      <c r="O403" t="str">
        <f t="shared" si="18"/>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 t="shared" si="19"/>
        <v>26.849999999999998</v>
      </c>
      <c r="N404" t="str">
        <f t="shared" si="20"/>
        <v>Robusta</v>
      </c>
      <c r="O404" t="str">
        <f t="shared" si="18"/>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 t="shared" si="19"/>
        <v>9.51</v>
      </c>
      <c r="N405" t="str">
        <f t="shared" si="20"/>
        <v>Liberica</v>
      </c>
      <c r="O405" t="str">
        <f t="shared" si="18"/>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 t="shared" si="19"/>
        <v>39.799999999999997</v>
      </c>
      <c r="N406" t="str">
        <f t="shared" si="20"/>
        <v>Arabica</v>
      </c>
      <c r="O406" t="str">
        <f t="shared" si="18"/>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 t="shared" si="19"/>
        <v>24.75</v>
      </c>
      <c r="N407" t="str">
        <f t="shared" si="20"/>
        <v>Excelsa</v>
      </c>
      <c r="O407" t="str">
        <f t="shared" si="18"/>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 t="shared" si="19"/>
        <v>68.75</v>
      </c>
      <c r="N408" t="str">
        <f t="shared" si="20"/>
        <v>Excelsa</v>
      </c>
      <c r="O408" t="str">
        <f t="shared" si="18"/>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 t="shared" si="19"/>
        <v>49.5</v>
      </c>
      <c r="N409" t="str">
        <f t="shared" si="20"/>
        <v>Excelsa</v>
      </c>
      <c r="O409" t="str">
        <f t="shared" si="18"/>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 t="shared" si="19"/>
        <v>51.749999999999993</v>
      </c>
      <c r="N410" t="str">
        <f t="shared" si="20"/>
        <v>Arabica</v>
      </c>
      <c r="O410" t="str">
        <f t="shared" si="18"/>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 t="shared" si="19"/>
        <v>47.55</v>
      </c>
      <c r="N411" t="str">
        <f t="shared" si="20"/>
        <v>Liberica</v>
      </c>
      <c r="O411" t="str">
        <f t="shared" si="18"/>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 t="shared" si="19"/>
        <v>15.54</v>
      </c>
      <c r="N412" t="str">
        <f t="shared" si="20"/>
        <v>Arabica</v>
      </c>
      <c r="O412" t="str">
        <f t="shared" si="18"/>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 t="shared" si="19"/>
        <v>87.300000000000011</v>
      </c>
      <c r="N413" t="str">
        <f t="shared" si="20"/>
        <v>Liberica</v>
      </c>
      <c r="O413" t="str">
        <f t="shared" si="18"/>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 t="shared" si="19"/>
        <v>56.25</v>
      </c>
      <c r="N414" t="str">
        <f t="shared" si="20"/>
        <v>Arabica</v>
      </c>
      <c r="O414" t="str">
        <f t="shared" si="18"/>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 t="shared" si="19"/>
        <v>36.454999999999998</v>
      </c>
      <c r="N415" t="str">
        <f t="shared" si="20"/>
        <v>Liberica</v>
      </c>
      <c r="O415" t="str">
        <f t="shared" si="18"/>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 t="shared" si="19"/>
        <v>10.754999999999999</v>
      </c>
      <c r="N416" t="str">
        <f t="shared" si="20"/>
        <v>Robusta</v>
      </c>
      <c r="O416" t="str">
        <f t="shared" si="18"/>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 t="shared" si="19"/>
        <v>8.9550000000000001</v>
      </c>
      <c r="N417" t="str">
        <f t="shared" si="20"/>
        <v>Robusta</v>
      </c>
      <c r="O417" t="str">
        <f t="shared" si="18"/>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 t="shared" si="19"/>
        <v>23.31</v>
      </c>
      <c r="N418" t="str">
        <f t="shared" si="20"/>
        <v>Arabica</v>
      </c>
      <c r="O418" t="str">
        <f t="shared" si="18"/>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 t="shared" si="19"/>
        <v>29.784999999999997</v>
      </c>
      <c r="N419" t="str">
        <f t="shared" si="20"/>
        <v>Arabica</v>
      </c>
      <c r="O419" t="str">
        <f t="shared" si="18"/>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 t="shared" si="19"/>
        <v>148.92499999999998</v>
      </c>
      <c r="N420" t="str">
        <f t="shared" si="20"/>
        <v>Arabica</v>
      </c>
      <c r="O420" t="str">
        <f t="shared" si="18"/>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 t="shared" si="19"/>
        <v>8.73</v>
      </c>
      <c r="N421" t="str">
        <f t="shared" si="20"/>
        <v>Liberica</v>
      </c>
      <c r="O421" t="str">
        <f t="shared" si="18"/>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 t="shared" si="19"/>
        <v>31.08</v>
      </c>
      <c r="N422" t="str">
        <f t="shared" si="20"/>
        <v>Liberica</v>
      </c>
      <c r="O422" t="str">
        <f t="shared" si="18"/>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 t="shared" si="19"/>
        <v>137.31</v>
      </c>
      <c r="N423" t="str">
        <f t="shared" si="20"/>
        <v>Arabica</v>
      </c>
      <c r="O423" t="str">
        <f t="shared" si="18"/>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 t="shared" si="19"/>
        <v>29.849999999999998</v>
      </c>
      <c r="N424" t="str">
        <f t="shared" si="20"/>
        <v>Arabica</v>
      </c>
      <c r="O424" t="str">
        <f t="shared" si="18"/>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 t="shared" si="19"/>
        <v>17.91</v>
      </c>
      <c r="N425" t="str">
        <f t="shared" si="20"/>
        <v>Robusta</v>
      </c>
      <c r="O425" t="str">
        <f t="shared" si="18"/>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 t="shared" si="19"/>
        <v>26.73</v>
      </c>
      <c r="N426" t="str">
        <f t="shared" si="20"/>
        <v>Excelsa</v>
      </c>
      <c r="O426" t="str">
        <f t="shared" si="18"/>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 t="shared" si="19"/>
        <v>17.899999999999999</v>
      </c>
      <c r="N427" t="str">
        <f t="shared" si="20"/>
        <v>Robusta</v>
      </c>
      <c r="O427" t="str">
        <f t="shared" si="18"/>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 t="shared" si="19"/>
        <v>14.339999999999998</v>
      </c>
      <c r="N428" t="str">
        <f t="shared" si="20"/>
        <v>Robusta</v>
      </c>
      <c r="O428" t="str">
        <f t="shared" si="18"/>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 t="shared" si="19"/>
        <v>77.624999999999986</v>
      </c>
      <c r="N429" t="str">
        <f t="shared" si="20"/>
        <v>Arabica</v>
      </c>
      <c r="O429" t="str">
        <f t="shared" si="18"/>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 t="shared" si="19"/>
        <v>59.75</v>
      </c>
      <c r="N430" t="str">
        <f t="shared" si="20"/>
        <v>Robusta</v>
      </c>
      <c r="O430" t="str">
        <f t="shared" si="18"/>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 t="shared" si="19"/>
        <v>77.699999999999989</v>
      </c>
      <c r="N431" t="str">
        <f t="shared" si="20"/>
        <v>Arabica</v>
      </c>
      <c r="O431" t="str">
        <f t="shared" si="18"/>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 t="shared" si="19"/>
        <v>5.3699999999999992</v>
      </c>
      <c r="N432" t="str">
        <f t="shared" si="20"/>
        <v>Robusta</v>
      </c>
      <c r="O432" t="str">
        <f t="shared" si="18"/>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 t="shared" si="19"/>
        <v>83.835000000000008</v>
      </c>
      <c r="N433" t="str">
        <f t="shared" si="20"/>
        <v>Excelsa</v>
      </c>
      <c r="O433" t="str">
        <f t="shared" si="18"/>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 t="shared" si="19"/>
        <v>22.5</v>
      </c>
      <c r="N434" t="str">
        <f t="shared" si="20"/>
        <v>Arabica</v>
      </c>
      <c r="O434" t="str">
        <f t="shared" si="18"/>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 t="shared" si="19"/>
        <v>200.78999999999996</v>
      </c>
      <c r="N435" t="str">
        <f t="shared" si="20"/>
        <v>Liberica</v>
      </c>
      <c r="O435" t="str">
        <f t="shared" si="18"/>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 t="shared" si="19"/>
        <v>67.5</v>
      </c>
      <c r="N436" t="str">
        <f t="shared" si="20"/>
        <v>Arabica</v>
      </c>
      <c r="O436" t="str">
        <f t="shared" si="18"/>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 t="shared" si="19"/>
        <v>8.25</v>
      </c>
      <c r="N437" t="str">
        <f t="shared" si="20"/>
        <v>Excelsa</v>
      </c>
      <c r="O437" t="str">
        <f t="shared" si="18"/>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 t="shared" si="19"/>
        <v>9.51</v>
      </c>
      <c r="N438" t="str">
        <f t="shared" si="20"/>
        <v>Liberica</v>
      </c>
      <c r="O438" t="str">
        <f t="shared" si="18"/>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 t="shared" si="19"/>
        <v>29.784999999999997</v>
      </c>
      <c r="N439" t="str">
        <f t="shared" si="20"/>
        <v>Liberica</v>
      </c>
      <c r="O439" t="str">
        <f t="shared" si="18"/>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 t="shared" si="19"/>
        <v>15.54</v>
      </c>
      <c r="N440" t="str">
        <f t="shared" si="20"/>
        <v>Liberica</v>
      </c>
      <c r="O440" t="str">
        <f t="shared" si="18"/>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 t="shared" si="19"/>
        <v>35.64</v>
      </c>
      <c r="N441" t="str">
        <f t="shared" si="20"/>
        <v>Excelsa</v>
      </c>
      <c r="O441" t="str">
        <f t="shared" si="18"/>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 t="shared" si="19"/>
        <v>103.49999999999999</v>
      </c>
      <c r="N442" t="str">
        <f t="shared" si="20"/>
        <v>Arabica</v>
      </c>
      <c r="O442" t="str">
        <f t="shared" si="18"/>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 t="shared" si="19"/>
        <v>36.450000000000003</v>
      </c>
      <c r="N443" t="str">
        <f t="shared" si="20"/>
        <v>Excelsa</v>
      </c>
      <c r="O443" t="str">
        <f t="shared" si="18"/>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 t="shared" si="19"/>
        <v>35.849999999999994</v>
      </c>
      <c r="N444" t="str">
        <f t="shared" si="20"/>
        <v>Robusta</v>
      </c>
      <c r="O444" t="str">
        <f t="shared" si="18"/>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 t="shared" si="19"/>
        <v>22.274999999999999</v>
      </c>
      <c r="N445" t="str">
        <f t="shared" si="20"/>
        <v>Excelsa</v>
      </c>
      <c r="O445" t="str">
        <f t="shared" si="18"/>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 t="shared" si="19"/>
        <v>24.75</v>
      </c>
      <c r="N446" t="str">
        <f t="shared" si="20"/>
        <v>Excelsa</v>
      </c>
      <c r="O446" t="str">
        <f t="shared" si="18"/>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 t="shared" si="19"/>
        <v>66.929999999999993</v>
      </c>
      <c r="N447" t="str">
        <f t="shared" si="20"/>
        <v>Liberica</v>
      </c>
      <c r="O447" t="str">
        <f t="shared" si="18"/>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 t="shared" si="19"/>
        <v>8.73</v>
      </c>
      <c r="N448" t="str">
        <f t="shared" si="20"/>
        <v>Liberica</v>
      </c>
      <c r="O448" t="str">
        <f t="shared" si="18"/>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 t="shared" si="19"/>
        <v>17.91</v>
      </c>
      <c r="N449" t="str">
        <f t="shared" si="20"/>
        <v>Robusta</v>
      </c>
      <c r="O449" t="str">
        <f t="shared" si="18"/>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 t="shared" si="19"/>
        <v>7.169999999999999</v>
      </c>
      <c r="N450" t="str">
        <f t="shared" si="20"/>
        <v>Robusta</v>
      </c>
      <c r="O450" t="str">
        <f t="shared" ref="O450:O513" si="21">IF(J450="M","Medium",IF(J450="L","Light",IF(J450="D","Dark")))</f>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 t="shared" ref="M451:M514" si="22">L451*E451</f>
        <v>5.3699999999999992</v>
      </c>
      <c r="N451" t="str">
        <f t="shared" ref="N451:N514" si="23">IF(I451="Rob","Robusta",IF(I451="Exc","Excelsa",IF(I451="Ara","Arabica", IF(I451="Lib","Liberica",""))))</f>
        <v>Robusta</v>
      </c>
      <c r="O451" t="str">
        <f t="shared" si="21"/>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 t="shared" si="22"/>
        <v>23.774999999999999</v>
      </c>
      <c r="N452" t="str">
        <f t="shared" si="23"/>
        <v>Liberica</v>
      </c>
      <c r="O452" t="str">
        <f t="shared" si="21"/>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 t="shared" si="22"/>
        <v>41.169999999999995</v>
      </c>
      <c r="N453" t="str">
        <f t="shared" si="23"/>
        <v>Robusta</v>
      </c>
      <c r="O453" t="str">
        <f t="shared" si="21"/>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 t="shared" si="22"/>
        <v>11.654999999999999</v>
      </c>
      <c r="N454" t="str">
        <f t="shared" si="23"/>
        <v>Arabica</v>
      </c>
      <c r="O454" t="str">
        <f t="shared" si="21"/>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 t="shared" si="22"/>
        <v>38.04</v>
      </c>
      <c r="N455" t="str">
        <f t="shared" si="23"/>
        <v>Liberica</v>
      </c>
      <c r="O455" t="str">
        <f t="shared" si="21"/>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 t="shared" si="22"/>
        <v>82.339999999999989</v>
      </c>
      <c r="N456" t="str">
        <f t="shared" si="23"/>
        <v>Robusta</v>
      </c>
      <c r="O456" t="str">
        <f t="shared" si="21"/>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 t="shared" si="22"/>
        <v>9.51</v>
      </c>
      <c r="N457" t="str">
        <f t="shared" si="23"/>
        <v>Liberica</v>
      </c>
      <c r="O457" t="str">
        <f t="shared" si="21"/>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 t="shared" si="22"/>
        <v>41.169999999999995</v>
      </c>
      <c r="N458" t="str">
        <f t="shared" si="23"/>
        <v>Robusta</v>
      </c>
      <c r="O458" t="str">
        <f t="shared" si="21"/>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 t="shared" si="22"/>
        <v>47.55</v>
      </c>
      <c r="N459" t="str">
        <f t="shared" si="23"/>
        <v>Liberica</v>
      </c>
      <c r="O459" t="str">
        <f t="shared" si="21"/>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 t="shared" si="22"/>
        <v>45</v>
      </c>
      <c r="N460" t="str">
        <f t="shared" si="23"/>
        <v>Arabica</v>
      </c>
      <c r="O460" t="str">
        <f t="shared" si="21"/>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 t="shared" si="22"/>
        <v>23.774999999999999</v>
      </c>
      <c r="N461" t="str">
        <f t="shared" si="23"/>
        <v>Liberica</v>
      </c>
      <c r="O461" t="str">
        <f t="shared" si="21"/>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 t="shared" si="22"/>
        <v>16.11</v>
      </c>
      <c r="N462" t="str">
        <f t="shared" si="23"/>
        <v>Robusta</v>
      </c>
      <c r="O462" t="str">
        <f t="shared" si="21"/>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 t="shared" si="22"/>
        <v>10.739999999999998</v>
      </c>
      <c r="N463" t="str">
        <f t="shared" si="23"/>
        <v>Robusta</v>
      </c>
      <c r="O463" t="str">
        <f t="shared" si="21"/>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 t="shared" si="22"/>
        <v>49.75</v>
      </c>
      <c r="N464" t="str">
        <f t="shared" si="23"/>
        <v>Arabica</v>
      </c>
      <c r="O464" t="str">
        <f t="shared" si="21"/>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 t="shared" si="22"/>
        <v>27.5</v>
      </c>
      <c r="N465" t="str">
        <f t="shared" si="23"/>
        <v>Excelsa</v>
      </c>
      <c r="O465" t="str">
        <f t="shared" si="21"/>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 t="shared" si="22"/>
        <v>119.13999999999999</v>
      </c>
      <c r="N466" t="str">
        <f t="shared" si="23"/>
        <v>Liberica</v>
      </c>
      <c r="O466" t="str">
        <f t="shared" si="21"/>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 t="shared" si="22"/>
        <v>20.584999999999997</v>
      </c>
      <c r="N467" t="str">
        <f t="shared" si="23"/>
        <v>Robusta</v>
      </c>
      <c r="O467" t="str">
        <f t="shared" si="21"/>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 t="shared" si="22"/>
        <v>8.9550000000000001</v>
      </c>
      <c r="N468" t="str">
        <f t="shared" si="23"/>
        <v>Arabica</v>
      </c>
      <c r="O468" t="str">
        <f t="shared" si="21"/>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 t="shared" si="22"/>
        <v>5.97</v>
      </c>
      <c r="N469" t="str">
        <f t="shared" si="23"/>
        <v>Arabica</v>
      </c>
      <c r="O469" t="str">
        <f t="shared" si="21"/>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 t="shared" si="22"/>
        <v>41.25</v>
      </c>
      <c r="N470" t="str">
        <f t="shared" si="23"/>
        <v>Excelsa</v>
      </c>
      <c r="O470" t="str">
        <f t="shared" si="21"/>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 t="shared" si="22"/>
        <v>22.274999999999999</v>
      </c>
      <c r="N471" t="str">
        <f t="shared" si="23"/>
        <v>Excelsa</v>
      </c>
      <c r="O471" t="str">
        <f t="shared" si="21"/>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 t="shared" si="22"/>
        <v>6.75</v>
      </c>
      <c r="N472" t="str">
        <f t="shared" si="23"/>
        <v>Arabica</v>
      </c>
      <c r="O472" t="str">
        <f t="shared" si="21"/>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 t="shared" si="22"/>
        <v>133.85999999999999</v>
      </c>
      <c r="N473" t="str">
        <f t="shared" si="23"/>
        <v>Liberica</v>
      </c>
      <c r="O473" t="str">
        <f t="shared" si="21"/>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 t="shared" si="22"/>
        <v>5.97</v>
      </c>
      <c r="N474" t="str">
        <f t="shared" si="23"/>
        <v>Arabica</v>
      </c>
      <c r="O474" t="str">
        <f t="shared" si="21"/>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 t="shared" si="22"/>
        <v>25.9</v>
      </c>
      <c r="N475" t="str">
        <f t="shared" si="23"/>
        <v>Arabica</v>
      </c>
      <c r="O475" t="str">
        <f t="shared" si="21"/>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 t="shared" si="22"/>
        <v>31.624999999999996</v>
      </c>
      <c r="N476" t="str">
        <f t="shared" si="23"/>
        <v>Excelsa</v>
      </c>
      <c r="O476" t="str">
        <f t="shared" si="21"/>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 t="shared" si="22"/>
        <v>8.73</v>
      </c>
      <c r="N477" t="str">
        <f t="shared" si="23"/>
        <v>Liberica</v>
      </c>
      <c r="O477" t="str">
        <f t="shared" si="21"/>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 t="shared" si="22"/>
        <v>26.73</v>
      </c>
      <c r="N478" t="str">
        <f t="shared" si="23"/>
        <v>Excelsa</v>
      </c>
      <c r="O478" t="str">
        <f t="shared" si="21"/>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 t="shared" si="22"/>
        <v>26.19</v>
      </c>
      <c r="N479" t="str">
        <f t="shared" si="23"/>
        <v>Liberica</v>
      </c>
      <c r="O479" t="str">
        <f t="shared" si="21"/>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 t="shared" si="22"/>
        <v>53.699999999999996</v>
      </c>
      <c r="N480" t="str">
        <f t="shared" si="23"/>
        <v>Robusta</v>
      </c>
      <c r="O480" t="str">
        <f t="shared" si="21"/>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 t="shared" si="22"/>
        <v>126.49999999999999</v>
      </c>
      <c r="N481" t="str">
        <f t="shared" si="23"/>
        <v>Excelsa</v>
      </c>
      <c r="O481" t="str">
        <f t="shared" si="21"/>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 t="shared" si="22"/>
        <v>4.125</v>
      </c>
      <c r="N482" t="str">
        <f t="shared" si="23"/>
        <v>Excelsa</v>
      </c>
      <c r="O482" t="str">
        <f t="shared" si="21"/>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 t="shared" si="22"/>
        <v>23.9</v>
      </c>
      <c r="N483" t="str">
        <f t="shared" si="23"/>
        <v>Robusta</v>
      </c>
      <c r="O483" t="str">
        <f t="shared" si="21"/>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 t="shared" si="22"/>
        <v>139.72499999999999</v>
      </c>
      <c r="N484" t="str">
        <f t="shared" si="23"/>
        <v>Excelsa</v>
      </c>
      <c r="O484" t="str">
        <f t="shared" si="21"/>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 t="shared" si="22"/>
        <v>59.569999999999993</v>
      </c>
      <c r="N485" t="str">
        <f t="shared" si="23"/>
        <v>Liberica</v>
      </c>
      <c r="O485" t="str">
        <f t="shared" si="21"/>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 t="shared" si="22"/>
        <v>57.06</v>
      </c>
      <c r="N486" t="str">
        <f t="shared" si="23"/>
        <v>Liberica</v>
      </c>
      <c r="O486" t="str">
        <f t="shared" si="21"/>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 t="shared" si="22"/>
        <v>21.509999999999998</v>
      </c>
      <c r="N487" t="str">
        <f t="shared" si="23"/>
        <v>Robusta</v>
      </c>
      <c r="O487" t="str">
        <f t="shared" si="21"/>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 t="shared" si="22"/>
        <v>52.38</v>
      </c>
      <c r="N488" t="str">
        <f t="shared" si="23"/>
        <v>Liberica</v>
      </c>
      <c r="O488" t="str">
        <f t="shared" si="21"/>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 t="shared" si="22"/>
        <v>72.900000000000006</v>
      </c>
      <c r="N489" t="str">
        <f t="shared" si="23"/>
        <v>Excelsa</v>
      </c>
      <c r="O489" t="str">
        <f t="shared" si="21"/>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 t="shared" si="22"/>
        <v>14.924999999999999</v>
      </c>
      <c r="N490" t="str">
        <f t="shared" si="23"/>
        <v>Robusta</v>
      </c>
      <c r="O490" t="str">
        <f t="shared" si="21"/>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 t="shared" si="22"/>
        <v>95.1</v>
      </c>
      <c r="N491" t="str">
        <f t="shared" si="23"/>
        <v>Liberica</v>
      </c>
      <c r="O491" t="str">
        <f t="shared" si="21"/>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 t="shared" si="22"/>
        <v>15.54</v>
      </c>
      <c r="N492" t="str">
        <f t="shared" si="23"/>
        <v>Liberica</v>
      </c>
      <c r="O492" t="str">
        <f t="shared" si="21"/>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 t="shared" si="22"/>
        <v>23.31</v>
      </c>
      <c r="N493" t="str">
        <f t="shared" si="23"/>
        <v>Liberica</v>
      </c>
      <c r="O493" t="str">
        <f t="shared" si="21"/>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 t="shared" si="22"/>
        <v>4.125</v>
      </c>
      <c r="N494" t="str">
        <f t="shared" si="23"/>
        <v>Excelsa</v>
      </c>
      <c r="O494" t="str">
        <f t="shared" si="21"/>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 t="shared" si="22"/>
        <v>35.82</v>
      </c>
      <c r="N495" t="str">
        <f t="shared" si="23"/>
        <v>Robusta</v>
      </c>
      <c r="O495" t="str">
        <f t="shared" si="21"/>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 t="shared" si="22"/>
        <v>31.7</v>
      </c>
      <c r="N496" t="str">
        <f t="shared" si="23"/>
        <v>Liberica</v>
      </c>
      <c r="O496" t="str">
        <f t="shared" si="21"/>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 t="shared" si="22"/>
        <v>79.25</v>
      </c>
      <c r="N497" t="str">
        <f t="shared" si="23"/>
        <v>Liberica</v>
      </c>
      <c r="O497" t="str">
        <f t="shared" si="21"/>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 t="shared" si="22"/>
        <v>10.935</v>
      </c>
      <c r="N498" t="str">
        <f t="shared" si="23"/>
        <v>Excelsa</v>
      </c>
      <c r="O498" t="str">
        <f t="shared" si="21"/>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 t="shared" si="22"/>
        <v>39.799999999999997</v>
      </c>
      <c r="N499" t="str">
        <f t="shared" si="23"/>
        <v>Arabica</v>
      </c>
      <c r="O499" t="str">
        <f t="shared" si="21"/>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 t="shared" si="22"/>
        <v>49.75</v>
      </c>
      <c r="N500" t="str">
        <f t="shared" si="23"/>
        <v>Robusta</v>
      </c>
      <c r="O500" t="str">
        <f t="shared" si="21"/>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 t="shared" si="22"/>
        <v>8.0549999999999997</v>
      </c>
      <c r="N501" t="str">
        <f t="shared" si="23"/>
        <v>Robusta</v>
      </c>
      <c r="O501" t="str">
        <f t="shared" si="21"/>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 t="shared" si="22"/>
        <v>47.8</v>
      </c>
      <c r="N502" t="str">
        <f t="shared" si="23"/>
        <v>Robusta</v>
      </c>
      <c r="O502" t="str">
        <f t="shared" si="21"/>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 t="shared" si="22"/>
        <v>11.94</v>
      </c>
      <c r="N503" t="str">
        <f t="shared" si="23"/>
        <v>Robusta</v>
      </c>
      <c r="O503" t="str">
        <f t="shared" si="21"/>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 t="shared" si="22"/>
        <v>16.5</v>
      </c>
      <c r="N504" t="str">
        <f t="shared" si="23"/>
        <v>Excelsa</v>
      </c>
      <c r="O504" t="str">
        <f t="shared" si="21"/>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 t="shared" si="22"/>
        <v>51.8</v>
      </c>
      <c r="N505" t="str">
        <f t="shared" si="23"/>
        <v>Liberica</v>
      </c>
      <c r="O505" t="str">
        <f t="shared" si="21"/>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 t="shared" si="22"/>
        <v>14.265000000000001</v>
      </c>
      <c r="N506" t="str">
        <f t="shared" si="23"/>
        <v>Liberica</v>
      </c>
      <c r="O506" t="str">
        <f t="shared" si="21"/>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 t="shared" si="22"/>
        <v>26.19</v>
      </c>
      <c r="N507" t="str">
        <f t="shared" si="23"/>
        <v>Liberica</v>
      </c>
      <c r="O507" t="str">
        <f t="shared" si="21"/>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 t="shared" si="22"/>
        <v>25.9</v>
      </c>
      <c r="N508" t="str">
        <f t="shared" si="23"/>
        <v>Arabica</v>
      </c>
      <c r="O508" t="str">
        <f t="shared" si="21"/>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 t="shared" si="22"/>
        <v>89.35499999999999</v>
      </c>
      <c r="N509" t="str">
        <f t="shared" si="23"/>
        <v>Arabica</v>
      </c>
      <c r="O509" t="str">
        <f t="shared" si="21"/>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 t="shared" si="22"/>
        <v>46.62</v>
      </c>
      <c r="N510" t="str">
        <f t="shared" si="23"/>
        <v>Liberica</v>
      </c>
      <c r="O510" t="str">
        <f t="shared" si="21"/>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 t="shared" si="22"/>
        <v>29.849999999999998</v>
      </c>
      <c r="N511" t="str">
        <f t="shared" si="23"/>
        <v>Arabica</v>
      </c>
      <c r="O511" t="str">
        <f t="shared" si="21"/>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 t="shared" si="22"/>
        <v>10.754999999999999</v>
      </c>
      <c r="N512" t="str">
        <f t="shared" si="23"/>
        <v>Robusta</v>
      </c>
      <c r="O512" t="str">
        <f t="shared" si="21"/>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 t="shared" si="22"/>
        <v>13.5</v>
      </c>
      <c r="N513" t="str">
        <f t="shared" si="23"/>
        <v>Arabica</v>
      </c>
      <c r="O513" t="str">
        <f t="shared" si="21"/>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 t="shared" si="22"/>
        <v>47.55</v>
      </c>
      <c r="N514" t="str">
        <f t="shared" si="23"/>
        <v>Liberica</v>
      </c>
      <c r="O514" t="str">
        <f t="shared" ref="O514:O577" si="24">IF(J514="M","Medium",IF(J514="L","Light",IF(J514="D","Dark")))</f>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 t="shared" ref="M515:M578" si="25">L515*E515</f>
        <v>79.25</v>
      </c>
      <c r="N515" t="str">
        <f t="shared" ref="N515:N578" si="26">IF(I515="Rob","Robusta",IF(I515="Exc","Excelsa",IF(I515="Ara","Arabica", IF(I515="Lib","Liberica",""))))</f>
        <v>Liberica</v>
      </c>
      <c r="O515" t="str">
        <f t="shared" si="24"/>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 t="shared" si="25"/>
        <v>26.19</v>
      </c>
      <c r="N516" t="str">
        <f t="shared" si="26"/>
        <v>Liberica</v>
      </c>
      <c r="O516" t="str">
        <f t="shared" si="24"/>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 t="shared" si="25"/>
        <v>21.509999999999998</v>
      </c>
      <c r="N517" t="str">
        <f t="shared" si="26"/>
        <v>Robusta</v>
      </c>
      <c r="O517" t="str">
        <f t="shared" si="24"/>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 t="shared" si="25"/>
        <v>102.92499999999998</v>
      </c>
      <c r="N518" t="str">
        <f t="shared" si="26"/>
        <v>Robusta</v>
      </c>
      <c r="O518" t="str">
        <f t="shared" si="24"/>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 t="shared" si="25"/>
        <v>7.77</v>
      </c>
      <c r="N519" t="str">
        <f t="shared" si="26"/>
        <v>Liberica</v>
      </c>
      <c r="O519" t="str">
        <f t="shared" si="24"/>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 t="shared" si="25"/>
        <v>139.72499999999999</v>
      </c>
      <c r="N520" t="str">
        <f t="shared" si="26"/>
        <v>Excelsa</v>
      </c>
      <c r="O520" t="str">
        <f t="shared" si="24"/>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 t="shared" si="25"/>
        <v>11.94</v>
      </c>
      <c r="N521" t="str">
        <f t="shared" si="26"/>
        <v>Arabica</v>
      </c>
      <c r="O521" t="str">
        <f t="shared" si="24"/>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 t="shared" si="25"/>
        <v>3.8849999999999998</v>
      </c>
      <c r="N522" t="str">
        <f t="shared" si="26"/>
        <v>Liberica</v>
      </c>
      <c r="O522" t="str">
        <f t="shared" si="24"/>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 t="shared" si="25"/>
        <v>39.799999999999997</v>
      </c>
      <c r="N523" t="str">
        <f t="shared" si="26"/>
        <v>Robusta</v>
      </c>
      <c r="O523" t="str">
        <f t="shared" si="24"/>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 t="shared" si="25"/>
        <v>29.849999999999998</v>
      </c>
      <c r="N524" t="str">
        <f t="shared" si="26"/>
        <v>Robusta</v>
      </c>
      <c r="O524" t="str">
        <f t="shared" si="24"/>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 t="shared" si="25"/>
        <v>29.784999999999997</v>
      </c>
      <c r="N525" t="str">
        <f t="shared" si="26"/>
        <v>Liberica</v>
      </c>
      <c r="O525" t="str">
        <f t="shared" si="24"/>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 t="shared" si="25"/>
        <v>72.91</v>
      </c>
      <c r="N526" t="str">
        <f t="shared" si="26"/>
        <v>Liberica</v>
      </c>
      <c r="O526" t="str">
        <f t="shared" si="24"/>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 t="shared" si="25"/>
        <v>13.424999999999997</v>
      </c>
      <c r="N527" t="str">
        <f t="shared" si="26"/>
        <v>Robusta</v>
      </c>
      <c r="O527" t="str">
        <f t="shared" si="24"/>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 t="shared" si="25"/>
        <v>126.49999999999999</v>
      </c>
      <c r="N528" t="str">
        <f t="shared" si="26"/>
        <v>Excelsa</v>
      </c>
      <c r="O528" t="str">
        <f t="shared" si="24"/>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 t="shared" si="25"/>
        <v>41.25</v>
      </c>
      <c r="N529" t="str">
        <f t="shared" si="26"/>
        <v>Excelsa</v>
      </c>
      <c r="O529" t="str">
        <f t="shared" si="24"/>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 t="shared" si="25"/>
        <v>53.46</v>
      </c>
      <c r="N530" t="str">
        <f t="shared" si="26"/>
        <v>Excelsa</v>
      </c>
      <c r="O530" t="str">
        <f t="shared" si="24"/>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 t="shared" si="25"/>
        <v>59.699999999999996</v>
      </c>
      <c r="N531" t="str">
        <f t="shared" si="26"/>
        <v>Robusta</v>
      </c>
      <c r="O531" t="str">
        <f t="shared" si="24"/>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 t="shared" si="25"/>
        <v>59.699999999999996</v>
      </c>
      <c r="N532" t="str">
        <f t="shared" si="26"/>
        <v>Robusta</v>
      </c>
      <c r="O532" t="str">
        <f t="shared" si="24"/>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 t="shared" si="25"/>
        <v>44.75</v>
      </c>
      <c r="N533" t="str">
        <f t="shared" si="26"/>
        <v>Robusta</v>
      </c>
      <c r="O533" t="str">
        <f t="shared" si="24"/>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 t="shared" si="25"/>
        <v>16.5</v>
      </c>
      <c r="N534" t="str">
        <f t="shared" si="26"/>
        <v>Excelsa</v>
      </c>
      <c r="O534" t="str">
        <f t="shared" si="24"/>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 t="shared" si="25"/>
        <v>21.479999999999997</v>
      </c>
      <c r="N535" t="str">
        <f t="shared" si="26"/>
        <v>Robusta</v>
      </c>
      <c r="O535" t="str">
        <f t="shared" si="24"/>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 t="shared" si="25"/>
        <v>45.769999999999996</v>
      </c>
      <c r="N536" t="str">
        <f t="shared" si="26"/>
        <v>Robusta</v>
      </c>
      <c r="O536" t="str">
        <f t="shared" si="24"/>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 t="shared" si="25"/>
        <v>9.51</v>
      </c>
      <c r="N537" t="str">
        <f t="shared" si="26"/>
        <v>Liberica</v>
      </c>
      <c r="O537" t="str">
        <f t="shared" si="24"/>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 t="shared" si="25"/>
        <v>8.0549999999999997</v>
      </c>
      <c r="N538" t="str">
        <f t="shared" si="26"/>
        <v>Robusta</v>
      </c>
      <c r="O538" t="str">
        <f t="shared" si="24"/>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 t="shared" si="25"/>
        <v>111.78</v>
      </c>
      <c r="N539" t="str">
        <f t="shared" si="26"/>
        <v>Excelsa</v>
      </c>
      <c r="O539" t="str">
        <f t="shared" si="24"/>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 t="shared" si="25"/>
        <v>10.739999999999998</v>
      </c>
      <c r="N540" t="str">
        <f t="shared" si="26"/>
        <v>Robusta</v>
      </c>
      <c r="O540" t="str">
        <f t="shared" si="24"/>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 t="shared" si="25"/>
        <v>26.849999999999994</v>
      </c>
      <c r="N541" t="str">
        <f t="shared" si="26"/>
        <v>Robusta</v>
      </c>
      <c r="O541" t="str">
        <f t="shared" si="24"/>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 t="shared" si="25"/>
        <v>63.4</v>
      </c>
      <c r="N542" t="str">
        <f t="shared" si="26"/>
        <v>Liberica</v>
      </c>
      <c r="O542" t="str">
        <f t="shared" si="24"/>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 t="shared" si="25"/>
        <v>22.884999999999998</v>
      </c>
      <c r="N543" t="str">
        <f t="shared" si="26"/>
        <v>Arabica</v>
      </c>
      <c r="O543" t="str">
        <f t="shared" si="24"/>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 t="shared" si="25"/>
        <v>103.49999999999999</v>
      </c>
      <c r="N544" t="str">
        <f t="shared" si="26"/>
        <v>Arabica</v>
      </c>
      <c r="O544" t="str">
        <f t="shared" si="24"/>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 t="shared" si="25"/>
        <v>54.969999999999992</v>
      </c>
      <c r="N545" t="str">
        <f t="shared" si="26"/>
        <v>Robusta</v>
      </c>
      <c r="O545" t="str">
        <f t="shared" si="24"/>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 t="shared" si="25"/>
        <v>15.54</v>
      </c>
      <c r="N546" t="str">
        <f t="shared" si="26"/>
        <v>Arabica</v>
      </c>
      <c r="O546" t="str">
        <f t="shared" si="24"/>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 t="shared" si="25"/>
        <v>15.54</v>
      </c>
      <c r="N547" t="str">
        <f t="shared" si="26"/>
        <v>Liberica</v>
      </c>
      <c r="O547" t="str">
        <f t="shared" si="24"/>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 t="shared" si="25"/>
        <v>83.835000000000008</v>
      </c>
      <c r="N548" t="str">
        <f t="shared" si="26"/>
        <v>Excelsa</v>
      </c>
      <c r="O548" t="str">
        <f t="shared" si="24"/>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 t="shared" si="25"/>
        <v>10.754999999999999</v>
      </c>
      <c r="N549" t="str">
        <f t="shared" si="26"/>
        <v>Robusta</v>
      </c>
      <c r="O549" t="str">
        <f t="shared" si="24"/>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 t="shared" si="25"/>
        <v>13.365</v>
      </c>
      <c r="N550" t="str">
        <f t="shared" si="26"/>
        <v>Excelsa</v>
      </c>
      <c r="O550" t="str">
        <f t="shared" si="24"/>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 t="shared" si="25"/>
        <v>17.82</v>
      </c>
      <c r="N551" t="str">
        <f t="shared" si="26"/>
        <v>Excelsa</v>
      </c>
      <c r="O551" t="str">
        <f t="shared" si="24"/>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 t="shared" si="25"/>
        <v>23.31</v>
      </c>
      <c r="N552" t="str">
        <f t="shared" si="26"/>
        <v>Liberica</v>
      </c>
      <c r="O552" t="str">
        <f t="shared" si="24"/>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 t="shared" si="25"/>
        <v>7.29</v>
      </c>
      <c r="N553" t="str">
        <f t="shared" si="26"/>
        <v>Excelsa</v>
      </c>
      <c r="O553" t="str">
        <f t="shared" si="24"/>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 t="shared" si="25"/>
        <v>17.82</v>
      </c>
      <c r="N554" t="str">
        <f t="shared" si="26"/>
        <v>Excelsa</v>
      </c>
      <c r="O554" t="str">
        <f t="shared" si="24"/>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 t="shared" si="25"/>
        <v>68.75</v>
      </c>
      <c r="N555" t="str">
        <f t="shared" si="26"/>
        <v>Excelsa</v>
      </c>
      <c r="O555" t="str">
        <f t="shared" si="24"/>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 t="shared" si="25"/>
        <v>54.969999999999992</v>
      </c>
      <c r="N556" t="str">
        <f t="shared" si="26"/>
        <v>Robusta</v>
      </c>
      <c r="O556" t="str">
        <f t="shared" si="24"/>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 t="shared" si="25"/>
        <v>82.5</v>
      </c>
      <c r="N557" t="str">
        <f t="shared" si="26"/>
        <v>Excelsa</v>
      </c>
      <c r="O557" t="str">
        <f t="shared" si="24"/>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 t="shared" si="25"/>
        <v>8.73</v>
      </c>
      <c r="N558" t="str">
        <f t="shared" si="26"/>
        <v>Liberica</v>
      </c>
      <c r="O558" t="str">
        <f t="shared" si="24"/>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 t="shared" si="25"/>
        <v>59.4</v>
      </c>
      <c r="N559" t="str">
        <f t="shared" si="26"/>
        <v>Excelsa</v>
      </c>
      <c r="O559" t="str">
        <f t="shared" si="24"/>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 t="shared" si="25"/>
        <v>15.54</v>
      </c>
      <c r="N560" t="str">
        <f t="shared" si="26"/>
        <v>Liberica</v>
      </c>
      <c r="O560" t="str">
        <f t="shared" si="24"/>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 t="shared" si="25"/>
        <v>38.849999999999994</v>
      </c>
      <c r="N561" t="str">
        <f t="shared" si="26"/>
        <v>Arabica</v>
      </c>
      <c r="O561" t="str">
        <f t="shared" si="24"/>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 t="shared" si="25"/>
        <v>189.74999999999997</v>
      </c>
      <c r="N562" t="str">
        <f t="shared" si="26"/>
        <v>Excelsa</v>
      </c>
      <c r="O562" t="str">
        <f t="shared" si="24"/>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 t="shared" si="25"/>
        <v>17.91</v>
      </c>
      <c r="N563" t="str">
        <f t="shared" si="26"/>
        <v>Arabica</v>
      </c>
      <c r="O563" t="str">
        <f t="shared" si="24"/>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 t="shared" si="25"/>
        <v>28.53</v>
      </c>
      <c r="N564" t="str">
        <f t="shared" si="26"/>
        <v>Liberica</v>
      </c>
      <c r="O564" t="str">
        <f t="shared" si="24"/>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 t="shared" si="25"/>
        <v>82.5</v>
      </c>
      <c r="N565" t="str">
        <f t="shared" si="26"/>
        <v>Excelsa</v>
      </c>
      <c r="O565" t="str">
        <f t="shared" si="24"/>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 t="shared" si="25"/>
        <v>14.339999999999998</v>
      </c>
      <c r="N566" t="str">
        <f t="shared" si="26"/>
        <v>Robusta</v>
      </c>
      <c r="O566" t="str">
        <f t="shared" si="24"/>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 t="shared" si="25"/>
        <v>82.339999999999989</v>
      </c>
      <c r="N567" t="str">
        <f t="shared" si="26"/>
        <v>Robusta</v>
      </c>
      <c r="O567" t="str">
        <f t="shared" si="24"/>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 t="shared" si="25"/>
        <v>20.25</v>
      </c>
      <c r="N568" t="str">
        <f t="shared" si="26"/>
        <v>Arabica</v>
      </c>
      <c r="O568" t="str">
        <f t="shared" si="24"/>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 t="shared" si="25"/>
        <v>164.90999999999997</v>
      </c>
      <c r="N569" t="str">
        <f t="shared" si="26"/>
        <v>Robusta</v>
      </c>
      <c r="O569" t="str">
        <f t="shared" si="24"/>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 t="shared" si="25"/>
        <v>19.02</v>
      </c>
      <c r="N570" t="str">
        <f t="shared" si="26"/>
        <v>Liberica</v>
      </c>
      <c r="O570" t="str">
        <f t="shared" si="24"/>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 t="shared" si="25"/>
        <v>137.31</v>
      </c>
      <c r="N571" t="str">
        <f t="shared" si="26"/>
        <v>Arabica</v>
      </c>
      <c r="O571" t="str">
        <f t="shared" si="24"/>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 t="shared" si="25"/>
        <v>27</v>
      </c>
      <c r="N572" t="str">
        <f t="shared" si="26"/>
        <v>Arabica</v>
      </c>
      <c r="O572" t="str">
        <f t="shared" si="24"/>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 t="shared" si="25"/>
        <v>35.64</v>
      </c>
      <c r="N573" t="str">
        <f t="shared" si="26"/>
        <v>Excelsa</v>
      </c>
      <c r="O573" t="str">
        <f t="shared" si="24"/>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 t="shared" si="25"/>
        <v>5.97</v>
      </c>
      <c r="N574" t="str">
        <f t="shared" si="26"/>
        <v>Arabica</v>
      </c>
      <c r="O574" t="str">
        <f t="shared" si="24"/>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 t="shared" si="25"/>
        <v>67.5</v>
      </c>
      <c r="N575" t="str">
        <f t="shared" si="26"/>
        <v>Arabica</v>
      </c>
      <c r="O575" t="str">
        <f t="shared" si="24"/>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 t="shared" si="25"/>
        <v>21.509999999999998</v>
      </c>
      <c r="N576" t="str">
        <f t="shared" si="26"/>
        <v>Robusta</v>
      </c>
      <c r="O576" t="str">
        <f t="shared" si="24"/>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 t="shared" si="25"/>
        <v>66.929999999999993</v>
      </c>
      <c r="N577" t="str">
        <f t="shared" si="26"/>
        <v>Liberica</v>
      </c>
      <c r="O577" t="str">
        <f t="shared" si="24"/>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 t="shared" si="25"/>
        <v>17.91</v>
      </c>
      <c r="N578" t="str">
        <f t="shared" si="26"/>
        <v>Arabica</v>
      </c>
      <c r="O578" t="str">
        <f t="shared" ref="O578:O641" si="27">IF(J578="M","Medium",IF(J578="L","Light",IF(J578="D","Dark")))</f>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 t="shared" ref="M579:M642" si="28">L579*E579</f>
        <v>58.2</v>
      </c>
      <c r="N579" t="str">
        <f t="shared" ref="N579:N642" si="29">IF(I579="Rob","Robusta",IF(I579="Exc","Excelsa",IF(I579="Ara","Arabica", IF(I579="Lib","Liberica",""))))</f>
        <v>Liberica</v>
      </c>
      <c r="O579" t="str">
        <f t="shared" si="27"/>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 t="shared" si="28"/>
        <v>13.365</v>
      </c>
      <c r="N580" t="str">
        <f t="shared" si="29"/>
        <v>Excelsa</v>
      </c>
      <c r="O580" t="str">
        <f t="shared" si="27"/>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 t="shared" si="28"/>
        <v>33.75</v>
      </c>
      <c r="N581" t="str">
        <f t="shared" si="29"/>
        <v>Arabica</v>
      </c>
      <c r="O581" t="str">
        <f t="shared" si="27"/>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 t="shared" si="28"/>
        <v>44.55</v>
      </c>
      <c r="N582" t="str">
        <f t="shared" si="29"/>
        <v>Excelsa</v>
      </c>
      <c r="O582" t="str">
        <f t="shared" si="27"/>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 t="shared" si="28"/>
        <v>44.55</v>
      </c>
      <c r="N583" t="str">
        <f t="shared" si="29"/>
        <v>Excelsa</v>
      </c>
      <c r="O583" t="str">
        <f t="shared" si="27"/>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 t="shared" si="28"/>
        <v>60.75</v>
      </c>
      <c r="N584" t="str">
        <f t="shared" si="29"/>
        <v>Excelsa</v>
      </c>
      <c r="O584" t="str">
        <f t="shared" si="27"/>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 t="shared" si="28"/>
        <v>3.5849999999999995</v>
      </c>
      <c r="N585" t="str">
        <f t="shared" si="29"/>
        <v>Robusta</v>
      </c>
      <c r="O585" t="str">
        <f t="shared" si="27"/>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 t="shared" si="28"/>
        <v>21.509999999999998</v>
      </c>
      <c r="N586" t="str">
        <f t="shared" si="29"/>
        <v>Robusta</v>
      </c>
      <c r="O586" t="str">
        <f t="shared" si="27"/>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 t="shared" si="28"/>
        <v>16.5</v>
      </c>
      <c r="N587" t="str">
        <f t="shared" si="29"/>
        <v>Excelsa</v>
      </c>
      <c r="O587" t="str">
        <f t="shared" si="27"/>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 t="shared" si="28"/>
        <v>82.454999999999984</v>
      </c>
      <c r="N588" t="str">
        <f t="shared" si="29"/>
        <v>Robusta</v>
      </c>
      <c r="O588" t="str">
        <f t="shared" si="27"/>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 t="shared" si="28"/>
        <v>7.77</v>
      </c>
      <c r="N589" t="str">
        <f t="shared" si="29"/>
        <v>Liberica</v>
      </c>
      <c r="O589" t="str">
        <f t="shared" si="27"/>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 t="shared" si="28"/>
        <v>11.94</v>
      </c>
      <c r="N590" t="str">
        <f t="shared" si="29"/>
        <v>Robusta</v>
      </c>
      <c r="O590" t="str">
        <f t="shared" si="27"/>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 t="shared" si="28"/>
        <v>204.92999999999995</v>
      </c>
      <c r="N591" t="str">
        <f t="shared" si="29"/>
        <v>Excelsa</v>
      </c>
      <c r="O591" t="str">
        <f t="shared" si="27"/>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 t="shared" si="28"/>
        <v>63.249999999999993</v>
      </c>
      <c r="N592" t="str">
        <f t="shared" si="29"/>
        <v>Excelsa</v>
      </c>
      <c r="O592" t="str">
        <f t="shared" si="27"/>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 t="shared" si="28"/>
        <v>8.0549999999999997</v>
      </c>
      <c r="N593" t="str">
        <f t="shared" si="29"/>
        <v>Robusta</v>
      </c>
      <c r="O593" t="str">
        <f t="shared" si="27"/>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 t="shared" si="28"/>
        <v>51.749999999999993</v>
      </c>
      <c r="N594" t="str">
        <f t="shared" si="29"/>
        <v>Arabica</v>
      </c>
      <c r="O594" t="str">
        <f t="shared" si="27"/>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 t="shared" si="28"/>
        <v>27.945</v>
      </c>
      <c r="N595" t="str">
        <f t="shared" si="29"/>
        <v>Excelsa</v>
      </c>
      <c r="O595" t="str">
        <f t="shared" si="27"/>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 t="shared" si="28"/>
        <v>59.569999999999993</v>
      </c>
      <c r="N596" t="str">
        <f t="shared" si="29"/>
        <v>Arabica</v>
      </c>
      <c r="O596" t="str">
        <f t="shared" si="27"/>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 t="shared" si="28"/>
        <v>14.85</v>
      </c>
      <c r="N597" t="str">
        <f t="shared" si="29"/>
        <v>Excelsa</v>
      </c>
      <c r="O597" t="str">
        <f t="shared" si="27"/>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 t="shared" si="28"/>
        <v>33.75</v>
      </c>
      <c r="N598" t="str">
        <f t="shared" si="29"/>
        <v>Arabica</v>
      </c>
      <c r="O598" t="str">
        <f t="shared" si="27"/>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 t="shared" si="28"/>
        <v>145.82</v>
      </c>
      <c r="N599" t="str">
        <f t="shared" si="29"/>
        <v>Liberica</v>
      </c>
      <c r="O599" t="str">
        <f t="shared" si="27"/>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 t="shared" si="28"/>
        <v>11.94</v>
      </c>
      <c r="N600" t="str">
        <f t="shared" si="29"/>
        <v>Robusta</v>
      </c>
      <c r="O600" t="str">
        <f t="shared" si="27"/>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 t="shared" si="28"/>
        <v>11.94</v>
      </c>
      <c r="N601" t="str">
        <f t="shared" si="29"/>
        <v>Arabica</v>
      </c>
      <c r="O601" t="str">
        <f t="shared" si="27"/>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 t="shared" si="28"/>
        <v>7.77</v>
      </c>
      <c r="N602" t="str">
        <f t="shared" si="29"/>
        <v>Liberica</v>
      </c>
      <c r="O602" t="str">
        <f t="shared" si="27"/>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 t="shared" si="28"/>
        <v>109.93999999999998</v>
      </c>
      <c r="N603" t="str">
        <f t="shared" si="29"/>
        <v>Robusta</v>
      </c>
      <c r="O603" t="str">
        <f t="shared" si="27"/>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 t="shared" si="28"/>
        <v>22.274999999999999</v>
      </c>
      <c r="N604" t="str">
        <f t="shared" si="29"/>
        <v>Excelsa</v>
      </c>
      <c r="O604" t="str">
        <f t="shared" si="27"/>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 t="shared" si="28"/>
        <v>8.9550000000000001</v>
      </c>
      <c r="N605" t="str">
        <f t="shared" si="29"/>
        <v>Robusta</v>
      </c>
      <c r="O605" t="str">
        <f t="shared" si="27"/>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 t="shared" si="28"/>
        <v>119.13999999999999</v>
      </c>
      <c r="N606" t="str">
        <f t="shared" si="29"/>
        <v>Liberica</v>
      </c>
      <c r="O606" t="str">
        <f t="shared" si="27"/>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 t="shared" si="28"/>
        <v>148.92499999999998</v>
      </c>
      <c r="N607" t="str">
        <f t="shared" si="29"/>
        <v>Arabica</v>
      </c>
      <c r="O607" t="str">
        <f t="shared" si="27"/>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 t="shared" si="28"/>
        <v>109.36499999999999</v>
      </c>
      <c r="N608" t="str">
        <f t="shared" si="29"/>
        <v>Liberica</v>
      </c>
      <c r="O608" t="str">
        <f t="shared" si="27"/>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 t="shared" si="28"/>
        <v>3.645</v>
      </c>
      <c r="N609" t="str">
        <f t="shared" si="29"/>
        <v>Excelsa</v>
      </c>
      <c r="O609" t="str">
        <f t="shared" si="27"/>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 t="shared" si="28"/>
        <v>55.89</v>
      </c>
      <c r="N610" t="str">
        <f t="shared" si="29"/>
        <v>Excelsa</v>
      </c>
      <c r="O610" t="str">
        <f t="shared" si="27"/>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 t="shared" si="28"/>
        <v>26.19</v>
      </c>
      <c r="N611" t="str">
        <f t="shared" si="29"/>
        <v>Liberica</v>
      </c>
      <c r="O611" t="str">
        <f t="shared" si="27"/>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 t="shared" si="28"/>
        <v>39.799999999999997</v>
      </c>
      <c r="N612" t="str">
        <f t="shared" si="29"/>
        <v>Robusta</v>
      </c>
      <c r="O612" t="str">
        <f t="shared" si="27"/>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 t="shared" si="28"/>
        <v>68.309999999999988</v>
      </c>
      <c r="N613" t="str">
        <f t="shared" si="29"/>
        <v>Excelsa</v>
      </c>
      <c r="O613" t="str">
        <f t="shared" si="27"/>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 t="shared" si="28"/>
        <v>13.5</v>
      </c>
      <c r="N614" t="str">
        <f t="shared" si="29"/>
        <v>Arabica</v>
      </c>
      <c r="O614" t="str">
        <f t="shared" si="27"/>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 t="shared" si="28"/>
        <v>5.97</v>
      </c>
      <c r="N615" t="str">
        <f t="shared" si="29"/>
        <v>Robusta</v>
      </c>
      <c r="O615" t="str">
        <f t="shared" si="27"/>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 t="shared" si="28"/>
        <v>29.849999999999998</v>
      </c>
      <c r="N616" t="str">
        <f t="shared" si="29"/>
        <v>Robusta</v>
      </c>
      <c r="O616" t="str">
        <f t="shared" si="27"/>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 t="shared" si="28"/>
        <v>72.91</v>
      </c>
      <c r="N617" t="str">
        <f t="shared" si="29"/>
        <v>Liberica</v>
      </c>
      <c r="O617" t="str">
        <f t="shared" si="27"/>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 t="shared" si="28"/>
        <v>126.49999999999999</v>
      </c>
      <c r="N618" t="str">
        <f t="shared" si="29"/>
        <v>Excelsa</v>
      </c>
      <c r="O618" t="str">
        <f t="shared" si="27"/>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 t="shared" si="28"/>
        <v>33.464999999999996</v>
      </c>
      <c r="N619" t="str">
        <f t="shared" si="29"/>
        <v>Liberica</v>
      </c>
      <c r="O619" t="str">
        <f t="shared" si="27"/>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 t="shared" si="28"/>
        <v>72.900000000000006</v>
      </c>
      <c r="N620" t="str">
        <f t="shared" si="29"/>
        <v>Excelsa</v>
      </c>
      <c r="O620" t="str">
        <f t="shared" si="27"/>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 t="shared" si="28"/>
        <v>15.54</v>
      </c>
      <c r="N621" t="str">
        <f t="shared" si="29"/>
        <v>Liberica</v>
      </c>
      <c r="O621" t="str">
        <f t="shared" si="27"/>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 t="shared" si="28"/>
        <v>20.25</v>
      </c>
      <c r="N622" t="str">
        <f t="shared" si="29"/>
        <v>Arabica</v>
      </c>
      <c r="O622" t="str">
        <f t="shared" si="27"/>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 t="shared" si="28"/>
        <v>77.699999999999989</v>
      </c>
      <c r="N623" t="str">
        <f t="shared" si="29"/>
        <v>Arabica</v>
      </c>
      <c r="O623" t="str">
        <f t="shared" si="27"/>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 t="shared" si="28"/>
        <v>133.85999999999999</v>
      </c>
      <c r="N624" t="str">
        <f t="shared" si="29"/>
        <v>Liberica</v>
      </c>
      <c r="O624" t="str">
        <f t="shared" si="27"/>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 t="shared" si="28"/>
        <v>12.15</v>
      </c>
      <c r="N625" t="str">
        <f t="shared" si="29"/>
        <v>Excelsa</v>
      </c>
      <c r="O625" t="str">
        <f t="shared" si="27"/>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 t="shared" si="28"/>
        <v>63.249999999999993</v>
      </c>
      <c r="N626" t="str">
        <f t="shared" si="29"/>
        <v>Excelsa</v>
      </c>
      <c r="O626" t="str">
        <f t="shared" si="27"/>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 t="shared" si="28"/>
        <v>35.849999999999994</v>
      </c>
      <c r="N627" t="str">
        <f t="shared" si="29"/>
        <v>Robusta</v>
      </c>
      <c r="O627" t="str">
        <f t="shared" si="27"/>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 t="shared" si="28"/>
        <v>77.624999999999986</v>
      </c>
      <c r="N628" t="str">
        <f t="shared" si="29"/>
        <v>Arabica</v>
      </c>
      <c r="O628" t="str">
        <f t="shared" si="27"/>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 t="shared" si="28"/>
        <v>63.249999999999993</v>
      </c>
      <c r="N629" t="str">
        <f t="shared" si="29"/>
        <v>Excelsa</v>
      </c>
      <c r="O629" t="str">
        <f t="shared" si="27"/>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 t="shared" si="28"/>
        <v>26.73</v>
      </c>
      <c r="N630" t="str">
        <f t="shared" si="29"/>
        <v>Excelsa</v>
      </c>
      <c r="O630" t="str">
        <f t="shared" si="27"/>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 t="shared" si="28"/>
        <v>31.08</v>
      </c>
      <c r="N631" t="str">
        <f t="shared" si="29"/>
        <v>Liberica</v>
      </c>
      <c r="O631" t="str">
        <f t="shared" si="27"/>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 t="shared" si="28"/>
        <v>2.9849999999999999</v>
      </c>
      <c r="N632" t="str">
        <f t="shared" si="29"/>
        <v>Arabica</v>
      </c>
      <c r="O632" t="str">
        <f t="shared" si="27"/>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 t="shared" si="28"/>
        <v>102.92499999999998</v>
      </c>
      <c r="N633" t="str">
        <f t="shared" si="29"/>
        <v>Robusta</v>
      </c>
      <c r="O633" t="str">
        <f t="shared" si="27"/>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 t="shared" si="28"/>
        <v>35.64</v>
      </c>
      <c r="N634" t="str">
        <f t="shared" si="29"/>
        <v>Excelsa</v>
      </c>
      <c r="O634" t="str">
        <f t="shared" si="27"/>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 t="shared" si="28"/>
        <v>47.8</v>
      </c>
      <c r="N635" t="str">
        <f t="shared" si="29"/>
        <v>Robusta</v>
      </c>
      <c r="O635" t="str">
        <f t="shared" si="27"/>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 t="shared" si="28"/>
        <v>43.650000000000006</v>
      </c>
      <c r="N636" t="str">
        <f t="shared" si="29"/>
        <v>Liberica</v>
      </c>
      <c r="O636" t="str">
        <f t="shared" si="27"/>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 t="shared" si="28"/>
        <v>35.64</v>
      </c>
      <c r="N637" t="str">
        <f t="shared" si="29"/>
        <v>Excelsa</v>
      </c>
      <c r="O637" t="str">
        <f t="shared" si="27"/>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 t="shared" si="28"/>
        <v>95.1</v>
      </c>
      <c r="N638" t="str">
        <f t="shared" si="29"/>
        <v>Liberica</v>
      </c>
      <c r="O638" t="str">
        <f t="shared" si="27"/>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 t="shared" si="28"/>
        <v>31.624999999999996</v>
      </c>
      <c r="N639" t="str">
        <f t="shared" si="29"/>
        <v>Excelsa</v>
      </c>
      <c r="O639" t="str">
        <f t="shared" si="27"/>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 t="shared" si="28"/>
        <v>77.624999999999986</v>
      </c>
      <c r="N640" t="str">
        <f t="shared" si="29"/>
        <v>Arabica</v>
      </c>
      <c r="O640" t="str">
        <f t="shared" si="27"/>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 t="shared" si="28"/>
        <v>3.8849999999999998</v>
      </c>
      <c r="N641" t="str">
        <f t="shared" si="29"/>
        <v>Liberica</v>
      </c>
      <c r="O641" t="str">
        <f t="shared" si="27"/>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 t="shared" si="28"/>
        <v>137.42499999999998</v>
      </c>
      <c r="N642" t="str">
        <f t="shared" si="29"/>
        <v>Robusta</v>
      </c>
      <c r="O642" t="str">
        <f t="shared" ref="O642:O705" si="30">IF(J642="M","Medium",IF(J642="L","Light",IF(J642="D","Dark")))</f>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 t="shared" ref="M643:M706" si="31">L643*E643</f>
        <v>35.849999999999994</v>
      </c>
      <c r="N643" t="str">
        <f t="shared" ref="N643:N706" si="32">IF(I643="Rob","Robusta",IF(I643="Exc","Excelsa",IF(I643="Ara","Arabica", IF(I643="Lib","Liberica",""))))</f>
        <v>Robusta</v>
      </c>
      <c r="O643" t="str">
        <f t="shared" si="30"/>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 t="shared" si="31"/>
        <v>8.25</v>
      </c>
      <c r="N644" t="str">
        <f t="shared" si="32"/>
        <v>Excelsa</v>
      </c>
      <c r="O644" t="str">
        <f t="shared" si="30"/>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 t="shared" si="31"/>
        <v>102.46499999999997</v>
      </c>
      <c r="N645" t="str">
        <f t="shared" si="32"/>
        <v>Excelsa</v>
      </c>
      <c r="O645" t="str">
        <f t="shared" si="30"/>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 t="shared" si="31"/>
        <v>41.169999999999995</v>
      </c>
      <c r="N646" t="str">
        <f t="shared" si="32"/>
        <v>Robusta</v>
      </c>
      <c r="O646" t="str">
        <f t="shared" si="30"/>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 t="shared" si="31"/>
        <v>68.655000000000001</v>
      </c>
      <c r="N647" t="str">
        <f t="shared" si="32"/>
        <v>Arabica</v>
      </c>
      <c r="O647" t="str">
        <f t="shared" si="30"/>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 t="shared" si="31"/>
        <v>9.9499999999999993</v>
      </c>
      <c r="N648" t="str">
        <f t="shared" si="32"/>
        <v>Arabica</v>
      </c>
      <c r="O648" t="str">
        <f t="shared" si="30"/>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 t="shared" si="31"/>
        <v>28.53</v>
      </c>
      <c r="N649" t="str">
        <f t="shared" si="32"/>
        <v>Liberica</v>
      </c>
      <c r="O649" t="str">
        <f t="shared" si="30"/>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 t="shared" si="31"/>
        <v>16.11</v>
      </c>
      <c r="N650" t="str">
        <f t="shared" si="32"/>
        <v>Robusta</v>
      </c>
      <c r="O650" t="str">
        <f t="shared" si="30"/>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 t="shared" si="31"/>
        <v>95.1</v>
      </c>
      <c r="N651" t="str">
        <f t="shared" si="32"/>
        <v>Liberica</v>
      </c>
      <c r="O651" t="str">
        <f t="shared" si="30"/>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 t="shared" si="31"/>
        <v>5.3699999999999992</v>
      </c>
      <c r="N652" t="str">
        <f t="shared" si="32"/>
        <v>Robusta</v>
      </c>
      <c r="O652" t="str">
        <f t="shared" si="30"/>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 t="shared" si="31"/>
        <v>47.8</v>
      </c>
      <c r="N653" t="str">
        <f t="shared" si="32"/>
        <v>Robusta</v>
      </c>
      <c r="O653" t="str">
        <f t="shared" si="30"/>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 t="shared" si="31"/>
        <v>63.4</v>
      </c>
      <c r="N654" t="str">
        <f t="shared" si="32"/>
        <v>Liberica</v>
      </c>
      <c r="O654" t="str">
        <f t="shared" si="30"/>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 t="shared" si="31"/>
        <v>103.49999999999999</v>
      </c>
      <c r="N655" t="str">
        <f t="shared" si="32"/>
        <v>Arabica</v>
      </c>
      <c r="O655" t="str">
        <f t="shared" si="30"/>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 t="shared" si="31"/>
        <v>68.655000000000001</v>
      </c>
      <c r="N656" t="str">
        <f t="shared" si="32"/>
        <v>Arabica</v>
      </c>
      <c r="O656" t="str">
        <f t="shared" si="30"/>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 t="shared" si="31"/>
        <v>45.769999999999996</v>
      </c>
      <c r="N657" t="str">
        <f t="shared" si="32"/>
        <v>Robusta</v>
      </c>
      <c r="O657" t="str">
        <f t="shared" si="30"/>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 t="shared" si="31"/>
        <v>51.8</v>
      </c>
      <c r="N658" t="str">
        <f t="shared" si="32"/>
        <v>Liberica</v>
      </c>
      <c r="O658" t="str">
        <f t="shared" si="30"/>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 t="shared" si="31"/>
        <v>13.5</v>
      </c>
      <c r="N659" t="str">
        <f t="shared" si="32"/>
        <v>Arabica</v>
      </c>
      <c r="O659" t="str">
        <f t="shared" si="30"/>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 t="shared" si="31"/>
        <v>24.75</v>
      </c>
      <c r="N660" t="str">
        <f t="shared" si="32"/>
        <v>Excelsa</v>
      </c>
      <c r="O660" t="str">
        <f t="shared" si="30"/>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 t="shared" si="31"/>
        <v>45.769999999999996</v>
      </c>
      <c r="N661" t="str">
        <f t="shared" si="32"/>
        <v>Arabica</v>
      </c>
      <c r="O661" t="str">
        <f t="shared" si="30"/>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 t="shared" si="31"/>
        <v>53.46</v>
      </c>
      <c r="N662" t="str">
        <f t="shared" si="32"/>
        <v>Excelsa</v>
      </c>
      <c r="O662" t="str">
        <f t="shared" si="30"/>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 t="shared" si="31"/>
        <v>20.25</v>
      </c>
      <c r="N663" t="str">
        <f t="shared" si="32"/>
        <v>Arabica</v>
      </c>
      <c r="O663" t="str">
        <f t="shared" si="30"/>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 t="shared" si="31"/>
        <v>148.92499999999998</v>
      </c>
      <c r="N664" t="str">
        <f t="shared" si="32"/>
        <v>Liberica</v>
      </c>
      <c r="O664" t="str">
        <f t="shared" si="30"/>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 t="shared" si="31"/>
        <v>67.5</v>
      </c>
      <c r="N665" t="str">
        <f t="shared" si="32"/>
        <v>Arabica</v>
      </c>
      <c r="O665" t="str">
        <f t="shared" si="30"/>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 t="shared" si="31"/>
        <v>72.900000000000006</v>
      </c>
      <c r="N666" t="str">
        <f t="shared" si="32"/>
        <v>Excelsa</v>
      </c>
      <c r="O666" t="str">
        <f t="shared" si="30"/>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 t="shared" si="31"/>
        <v>7.77</v>
      </c>
      <c r="N667" t="str">
        <f t="shared" si="32"/>
        <v>Liberica</v>
      </c>
      <c r="O667" t="str">
        <f t="shared" si="30"/>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 t="shared" si="31"/>
        <v>91.539999999999992</v>
      </c>
      <c r="N668" t="str">
        <f t="shared" si="32"/>
        <v>Arabica</v>
      </c>
      <c r="O668" t="str">
        <f t="shared" si="30"/>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 t="shared" si="31"/>
        <v>59.699999999999996</v>
      </c>
      <c r="N669" t="str">
        <f t="shared" si="32"/>
        <v>Arabica</v>
      </c>
      <c r="O669" t="str">
        <f t="shared" si="30"/>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 t="shared" si="31"/>
        <v>137.42499999999998</v>
      </c>
      <c r="N670" t="str">
        <f t="shared" si="32"/>
        <v>Robusta</v>
      </c>
      <c r="O670" t="str">
        <f t="shared" si="30"/>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 t="shared" si="31"/>
        <v>66.929999999999993</v>
      </c>
      <c r="N671" t="str">
        <f t="shared" si="32"/>
        <v>Liberica</v>
      </c>
      <c r="O671" t="str">
        <f t="shared" si="30"/>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 t="shared" si="31"/>
        <v>13.095000000000001</v>
      </c>
      <c r="N672" t="str">
        <f t="shared" si="32"/>
        <v>Liberica</v>
      </c>
      <c r="O672" t="str">
        <f t="shared" si="30"/>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 t="shared" si="31"/>
        <v>59.75</v>
      </c>
      <c r="N673" t="str">
        <f t="shared" si="32"/>
        <v>Robusta</v>
      </c>
      <c r="O673" t="str">
        <f t="shared" si="30"/>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 t="shared" si="31"/>
        <v>43.650000000000006</v>
      </c>
      <c r="N674" t="str">
        <f t="shared" si="32"/>
        <v>Liberica</v>
      </c>
      <c r="O674" t="str">
        <f t="shared" si="30"/>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 t="shared" si="31"/>
        <v>82.5</v>
      </c>
      <c r="N675" t="str">
        <f t="shared" si="32"/>
        <v>Excelsa</v>
      </c>
      <c r="O675" t="str">
        <f t="shared" si="30"/>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 t="shared" si="31"/>
        <v>178.70999999999998</v>
      </c>
      <c r="N676" t="str">
        <f t="shared" si="32"/>
        <v>Arabica</v>
      </c>
      <c r="O676" t="str">
        <f t="shared" si="30"/>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 t="shared" si="31"/>
        <v>119.13999999999999</v>
      </c>
      <c r="N677" t="str">
        <f t="shared" si="32"/>
        <v>Liberica</v>
      </c>
      <c r="O677" t="str">
        <f t="shared" si="30"/>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 t="shared" si="31"/>
        <v>47.55</v>
      </c>
      <c r="N678" t="str">
        <f t="shared" si="32"/>
        <v>Liberica</v>
      </c>
      <c r="O678" t="str">
        <f t="shared" si="30"/>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 t="shared" si="31"/>
        <v>43.650000000000006</v>
      </c>
      <c r="N679" t="str">
        <f t="shared" si="32"/>
        <v>Liberica</v>
      </c>
      <c r="O679" t="str">
        <f t="shared" si="30"/>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 t="shared" si="31"/>
        <v>178.70999999999998</v>
      </c>
      <c r="N680" t="str">
        <f t="shared" si="32"/>
        <v>Arabica</v>
      </c>
      <c r="O680" t="str">
        <f t="shared" si="30"/>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 t="shared" si="31"/>
        <v>27.484999999999996</v>
      </c>
      <c r="N681" t="str">
        <f t="shared" si="32"/>
        <v>Robusta</v>
      </c>
      <c r="O681" t="str">
        <f t="shared" si="30"/>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 t="shared" si="31"/>
        <v>56.25</v>
      </c>
      <c r="N682" t="str">
        <f t="shared" si="32"/>
        <v>Arabica</v>
      </c>
      <c r="O682" t="str">
        <f t="shared" si="30"/>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 t="shared" si="31"/>
        <v>9.51</v>
      </c>
      <c r="N683" t="str">
        <f t="shared" si="32"/>
        <v>Liberica</v>
      </c>
      <c r="O683" t="str">
        <f t="shared" si="30"/>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 t="shared" si="31"/>
        <v>8.25</v>
      </c>
      <c r="N684" t="str">
        <f t="shared" si="32"/>
        <v>Excelsa</v>
      </c>
      <c r="O684" t="str">
        <f t="shared" si="30"/>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 t="shared" si="31"/>
        <v>46.62</v>
      </c>
      <c r="N685" t="str">
        <f t="shared" si="32"/>
        <v>Liberica</v>
      </c>
      <c r="O685" t="str">
        <f t="shared" si="30"/>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 t="shared" si="31"/>
        <v>71.699999999999989</v>
      </c>
      <c r="N686" t="str">
        <f t="shared" si="32"/>
        <v>Robusta</v>
      </c>
      <c r="O686" t="str">
        <f t="shared" si="30"/>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 t="shared" si="31"/>
        <v>72.91</v>
      </c>
      <c r="N687" t="str">
        <f t="shared" si="32"/>
        <v>Liberica</v>
      </c>
      <c r="O687" t="str">
        <f t="shared" si="30"/>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 t="shared" si="31"/>
        <v>8.0549999999999997</v>
      </c>
      <c r="N688" t="str">
        <f t="shared" si="32"/>
        <v>Robusta</v>
      </c>
      <c r="O688" t="str">
        <f t="shared" si="30"/>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 t="shared" si="31"/>
        <v>16.5</v>
      </c>
      <c r="N689" t="str">
        <f t="shared" si="32"/>
        <v>Excelsa</v>
      </c>
      <c r="O689" t="str">
        <f t="shared" si="30"/>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 t="shared" si="31"/>
        <v>64.75</v>
      </c>
      <c r="N690" t="str">
        <f t="shared" si="32"/>
        <v>Arabica</v>
      </c>
      <c r="O690" t="str">
        <f t="shared" si="30"/>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 t="shared" si="31"/>
        <v>33.75</v>
      </c>
      <c r="N691" t="str">
        <f t="shared" si="32"/>
        <v>Arabica</v>
      </c>
      <c r="O691" t="str">
        <f t="shared" si="30"/>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 t="shared" si="31"/>
        <v>178.70999999999998</v>
      </c>
      <c r="N692" t="str">
        <f t="shared" si="32"/>
        <v>Liberica</v>
      </c>
      <c r="O692" t="str">
        <f t="shared" si="30"/>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 t="shared" si="31"/>
        <v>22.5</v>
      </c>
      <c r="N693" t="str">
        <f t="shared" si="32"/>
        <v>Arabica</v>
      </c>
      <c r="O693" t="str">
        <f t="shared" si="30"/>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 t="shared" si="31"/>
        <v>12.95</v>
      </c>
      <c r="N694" t="str">
        <f t="shared" si="32"/>
        <v>Liberica</v>
      </c>
      <c r="O694" t="str">
        <f t="shared" si="30"/>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 t="shared" si="31"/>
        <v>51.749999999999993</v>
      </c>
      <c r="N695" t="str">
        <f t="shared" si="32"/>
        <v>Arabica</v>
      </c>
      <c r="O695" t="str">
        <f t="shared" si="30"/>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 t="shared" si="31"/>
        <v>36.450000000000003</v>
      </c>
      <c r="N696" t="str">
        <f t="shared" si="32"/>
        <v>Excelsa</v>
      </c>
      <c r="O696" t="str">
        <f t="shared" si="30"/>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 t="shared" si="31"/>
        <v>182.27499999999998</v>
      </c>
      <c r="N697" t="str">
        <f t="shared" si="32"/>
        <v>Liberica</v>
      </c>
      <c r="O697" t="str">
        <f t="shared" si="30"/>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 t="shared" si="31"/>
        <v>31.08</v>
      </c>
      <c r="N698" t="str">
        <f t="shared" si="32"/>
        <v>Liberica</v>
      </c>
      <c r="O698" t="str">
        <f t="shared" si="30"/>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 t="shared" si="31"/>
        <v>20.25</v>
      </c>
      <c r="N699" t="str">
        <f t="shared" si="32"/>
        <v>Arabica</v>
      </c>
      <c r="O699" t="str">
        <f t="shared" si="30"/>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 t="shared" si="31"/>
        <v>25.9</v>
      </c>
      <c r="N700" t="str">
        <f t="shared" si="32"/>
        <v>Liberica</v>
      </c>
      <c r="O700" t="str">
        <f t="shared" si="30"/>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 t="shared" si="31"/>
        <v>23.88</v>
      </c>
      <c r="N701" t="str">
        <f t="shared" si="32"/>
        <v>Arabica</v>
      </c>
      <c r="O701" t="str">
        <f t="shared" si="30"/>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 t="shared" si="31"/>
        <v>19.02</v>
      </c>
      <c r="N702" t="str">
        <f t="shared" si="32"/>
        <v>Liberica</v>
      </c>
      <c r="O702" t="str">
        <f t="shared" si="30"/>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 t="shared" si="31"/>
        <v>29.849999999999998</v>
      </c>
      <c r="N703" t="str">
        <f t="shared" si="32"/>
        <v>Arabica</v>
      </c>
      <c r="O703" t="str">
        <f t="shared" si="30"/>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 t="shared" si="31"/>
        <v>7.77</v>
      </c>
      <c r="N704" t="str">
        <f t="shared" si="32"/>
        <v>Arabica</v>
      </c>
      <c r="O704" t="str">
        <f t="shared" si="30"/>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 t="shared" si="31"/>
        <v>119.13999999999999</v>
      </c>
      <c r="N705" t="str">
        <f t="shared" si="32"/>
        <v>Liberica</v>
      </c>
      <c r="O705" t="str">
        <f t="shared" si="30"/>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 t="shared" si="31"/>
        <v>21.87</v>
      </c>
      <c r="N706" t="str">
        <f t="shared" si="32"/>
        <v>Excelsa</v>
      </c>
      <c r="O706" t="str">
        <f t="shared" ref="O706:O769" si="33">IF(J706="M","Medium",IF(J706="L","Light",IF(J706="D","Dark")))</f>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 t="shared" ref="M707:M770" si="34">L707*E707</f>
        <v>17.82</v>
      </c>
      <c r="N707" t="str">
        <f t="shared" ref="N707:N770" si="35">IF(I707="Rob","Robusta",IF(I707="Exc","Excelsa",IF(I707="Ara","Arabica", IF(I707="Lib","Liberica",""))))</f>
        <v>Excelsa</v>
      </c>
      <c r="O707" t="str">
        <f t="shared" si="33"/>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 t="shared" si="34"/>
        <v>12.375</v>
      </c>
      <c r="N708" t="str">
        <f t="shared" si="35"/>
        <v>Excelsa</v>
      </c>
      <c r="O708" t="str">
        <f t="shared" si="33"/>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 t="shared" si="34"/>
        <v>25.9</v>
      </c>
      <c r="N709" t="str">
        <f t="shared" si="35"/>
        <v>Liberica</v>
      </c>
      <c r="O709" t="str">
        <f t="shared" si="33"/>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 t="shared" si="34"/>
        <v>13.5</v>
      </c>
      <c r="N710" t="str">
        <f t="shared" si="35"/>
        <v>Arabica</v>
      </c>
      <c r="O710" t="str">
        <f t="shared" si="33"/>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 t="shared" si="34"/>
        <v>17.82</v>
      </c>
      <c r="N711" t="str">
        <f t="shared" si="35"/>
        <v>Excelsa</v>
      </c>
      <c r="O711" t="str">
        <f t="shared" si="33"/>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 t="shared" si="34"/>
        <v>24.75</v>
      </c>
      <c r="N712" t="str">
        <f t="shared" si="35"/>
        <v>Excelsa</v>
      </c>
      <c r="O712" t="str">
        <f t="shared" si="33"/>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 t="shared" si="34"/>
        <v>17.91</v>
      </c>
      <c r="N713" t="str">
        <f t="shared" si="35"/>
        <v>Robusta</v>
      </c>
      <c r="O713" t="str">
        <f t="shared" si="33"/>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 t="shared" si="34"/>
        <v>16.5</v>
      </c>
      <c r="N714" t="str">
        <f t="shared" si="35"/>
        <v>Excelsa</v>
      </c>
      <c r="O714" t="str">
        <f t="shared" si="33"/>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 t="shared" si="34"/>
        <v>2.9849999999999999</v>
      </c>
      <c r="N715" t="str">
        <f t="shared" si="35"/>
        <v>Robusta</v>
      </c>
      <c r="O715" t="str">
        <f t="shared" si="33"/>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 t="shared" si="34"/>
        <v>14.58</v>
      </c>
      <c r="N716" t="str">
        <f t="shared" si="35"/>
        <v>Excelsa</v>
      </c>
      <c r="O716" t="str">
        <f t="shared" si="33"/>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 t="shared" si="34"/>
        <v>89.1</v>
      </c>
      <c r="N717" t="str">
        <f t="shared" si="35"/>
        <v>Excelsa</v>
      </c>
      <c r="O717" t="str">
        <f t="shared" si="33"/>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 t="shared" si="34"/>
        <v>35.849999999999994</v>
      </c>
      <c r="N718" t="str">
        <f t="shared" si="35"/>
        <v>Robusta</v>
      </c>
      <c r="O718" t="str">
        <f t="shared" si="33"/>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 t="shared" si="34"/>
        <v>68.655000000000001</v>
      </c>
      <c r="N719" t="str">
        <f t="shared" si="35"/>
        <v>Arabica</v>
      </c>
      <c r="O719" t="str">
        <f t="shared" si="33"/>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 t="shared" si="34"/>
        <v>38.849999999999994</v>
      </c>
      <c r="N720" t="str">
        <f t="shared" si="35"/>
        <v>Liberica</v>
      </c>
      <c r="O720" t="str">
        <f t="shared" si="33"/>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 t="shared" si="34"/>
        <v>79.25</v>
      </c>
      <c r="N721" t="str">
        <f t="shared" si="35"/>
        <v>Liberica</v>
      </c>
      <c r="O721" t="str">
        <f t="shared" si="33"/>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 t="shared" si="34"/>
        <v>36.450000000000003</v>
      </c>
      <c r="N722" t="str">
        <f t="shared" si="35"/>
        <v>Excelsa</v>
      </c>
      <c r="O722" t="str">
        <f t="shared" si="33"/>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 t="shared" si="34"/>
        <v>8.9550000000000001</v>
      </c>
      <c r="N723" t="str">
        <f t="shared" si="35"/>
        <v>Robusta</v>
      </c>
      <c r="O723" t="str">
        <f t="shared" si="33"/>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 t="shared" si="34"/>
        <v>24.3</v>
      </c>
      <c r="N724" t="str">
        <f t="shared" si="35"/>
        <v>Excelsa</v>
      </c>
      <c r="O724" t="str">
        <f t="shared" si="33"/>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 t="shared" si="34"/>
        <v>63.249999999999993</v>
      </c>
      <c r="N725" t="str">
        <f t="shared" si="35"/>
        <v>Excelsa</v>
      </c>
      <c r="O725" t="str">
        <f t="shared" si="33"/>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 t="shared" si="34"/>
        <v>6.75</v>
      </c>
      <c r="N726" t="str">
        <f t="shared" si="35"/>
        <v>Arabica</v>
      </c>
      <c r="O726" t="str">
        <f t="shared" si="33"/>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 t="shared" si="34"/>
        <v>23.31</v>
      </c>
      <c r="N727" t="str">
        <f t="shared" si="35"/>
        <v>Arabica</v>
      </c>
      <c r="O727" t="str">
        <f t="shared" si="33"/>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 t="shared" si="34"/>
        <v>145.82</v>
      </c>
      <c r="N728" t="str">
        <f t="shared" si="35"/>
        <v>Liberica</v>
      </c>
      <c r="O728" t="str">
        <f t="shared" si="33"/>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 t="shared" si="34"/>
        <v>29.849999999999998</v>
      </c>
      <c r="N729" t="str">
        <f t="shared" si="35"/>
        <v>Robusta</v>
      </c>
      <c r="O729" t="str">
        <f t="shared" si="33"/>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 t="shared" si="34"/>
        <v>21.87</v>
      </c>
      <c r="N730" t="str">
        <f t="shared" si="35"/>
        <v>Excelsa</v>
      </c>
      <c r="O730" t="str">
        <f t="shared" si="33"/>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 t="shared" si="34"/>
        <v>4.3650000000000002</v>
      </c>
      <c r="N731" t="str">
        <f t="shared" si="35"/>
        <v>Liberica</v>
      </c>
      <c r="O731" t="str">
        <f t="shared" si="33"/>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 t="shared" si="34"/>
        <v>36.454999999999998</v>
      </c>
      <c r="N732" t="str">
        <f t="shared" si="35"/>
        <v>Liberica</v>
      </c>
      <c r="O732" t="str">
        <f t="shared" si="33"/>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 t="shared" si="34"/>
        <v>15.54</v>
      </c>
      <c r="N733" t="str">
        <f t="shared" si="35"/>
        <v>Liberica</v>
      </c>
      <c r="O733" t="str">
        <f t="shared" si="33"/>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 t="shared" si="34"/>
        <v>8.91</v>
      </c>
      <c r="N734" t="str">
        <f t="shared" si="35"/>
        <v>Excelsa</v>
      </c>
      <c r="O734" t="str">
        <f t="shared" si="33"/>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 t="shared" si="34"/>
        <v>100.39499999999998</v>
      </c>
      <c r="N735" t="str">
        <f t="shared" si="35"/>
        <v>Liberica</v>
      </c>
      <c r="O735" t="str">
        <f t="shared" si="33"/>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 t="shared" si="34"/>
        <v>13.424999999999997</v>
      </c>
      <c r="N736" t="str">
        <f t="shared" si="35"/>
        <v>Robusta</v>
      </c>
      <c r="O736" t="str">
        <f t="shared" si="33"/>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 t="shared" si="34"/>
        <v>21.87</v>
      </c>
      <c r="N737" t="str">
        <f t="shared" si="35"/>
        <v>Excelsa</v>
      </c>
      <c r="O737" t="str">
        <f t="shared" si="33"/>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 t="shared" si="34"/>
        <v>25.9</v>
      </c>
      <c r="N738" t="str">
        <f t="shared" si="35"/>
        <v>Liberica</v>
      </c>
      <c r="O738" t="str">
        <f t="shared" si="33"/>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 t="shared" si="34"/>
        <v>56.25</v>
      </c>
      <c r="N739" t="str">
        <f t="shared" si="35"/>
        <v>Arabica</v>
      </c>
      <c r="O739" t="str">
        <f t="shared" si="33"/>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 t="shared" si="34"/>
        <v>10.754999999999999</v>
      </c>
      <c r="N740" t="str">
        <f t="shared" si="35"/>
        <v>Robusta</v>
      </c>
      <c r="O740" t="str">
        <f t="shared" si="33"/>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 t="shared" si="34"/>
        <v>18.225000000000001</v>
      </c>
      <c r="N741" t="str">
        <f t="shared" si="35"/>
        <v>Excelsa</v>
      </c>
      <c r="O741" t="str">
        <f t="shared" si="33"/>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 t="shared" si="34"/>
        <v>28.679999999999996</v>
      </c>
      <c r="N742" t="str">
        <f t="shared" si="35"/>
        <v>Robusta</v>
      </c>
      <c r="O742" t="str">
        <f t="shared" si="33"/>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 t="shared" si="34"/>
        <v>8.73</v>
      </c>
      <c r="N743" t="str">
        <f t="shared" si="35"/>
        <v>Liberica</v>
      </c>
      <c r="O743" t="str">
        <f t="shared" si="33"/>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 t="shared" si="34"/>
        <v>58.2</v>
      </c>
      <c r="N744" t="str">
        <f t="shared" si="35"/>
        <v>Liberica</v>
      </c>
      <c r="O744" t="str">
        <f t="shared" si="33"/>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 t="shared" si="34"/>
        <v>17.91</v>
      </c>
      <c r="N745" t="str">
        <f t="shared" si="35"/>
        <v>Arabica</v>
      </c>
      <c r="O745" t="str">
        <f t="shared" si="33"/>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 t="shared" si="34"/>
        <v>17.91</v>
      </c>
      <c r="N746" t="str">
        <f t="shared" si="35"/>
        <v>Robusta</v>
      </c>
      <c r="O746" t="str">
        <f t="shared" si="33"/>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 t="shared" si="34"/>
        <v>14.58</v>
      </c>
      <c r="N747" t="str">
        <f t="shared" si="35"/>
        <v>Excelsa</v>
      </c>
      <c r="O747" t="str">
        <f t="shared" si="33"/>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 t="shared" si="34"/>
        <v>33.75</v>
      </c>
      <c r="N748" t="str">
        <f t="shared" si="35"/>
        <v>Arabica</v>
      </c>
      <c r="O748" t="str">
        <f t="shared" si="33"/>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 t="shared" si="34"/>
        <v>34.92</v>
      </c>
      <c r="N749" t="str">
        <f t="shared" si="35"/>
        <v>Liberica</v>
      </c>
      <c r="O749" t="str">
        <f t="shared" si="33"/>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 t="shared" si="34"/>
        <v>14.58</v>
      </c>
      <c r="N750" t="str">
        <f t="shared" si="35"/>
        <v>Excelsa</v>
      </c>
      <c r="O750" t="str">
        <f t="shared" si="33"/>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 t="shared" si="34"/>
        <v>5.3699999999999992</v>
      </c>
      <c r="N751" t="str">
        <f t="shared" si="35"/>
        <v>Robusta</v>
      </c>
      <c r="O751" t="str">
        <f t="shared" si="33"/>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 t="shared" si="34"/>
        <v>5.97</v>
      </c>
      <c r="N752" t="str">
        <f t="shared" si="35"/>
        <v>Robusta</v>
      </c>
      <c r="O752" t="str">
        <f t="shared" si="33"/>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 t="shared" si="34"/>
        <v>19.02</v>
      </c>
      <c r="N753" t="str">
        <f t="shared" si="35"/>
        <v>Liberica</v>
      </c>
      <c r="O753" t="str">
        <f t="shared" si="33"/>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 t="shared" si="34"/>
        <v>27.5</v>
      </c>
      <c r="N754" t="str">
        <f t="shared" si="35"/>
        <v>Excelsa</v>
      </c>
      <c r="O754" t="str">
        <f t="shared" si="33"/>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 t="shared" si="34"/>
        <v>29.849999999999998</v>
      </c>
      <c r="N755" t="str">
        <f t="shared" si="35"/>
        <v>Arabica</v>
      </c>
      <c r="O755" t="str">
        <f t="shared" si="33"/>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 t="shared" si="34"/>
        <v>17.91</v>
      </c>
      <c r="N756" t="str">
        <f t="shared" si="35"/>
        <v>Arabica</v>
      </c>
      <c r="O756" t="str">
        <f t="shared" si="33"/>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 t="shared" si="34"/>
        <v>28.53</v>
      </c>
      <c r="N757" t="str">
        <f t="shared" si="35"/>
        <v>Liberica</v>
      </c>
      <c r="O757" t="str">
        <f t="shared" si="33"/>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 t="shared" si="34"/>
        <v>35.799999999999997</v>
      </c>
      <c r="N758" t="str">
        <f t="shared" si="35"/>
        <v>Robusta</v>
      </c>
      <c r="O758" t="str">
        <f t="shared" si="33"/>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 t="shared" si="34"/>
        <v>17.91</v>
      </c>
      <c r="N759" t="str">
        <f t="shared" si="35"/>
        <v>Arabica</v>
      </c>
      <c r="O759" t="str">
        <f t="shared" si="33"/>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 t="shared" si="34"/>
        <v>8.9499999999999993</v>
      </c>
      <c r="N760" t="str">
        <f t="shared" si="35"/>
        <v>Robusta</v>
      </c>
      <c r="O760" t="str">
        <f t="shared" si="33"/>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 t="shared" si="34"/>
        <v>29.784999999999997</v>
      </c>
      <c r="N761" t="str">
        <f t="shared" si="35"/>
        <v>Liberica</v>
      </c>
      <c r="O761" t="str">
        <f t="shared" si="33"/>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 t="shared" si="34"/>
        <v>44.55</v>
      </c>
      <c r="N762" t="str">
        <f t="shared" si="35"/>
        <v>Excelsa</v>
      </c>
      <c r="O762" t="str">
        <f t="shared" si="33"/>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 t="shared" si="34"/>
        <v>89.1</v>
      </c>
      <c r="N763" t="str">
        <f t="shared" si="35"/>
        <v>Excelsa</v>
      </c>
      <c r="O763" t="str">
        <f t="shared" si="33"/>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 t="shared" si="34"/>
        <v>43.650000000000006</v>
      </c>
      <c r="N764" t="str">
        <f t="shared" si="35"/>
        <v>Liberica</v>
      </c>
      <c r="O764" t="str">
        <f t="shared" si="33"/>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 t="shared" si="34"/>
        <v>23.31</v>
      </c>
      <c r="N765" t="str">
        <f t="shared" si="35"/>
        <v>Arabica</v>
      </c>
      <c r="O765" t="str">
        <f t="shared" si="33"/>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 t="shared" si="34"/>
        <v>178.70999999999998</v>
      </c>
      <c r="N766" t="str">
        <f t="shared" si="35"/>
        <v>Arabica</v>
      </c>
      <c r="O766" t="str">
        <f t="shared" si="33"/>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 t="shared" si="34"/>
        <v>59.699999999999996</v>
      </c>
      <c r="N767" t="str">
        <f t="shared" si="35"/>
        <v>Robusta</v>
      </c>
      <c r="O767" t="str">
        <f t="shared" si="33"/>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 t="shared" si="34"/>
        <v>15.54</v>
      </c>
      <c r="N768" t="str">
        <f t="shared" si="35"/>
        <v>Arabica</v>
      </c>
      <c r="O768" t="str">
        <f t="shared" si="33"/>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 t="shared" si="34"/>
        <v>89.35499999999999</v>
      </c>
      <c r="N769" t="str">
        <f t="shared" si="35"/>
        <v>Arabica</v>
      </c>
      <c r="O769" t="str">
        <f t="shared" si="33"/>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 t="shared" si="34"/>
        <v>23.9</v>
      </c>
      <c r="N770" t="str">
        <f t="shared" si="35"/>
        <v>Robusta</v>
      </c>
      <c r="O770" t="str">
        <f t="shared" ref="O770:O833" si="36">IF(J770="M","Medium",IF(J770="L","Light",IF(J770="D","Dark")))</f>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 t="shared" ref="M771:M834" si="37">L771*E771</f>
        <v>137.31</v>
      </c>
      <c r="N771" t="str">
        <f t="shared" ref="N771:N834" si="38">IF(I771="Rob","Robusta",IF(I771="Exc","Excelsa",IF(I771="Ara","Arabica", IF(I771="Lib","Liberica",""))))</f>
        <v>Robusta</v>
      </c>
      <c r="O771" t="str">
        <f t="shared" si="36"/>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 t="shared" si="37"/>
        <v>9.9499999999999993</v>
      </c>
      <c r="N772" t="str">
        <f t="shared" si="38"/>
        <v>Arabica</v>
      </c>
      <c r="O772" t="str">
        <f t="shared" si="36"/>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 t="shared" si="37"/>
        <v>21.509999999999998</v>
      </c>
      <c r="N773" t="str">
        <f t="shared" si="38"/>
        <v>Robusta</v>
      </c>
      <c r="O773" t="str">
        <f t="shared" si="36"/>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 t="shared" si="37"/>
        <v>82.5</v>
      </c>
      <c r="N774" t="str">
        <f t="shared" si="38"/>
        <v>Excelsa</v>
      </c>
      <c r="O774" t="str">
        <f t="shared" si="36"/>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 t="shared" si="37"/>
        <v>8.73</v>
      </c>
      <c r="N775" t="str">
        <f t="shared" si="38"/>
        <v>Liberica</v>
      </c>
      <c r="O775" t="str">
        <f t="shared" si="36"/>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 t="shared" si="37"/>
        <v>19.899999999999999</v>
      </c>
      <c r="N776" t="str">
        <f t="shared" si="38"/>
        <v>Robusta</v>
      </c>
      <c r="O776" t="str">
        <f t="shared" si="36"/>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 t="shared" si="37"/>
        <v>17.82</v>
      </c>
      <c r="N777" t="str">
        <f t="shared" si="38"/>
        <v>Excelsa</v>
      </c>
      <c r="O777" t="str">
        <f t="shared" si="36"/>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 t="shared" si="37"/>
        <v>20.25</v>
      </c>
      <c r="N778" t="str">
        <f t="shared" si="38"/>
        <v>Arabica</v>
      </c>
      <c r="O778" t="str">
        <f t="shared" si="36"/>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 t="shared" si="37"/>
        <v>59.569999999999993</v>
      </c>
      <c r="N779" t="str">
        <f t="shared" si="38"/>
        <v>Arabica</v>
      </c>
      <c r="O779" t="str">
        <f t="shared" si="36"/>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 t="shared" si="37"/>
        <v>19.02</v>
      </c>
      <c r="N780" t="str">
        <f t="shared" si="38"/>
        <v>Liberica</v>
      </c>
      <c r="O780" t="str">
        <f t="shared" si="36"/>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 t="shared" si="37"/>
        <v>77.699999999999989</v>
      </c>
      <c r="N781" t="str">
        <f t="shared" si="38"/>
        <v>Liberica</v>
      </c>
      <c r="O781" t="str">
        <f t="shared" si="36"/>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 t="shared" si="37"/>
        <v>41.25</v>
      </c>
      <c r="N782" t="str">
        <f t="shared" si="38"/>
        <v>Excelsa</v>
      </c>
      <c r="O782" t="str">
        <f t="shared" si="36"/>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 t="shared" si="37"/>
        <v>145.82</v>
      </c>
      <c r="N783" t="str">
        <f t="shared" si="38"/>
        <v>Liberica</v>
      </c>
      <c r="O783" t="str">
        <f t="shared" si="36"/>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 t="shared" si="37"/>
        <v>26.73</v>
      </c>
      <c r="N784" t="str">
        <f t="shared" si="38"/>
        <v>Excelsa</v>
      </c>
      <c r="O784" t="str">
        <f t="shared" si="36"/>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 t="shared" si="37"/>
        <v>43.650000000000006</v>
      </c>
      <c r="N785" t="str">
        <f t="shared" si="38"/>
        <v>Liberica</v>
      </c>
      <c r="O785" t="str">
        <f t="shared" si="36"/>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 t="shared" si="37"/>
        <v>31.7</v>
      </c>
      <c r="N786" t="str">
        <f t="shared" si="38"/>
        <v>Liberica</v>
      </c>
      <c r="O786" t="str">
        <f t="shared" si="36"/>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 t="shared" si="37"/>
        <v>22.884999999999998</v>
      </c>
      <c r="N787" t="str">
        <f t="shared" si="38"/>
        <v>Arabica</v>
      </c>
      <c r="O787" t="str">
        <f t="shared" si="36"/>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 t="shared" si="37"/>
        <v>27.945</v>
      </c>
      <c r="N788" t="str">
        <f t="shared" si="38"/>
        <v>Excelsa</v>
      </c>
      <c r="O788" t="str">
        <f t="shared" si="36"/>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 t="shared" si="37"/>
        <v>82.5</v>
      </c>
      <c r="N789" t="str">
        <f t="shared" si="38"/>
        <v>Excelsa</v>
      </c>
      <c r="O789" t="str">
        <f t="shared" si="36"/>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 t="shared" si="37"/>
        <v>45.769999999999996</v>
      </c>
      <c r="N790" t="str">
        <f t="shared" si="38"/>
        <v>Robusta</v>
      </c>
      <c r="O790" t="str">
        <f t="shared" si="36"/>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 t="shared" si="37"/>
        <v>77.699999999999989</v>
      </c>
      <c r="N791" t="str">
        <f t="shared" si="38"/>
        <v>Arabica</v>
      </c>
      <c r="O791" t="str">
        <f t="shared" si="36"/>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 t="shared" si="37"/>
        <v>23.31</v>
      </c>
      <c r="N792" t="str">
        <f t="shared" si="38"/>
        <v>Arabica</v>
      </c>
      <c r="O792" t="str">
        <f t="shared" si="36"/>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 t="shared" si="37"/>
        <v>23.774999999999999</v>
      </c>
      <c r="N793" t="str">
        <f t="shared" si="38"/>
        <v>Liberica</v>
      </c>
      <c r="O793" t="str">
        <f t="shared" si="36"/>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 t="shared" si="37"/>
        <v>52.38</v>
      </c>
      <c r="N794" t="str">
        <f t="shared" si="38"/>
        <v>Liberica</v>
      </c>
      <c r="O794" t="str">
        <f t="shared" si="36"/>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 t="shared" si="37"/>
        <v>17.924999999999997</v>
      </c>
      <c r="N795" t="str">
        <f t="shared" si="38"/>
        <v>Robusta</v>
      </c>
      <c r="O795" t="str">
        <f t="shared" si="36"/>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 t="shared" si="37"/>
        <v>148.92499999999998</v>
      </c>
      <c r="N796" t="str">
        <f t="shared" si="38"/>
        <v>Arabica</v>
      </c>
      <c r="O796" t="str">
        <f t="shared" si="36"/>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 t="shared" si="37"/>
        <v>28.679999999999996</v>
      </c>
      <c r="N797" t="str">
        <f t="shared" si="38"/>
        <v>Robusta</v>
      </c>
      <c r="O797" t="str">
        <f t="shared" si="36"/>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 t="shared" si="37"/>
        <v>9.51</v>
      </c>
      <c r="N798" t="str">
        <f t="shared" si="38"/>
        <v>Liberica</v>
      </c>
      <c r="O798" t="str">
        <f t="shared" si="36"/>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 t="shared" si="37"/>
        <v>31.08</v>
      </c>
      <c r="N799" t="str">
        <f t="shared" si="38"/>
        <v>Arabica</v>
      </c>
      <c r="O799" t="str">
        <f t="shared" si="36"/>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 t="shared" si="37"/>
        <v>8.0549999999999997</v>
      </c>
      <c r="N800" t="str">
        <f t="shared" si="38"/>
        <v>Robusta</v>
      </c>
      <c r="O800" t="str">
        <f t="shared" si="36"/>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 t="shared" si="37"/>
        <v>36.450000000000003</v>
      </c>
      <c r="N801" t="str">
        <f t="shared" si="38"/>
        <v>Excelsa</v>
      </c>
      <c r="O801" t="str">
        <f t="shared" si="36"/>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 t="shared" si="37"/>
        <v>16.11</v>
      </c>
      <c r="N802" t="str">
        <f t="shared" si="38"/>
        <v>Robusta</v>
      </c>
      <c r="O802" t="str">
        <f t="shared" si="36"/>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 t="shared" si="37"/>
        <v>41.169999999999995</v>
      </c>
      <c r="N803" t="str">
        <f t="shared" si="38"/>
        <v>Robusta</v>
      </c>
      <c r="O803" t="str">
        <f t="shared" si="36"/>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 t="shared" si="37"/>
        <v>10.739999999999998</v>
      </c>
      <c r="N804" t="str">
        <f t="shared" si="38"/>
        <v>Robusta</v>
      </c>
      <c r="O804" t="str">
        <f t="shared" si="36"/>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 t="shared" si="37"/>
        <v>126.49999999999999</v>
      </c>
      <c r="N805" t="str">
        <f t="shared" si="38"/>
        <v>Excelsa</v>
      </c>
      <c r="O805" t="str">
        <f t="shared" si="36"/>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 t="shared" si="37"/>
        <v>23.9</v>
      </c>
      <c r="N806" t="str">
        <f t="shared" si="38"/>
        <v>Robusta</v>
      </c>
      <c r="O806" t="str">
        <f t="shared" si="36"/>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 t="shared" si="37"/>
        <v>5.97</v>
      </c>
      <c r="N807" t="str">
        <f t="shared" si="38"/>
        <v>Robusta</v>
      </c>
      <c r="O807" t="str">
        <f t="shared" si="36"/>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 t="shared" si="37"/>
        <v>7.77</v>
      </c>
      <c r="N808" t="str">
        <f t="shared" si="38"/>
        <v>Liberica</v>
      </c>
      <c r="O808" t="str">
        <f t="shared" si="36"/>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 t="shared" si="37"/>
        <v>23.31</v>
      </c>
      <c r="N809" t="str">
        <f t="shared" si="38"/>
        <v>Liberica</v>
      </c>
      <c r="O809" t="str">
        <f t="shared" si="36"/>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 t="shared" si="37"/>
        <v>137.42499999999998</v>
      </c>
      <c r="N810" t="str">
        <f t="shared" si="38"/>
        <v>Robusta</v>
      </c>
      <c r="O810" t="str">
        <f t="shared" si="36"/>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 t="shared" si="37"/>
        <v>8.0549999999999997</v>
      </c>
      <c r="N811" t="str">
        <f t="shared" si="38"/>
        <v>Robusta</v>
      </c>
      <c r="O811" t="str">
        <f t="shared" si="36"/>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 t="shared" si="37"/>
        <v>28.53</v>
      </c>
      <c r="N812" t="str">
        <f t="shared" si="38"/>
        <v>Liberica</v>
      </c>
      <c r="O812" t="str">
        <f t="shared" si="36"/>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 t="shared" si="37"/>
        <v>67.5</v>
      </c>
      <c r="N813" t="str">
        <f t="shared" si="38"/>
        <v>Arabica</v>
      </c>
      <c r="O813" t="str">
        <f t="shared" si="36"/>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 t="shared" si="37"/>
        <v>178.70999999999998</v>
      </c>
      <c r="N814" t="str">
        <f t="shared" si="38"/>
        <v>Liberica</v>
      </c>
      <c r="O814" t="str">
        <f t="shared" si="36"/>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 t="shared" si="37"/>
        <v>31.624999999999996</v>
      </c>
      <c r="N815" t="str">
        <f t="shared" si="38"/>
        <v>Excelsa</v>
      </c>
      <c r="O815" t="str">
        <f t="shared" si="36"/>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 t="shared" si="37"/>
        <v>8.91</v>
      </c>
      <c r="N816" t="str">
        <f t="shared" si="38"/>
        <v>Excelsa</v>
      </c>
      <c r="O816" t="str">
        <f t="shared" si="36"/>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 t="shared" si="37"/>
        <v>35.82</v>
      </c>
      <c r="N817" t="str">
        <f t="shared" si="38"/>
        <v>Robusta</v>
      </c>
      <c r="O817" t="str">
        <f t="shared" si="36"/>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 t="shared" si="37"/>
        <v>38.04</v>
      </c>
      <c r="N818" t="str">
        <f t="shared" si="38"/>
        <v>Liberica</v>
      </c>
      <c r="O818" t="str">
        <f t="shared" si="36"/>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 t="shared" si="37"/>
        <v>15.54</v>
      </c>
      <c r="N819" t="str">
        <f t="shared" si="38"/>
        <v>Liberica</v>
      </c>
      <c r="O819" t="str">
        <f t="shared" si="36"/>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 t="shared" si="37"/>
        <v>79.25</v>
      </c>
      <c r="N820" t="str">
        <f t="shared" si="38"/>
        <v>Liberica</v>
      </c>
      <c r="O820" t="str">
        <f t="shared" si="36"/>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 t="shared" si="37"/>
        <v>4.7549999999999999</v>
      </c>
      <c r="N821" t="str">
        <f t="shared" si="38"/>
        <v>Liberica</v>
      </c>
      <c r="O821" t="str">
        <f t="shared" si="36"/>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 t="shared" si="37"/>
        <v>55</v>
      </c>
      <c r="N822" t="str">
        <f t="shared" si="38"/>
        <v>Excelsa</v>
      </c>
      <c r="O822" t="str">
        <f t="shared" si="36"/>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 t="shared" si="37"/>
        <v>26.849999999999994</v>
      </c>
      <c r="N823" t="str">
        <f t="shared" si="38"/>
        <v>Robusta</v>
      </c>
      <c r="O823" t="str">
        <f t="shared" si="36"/>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 t="shared" si="37"/>
        <v>136.61999999999998</v>
      </c>
      <c r="N824" t="str">
        <f t="shared" si="38"/>
        <v>Excelsa</v>
      </c>
      <c r="O824" t="str">
        <f t="shared" si="36"/>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 t="shared" si="37"/>
        <v>47.55</v>
      </c>
      <c r="N825" t="str">
        <f t="shared" si="38"/>
        <v>Liberica</v>
      </c>
      <c r="O825" t="str">
        <f t="shared" si="36"/>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 t="shared" si="37"/>
        <v>16.875</v>
      </c>
      <c r="N826" t="str">
        <f t="shared" si="38"/>
        <v>Arabica</v>
      </c>
      <c r="O826" t="str">
        <f t="shared" si="36"/>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 t="shared" si="37"/>
        <v>29.849999999999998</v>
      </c>
      <c r="N827" t="str">
        <f t="shared" si="38"/>
        <v>Arabica</v>
      </c>
      <c r="O827" t="str">
        <f t="shared" si="36"/>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 t="shared" si="37"/>
        <v>41.25</v>
      </c>
      <c r="N828" t="str">
        <f t="shared" si="38"/>
        <v>Excelsa</v>
      </c>
      <c r="O828" t="str">
        <f t="shared" si="36"/>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 t="shared" si="37"/>
        <v>20.625</v>
      </c>
      <c r="N829" t="str">
        <f t="shared" si="38"/>
        <v>Excelsa</v>
      </c>
      <c r="O829" t="str">
        <f t="shared" si="36"/>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 t="shared" si="37"/>
        <v>137.31</v>
      </c>
      <c r="N830" t="str">
        <f t="shared" si="38"/>
        <v>Arabica</v>
      </c>
      <c r="O830" t="str">
        <f t="shared" si="36"/>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 t="shared" si="37"/>
        <v>2.9849999999999999</v>
      </c>
      <c r="N831" t="str">
        <f t="shared" si="38"/>
        <v>Arabica</v>
      </c>
      <c r="O831" t="str">
        <f t="shared" si="36"/>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 t="shared" si="37"/>
        <v>27.5</v>
      </c>
      <c r="N832" t="str">
        <f t="shared" si="38"/>
        <v>Excelsa</v>
      </c>
      <c r="O832" t="str">
        <f t="shared" si="36"/>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 t="shared" si="37"/>
        <v>5.97</v>
      </c>
      <c r="N833" t="str">
        <f t="shared" si="38"/>
        <v>Arabica</v>
      </c>
      <c r="O833" t="str">
        <f t="shared" si="36"/>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 t="shared" si="37"/>
        <v>59.699999999999996</v>
      </c>
      <c r="N834" t="str">
        <f t="shared" si="38"/>
        <v>Robusta</v>
      </c>
      <c r="O834" t="str">
        <f t="shared" ref="O834:O897" si="39">IF(J834="M","Medium",IF(J834="L","Light",IF(J834="D","Dark")))</f>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 t="shared" ref="M835:M898" si="40">L835*E835</f>
        <v>82.339999999999989</v>
      </c>
      <c r="N835" t="str">
        <f t="shared" ref="N835:N898" si="41">IF(I835="Rob","Robusta",IF(I835="Exc","Excelsa",IF(I835="Ara","Arabica", IF(I835="Lib","Liberica",""))))</f>
        <v>Robusta</v>
      </c>
      <c r="O835" t="str">
        <f t="shared" si="39"/>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 t="shared" si="40"/>
        <v>22.884999999999998</v>
      </c>
      <c r="N836" t="str">
        <f t="shared" si="41"/>
        <v>Arabica</v>
      </c>
      <c r="O836" t="str">
        <f t="shared" si="39"/>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 t="shared" si="40"/>
        <v>8.91</v>
      </c>
      <c r="N837" t="str">
        <f t="shared" si="41"/>
        <v>Excelsa</v>
      </c>
      <c r="O837" t="str">
        <f t="shared" si="39"/>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 t="shared" si="40"/>
        <v>11.94</v>
      </c>
      <c r="N838" t="str">
        <f t="shared" si="41"/>
        <v>Arabica</v>
      </c>
      <c r="O838" t="str">
        <f t="shared" si="39"/>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 t="shared" si="40"/>
        <v>100.39499999999998</v>
      </c>
      <c r="N839" t="str">
        <f t="shared" si="41"/>
        <v>Liberica</v>
      </c>
      <c r="O839" t="str">
        <f t="shared" si="39"/>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 t="shared" si="40"/>
        <v>114.42499999999998</v>
      </c>
      <c r="N840" t="str">
        <f t="shared" si="41"/>
        <v>Arabica</v>
      </c>
      <c r="O840" t="str">
        <f t="shared" si="39"/>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 t="shared" si="40"/>
        <v>41.25</v>
      </c>
      <c r="N841" t="str">
        <f t="shared" si="41"/>
        <v>Excelsa</v>
      </c>
      <c r="O841" t="str">
        <f t="shared" si="39"/>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 t="shared" si="40"/>
        <v>28.679999999999996</v>
      </c>
      <c r="N842" t="str">
        <f t="shared" si="41"/>
        <v>Robusta</v>
      </c>
      <c r="O842" t="str">
        <f t="shared" si="39"/>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 t="shared" si="40"/>
        <v>4.3650000000000002</v>
      </c>
      <c r="N843" t="str">
        <f t="shared" si="41"/>
        <v>Liberica</v>
      </c>
      <c r="O843" t="str">
        <f t="shared" si="39"/>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 t="shared" si="40"/>
        <v>8.25</v>
      </c>
      <c r="N844" t="str">
        <f t="shared" si="41"/>
        <v>Excelsa</v>
      </c>
      <c r="O844" t="str">
        <f t="shared" si="39"/>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 t="shared" si="40"/>
        <v>8.25</v>
      </c>
      <c r="N845" t="str">
        <f t="shared" si="41"/>
        <v>Excelsa</v>
      </c>
      <c r="O845" t="str">
        <f t="shared" si="39"/>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 t="shared" si="40"/>
        <v>35.82</v>
      </c>
      <c r="N846" t="str">
        <f t="shared" si="41"/>
        <v>Arabica</v>
      </c>
      <c r="O846" t="str">
        <f t="shared" si="39"/>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 t="shared" si="40"/>
        <v>167.67000000000002</v>
      </c>
      <c r="N847" t="str">
        <f t="shared" si="41"/>
        <v>Excelsa</v>
      </c>
      <c r="O847" t="str">
        <f t="shared" si="39"/>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 t="shared" si="40"/>
        <v>51.749999999999993</v>
      </c>
      <c r="N848" t="str">
        <f t="shared" si="41"/>
        <v>Arabica</v>
      </c>
      <c r="O848" t="str">
        <f t="shared" si="39"/>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 t="shared" si="40"/>
        <v>8.9550000000000001</v>
      </c>
      <c r="N849" t="str">
        <f t="shared" si="41"/>
        <v>Arabica</v>
      </c>
      <c r="O849" t="str">
        <f t="shared" si="39"/>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 t="shared" si="40"/>
        <v>53.46</v>
      </c>
      <c r="N850" t="str">
        <f t="shared" si="41"/>
        <v>Excelsa</v>
      </c>
      <c r="O850" t="str">
        <f t="shared" si="39"/>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 t="shared" si="40"/>
        <v>23.31</v>
      </c>
      <c r="N851" t="str">
        <f t="shared" si="41"/>
        <v>Arabica</v>
      </c>
      <c r="O851" t="str">
        <f t="shared" si="39"/>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 t="shared" si="40"/>
        <v>6.75</v>
      </c>
      <c r="N852" t="str">
        <f t="shared" si="41"/>
        <v>Arabica</v>
      </c>
      <c r="O852" t="str">
        <f t="shared" si="39"/>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 t="shared" si="40"/>
        <v>7.77</v>
      </c>
      <c r="N853" t="str">
        <f t="shared" si="41"/>
        <v>Liberica</v>
      </c>
      <c r="O853" t="str">
        <f t="shared" si="39"/>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 t="shared" si="40"/>
        <v>119.13999999999999</v>
      </c>
      <c r="N854" t="str">
        <f t="shared" si="41"/>
        <v>Liberica</v>
      </c>
      <c r="O854" t="str">
        <f t="shared" si="39"/>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 t="shared" si="40"/>
        <v>19.899999999999999</v>
      </c>
      <c r="N855" t="str">
        <f t="shared" si="41"/>
        <v>Arabica</v>
      </c>
      <c r="O855" t="str">
        <f t="shared" si="39"/>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 t="shared" si="40"/>
        <v>35.849999999999994</v>
      </c>
      <c r="N856" t="str">
        <f t="shared" si="41"/>
        <v>Robusta</v>
      </c>
      <c r="O856" t="str">
        <f t="shared" si="39"/>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 t="shared" si="40"/>
        <v>89.35499999999999</v>
      </c>
      <c r="N857" t="str">
        <f t="shared" si="41"/>
        <v>Liberica</v>
      </c>
      <c r="O857" t="str">
        <f t="shared" si="39"/>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 t="shared" si="40"/>
        <v>8.73</v>
      </c>
      <c r="N858" t="str">
        <f t="shared" si="41"/>
        <v>Liberica</v>
      </c>
      <c r="O858" t="str">
        <f t="shared" si="39"/>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 t="shared" si="40"/>
        <v>137.42499999999998</v>
      </c>
      <c r="N859" t="str">
        <f t="shared" si="41"/>
        <v>Robusta</v>
      </c>
      <c r="O859" t="str">
        <f t="shared" si="39"/>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 t="shared" si="40"/>
        <v>34.92</v>
      </c>
      <c r="N860" t="str">
        <f t="shared" si="41"/>
        <v>Liberica</v>
      </c>
      <c r="O860" t="str">
        <f t="shared" si="39"/>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 t="shared" si="40"/>
        <v>178.70999999999998</v>
      </c>
      <c r="N861" t="str">
        <f t="shared" si="41"/>
        <v>Arabica</v>
      </c>
      <c r="O861" t="str">
        <f t="shared" si="39"/>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 t="shared" si="40"/>
        <v>25.874999999999996</v>
      </c>
      <c r="N862" t="str">
        <f t="shared" si="41"/>
        <v>Arabica</v>
      </c>
      <c r="O862" t="str">
        <f t="shared" si="39"/>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 t="shared" si="40"/>
        <v>77.699999999999989</v>
      </c>
      <c r="N863" t="str">
        <f t="shared" si="41"/>
        <v>Liberica</v>
      </c>
      <c r="O863" t="str">
        <f t="shared" si="39"/>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 t="shared" si="40"/>
        <v>9.9499999999999993</v>
      </c>
      <c r="N864" t="str">
        <f t="shared" si="41"/>
        <v>Robusta</v>
      </c>
      <c r="O864" t="str">
        <f t="shared" si="39"/>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 t="shared" si="40"/>
        <v>29.1</v>
      </c>
      <c r="N865" t="str">
        <f t="shared" si="41"/>
        <v>Liberica</v>
      </c>
      <c r="O865" t="str">
        <f t="shared" si="39"/>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 t="shared" si="40"/>
        <v>21.509999999999998</v>
      </c>
      <c r="N866" t="str">
        <f t="shared" si="41"/>
        <v>Robusta</v>
      </c>
      <c r="O866" t="str">
        <f t="shared" si="39"/>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 t="shared" si="40"/>
        <v>6.75</v>
      </c>
      <c r="N867" t="str">
        <f t="shared" si="41"/>
        <v>Arabica</v>
      </c>
      <c r="O867" t="str">
        <f t="shared" si="39"/>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 t="shared" si="40"/>
        <v>17.91</v>
      </c>
      <c r="N868" t="str">
        <f t="shared" si="41"/>
        <v>Arabica</v>
      </c>
      <c r="O868" t="str">
        <f t="shared" si="39"/>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 t="shared" si="40"/>
        <v>29.784999999999997</v>
      </c>
      <c r="N869" t="str">
        <f t="shared" si="41"/>
        <v>Arabica</v>
      </c>
      <c r="O869" t="str">
        <f t="shared" si="39"/>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 t="shared" si="40"/>
        <v>41.25</v>
      </c>
      <c r="N870" t="str">
        <f t="shared" si="41"/>
        <v>Excelsa</v>
      </c>
      <c r="O870" t="str">
        <f t="shared" si="39"/>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 t="shared" si="40"/>
        <v>17.91</v>
      </c>
      <c r="N871" t="str">
        <f t="shared" si="41"/>
        <v>Robusta</v>
      </c>
      <c r="O871" t="str">
        <f t="shared" si="39"/>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 t="shared" si="40"/>
        <v>7.29</v>
      </c>
      <c r="N872" t="str">
        <f t="shared" si="41"/>
        <v>Excelsa</v>
      </c>
      <c r="O872" t="str">
        <f t="shared" si="39"/>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 t="shared" si="40"/>
        <v>29.7</v>
      </c>
      <c r="N873" t="str">
        <f t="shared" si="41"/>
        <v>Excelsa</v>
      </c>
      <c r="O873" t="str">
        <f t="shared" si="39"/>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 t="shared" si="40"/>
        <v>22.5</v>
      </c>
      <c r="N874" t="str">
        <f t="shared" si="41"/>
        <v>Arabica</v>
      </c>
      <c r="O874" t="str">
        <f t="shared" si="39"/>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 t="shared" si="40"/>
        <v>11.94</v>
      </c>
      <c r="N875" t="str">
        <f t="shared" si="41"/>
        <v>Robusta</v>
      </c>
      <c r="O875" t="str">
        <f t="shared" si="39"/>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 t="shared" si="40"/>
        <v>25.9</v>
      </c>
      <c r="N876" t="str">
        <f t="shared" si="41"/>
        <v>Arabica</v>
      </c>
      <c r="O876" t="str">
        <f t="shared" si="39"/>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 t="shared" si="40"/>
        <v>43.650000000000006</v>
      </c>
      <c r="N877" t="str">
        <f t="shared" si="41"/>
        <v>Liberica</v>
      </c>
      <c r="O877" t="str">
        <f t="shared" si="39"/>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 t="shared" si="40"/>
        <v>46.62</v>
      </c>
      <c r="N878" t="str">
        <f t="shared" si="41"/>
        <v>Arabica</v>
      </c>
      <c r="O878" t="str">
        <f t="shared" si="39"/>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 t="shared" si="40"/>
        <v>28.53</v>
      </c>
      <c r="N879" t="str">
        <f t="shared" si="41"/>
        <v>Liberica</v>
      </c>
      <c r="O879" t="str">
        <f t="shared" si="39"/>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 t="shared" si="40"/>
        <v>27.484999999999996</v>
      </c>
      <c r="N880" t="str">
        <f t="shared" si="41"/>
        <v>Robusta</v>
      </c>
      <c r="O880" t="str">
        <f t="shared" si="39"/>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 t="shared" si="40"/>
        <v>10.935</v>
      </c>
      <c r="N881" t="str">
        <f t="shared" si="41"/>
        <v>Excelsa</v>
      </c>
      <c r="O881" t="str">
        <f t="shared" si="39"/>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 t="shared" si="40"/>
        <v>7.169999999999999</v>
      </c>
      <c r="N882" t="str">
        <f t="shared" si="41"/>
        <v>Robusta</v>
      </c>
      <c r="O882" t="str">
        <f t="shared" si="39"/>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 t="shared" si="40"/>
        <v>23.31</v>
      </c>
      <c r="N883" t="str">
        <f t="shared" si="41"/>
        <v>Arabica</v>
      </c>
      <c r="O883" t="str">
        <f t="shared" si="39"/>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 t="shared" si="40"/>
        <v>114.42499999999998</v>
      </c>
      <c r="N884" t="str">
        <f t="shared" si="41"/>
        <v>Arabica</v>
      </c>
      <c r="O884" t="str">
        <f t="shared" si="39"/>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 t="shared" si="40"/>
        <v>77.624999999999986</v>
      </c>
      <c r="N885" t="str">
        <f t="shared" si="41"/>
        <v>Arabica</v>
      </c>
      <c r="O885" t="str">
        <f t="shared" si="39"/>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 t="shared" si="40"/>
        <v>5.3699999999999992</v>
      </c>
      <c r="N886" t="str">
        <f t="shared" si="41"/>
        <v>Robusta</v>
      </c>
      <c r="O886" t="str">
        <f t="shared" si="39"/>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 t="shared" si="40"/>
        <v>123.50999999999999</v>
      </c>
      <c r="N887" t="str">
        <f t="shared" si="41"/>
        <v>Robusta</v>
      </c>
      <c r="O887" t="str">
        <f t="shared" si="39"/>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 t="shared" si="40"/>
        <v>17.46</v>
      </c>
      <c r="N888" t="str">
        <f t="shared" si="41"/>
        <v>Liberica</v>
      </c>
      <c r="O888" t="str">
        <f t="shared" si="39"/>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 t="shared" si="40"/>
        <v>13.365</v>
      </c>
      <c r="N889" t="str">
        <f t="shared" si="41"/>
        <v>Excelsa</v>
      </c>
      <c r="O889" t="str">
        <f t="shared" si="39"/>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 t="shared" si="40"/>
        <v>7.77</v>
      </c>
      <c r="N890" t="str">
        <f t="shared" si="41"/>
        <v>Arabica</v>
      </c>
      <c r="O890" t="str">
        <f t="shared" si="39"/>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 t="shared" si="40"/>
        <v>2.6849999999999996</v>
      </c>
      <c r="N891" t="str">
        <f t="shared" si="41"/>
        <v>Robusta</v>
      </c>
      <c r="O891" t="str">
        <f t="shared" si="39"/>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 t="shared" si="40"/>
        <v>20.584999999999997</v>
      </c>
      <c r="N892" t="str">
        <f t="shared" si="41"/>
        <v>Robusta</v>
      </c>
      <c r="O892" t="str">
        <f t="shared" si="39"/>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 t="shared" si="40"/>
        <v>114.42499999999998</v>
      </c>
      <c r="N893" t="str">
        <f t="shared" si="41"/>
        <v>Arabica</v>
      </c>
      <c r="O893" t="str">
        <f t="shared" si="39"/>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 t="shared" si="40"/>
        <v>20.625</v>
      </c>
      <c r="N894" t="str">
        <f t="shared" si="41"/>
        <v>Excelsa</v>
      </c>
      <c r="O894" t="str">
        <f t="shared" si="39"/>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 t="shared" si="40"/>
        <v>57.06</v>
      </c>
      <c r="N895" t="str">
        <f t="shared" si="41"/>
        <v>Liberica</v>
      </c>
      <c r="O895" t="str">
        <f t="shared" si="39"/>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 t="shared" si="40"/>
        <v>82.339999999999989</v>
      </c>
      <c r="N896" t="str">
        <f t="shared" si="41"/>
        <v>Robusta</v>
      </c>
      <c r="O896" t="str">
        <f t="shared" si="39"/>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 t="shared" si="40"/>
        <v>158.12499999999997</v>
      </c>
      <c r="N897" t="str">
        <f t="shared" si="41"/>
        <v>Excelsa</v>
      </c>
      <c r="O897" t="str">
        <f t="shared" si="39"/>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 t="shared" si="40"/>
        <v>32.22</v>
      </c>
      <c r="N898" t="str">
        <f t="shared" si="41"/>
        <v>Robusta</v>
      </c>
      <c r="O898" t="str">
        <f t="shared" ref="O898:O961" si="42">IF(J898="M","Medium",IF(J898="L","Light",IF(J898="D","Dark")))</f>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 t="shared" ref="M899:M962" si="43">L899*E899</f>
        <v>24.3</v>
      </c>
      <c r="N899" t="str">
        <f t="shared" ref="N899:N962" si="44">IF(I899="Rob","Robusta",IF(I899="Exc","Excelsa",IF(I899="Ara","Arabica", IF(I899="Lib","Liberica",""))))</f>
        <v>Excelsa</v>
      </c>
      <c r="O899" t="str">
        <f t="shared" si="42"/>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 t="shared" si="43"/>
        <v>35.849999999999994</v>
      </c>
      <c r="N900" t="str">
        <f t="shared" si="44"/>
        <v>Robusta</v>
      </c>
      <c r="O900" t="str">
        <f t="shared" si="42"/>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 t="shared" si="43"/>
        <v>72.75</v>
      </c>
      <c r="N901" t="str">
        <f t="shared" si="44"/>
        <v>Liberica</v>
      </c>
      <c r="O901" t="str">
        <f t="shared" si="42"/>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 t="shared" si="43"/>
        <v>47.55</v>
      </c>
      <c r="N902" t="str">
        <f t="shared" si="44"/>
        <v>Liberica</v>
      </c>
      <c r="O902" t="str">
        <f t="shared" si="42"/>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 t="shared" si="43"/>
        <v>3.5849999999999995</v>
      </c>
      <c r="N903" t="str">
        <f t="shared" si="44"/>
        <v>Robusta</v>
      </c>
      <c r="O903" t="str">
        <f t="shared" si="42"/>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 t="shared" si="43"/>
        <v>158.12499999999997</v>
      </c>
      <c r="N904" t="str">
        <f t="shared" si="44"/>
        <v>Excelsa</v>
      </c>
      <c r="O904" t="str">
        <f t="shared" si="42"/>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 t="shared" si="43"/>
        <v>17.46</v>
      </c>
      <c r="N905" t="str">
        <f t="shared" si="44"/>
        <v>Liberica</v>
      </c>
      <c r="O905" t="str">
        <f t="shared" si="42"/>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 t="shared" si="43"/>
        <v>148.92499999999998</v>
      </c>
      <c r="N906" t="str">
        <f t="shared" si="44"/>
        <v>Arabica</v>
      </c>
      <c r="O906" t="str">
        <f t="shared" si="42"/>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 t="shared" si="43"/>
        <v>40.5</v>
      </c>
      <c r="N907" t="str">
        <f t="shared" si="44"/>
        <v>Arabica</v>
      </c>
      <c r="O907" t="str">
        <f t="shared" si="42"/>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 t="shared" si="43"/>
        <v>27</v>
      </c>
      <c r="N908" t="str">
        <f t="shared" si="44"/>
        <v>Arabica</v>
      </c>
      <c r="O908" t="str">
        <f t="shared" si="42"/>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 t="shared" si="43"/>
        <v>38.849999999999994</v>
      </c>
      <c r="N909" t="str">
        <f t="shared" si="44"/>
        <v>Liberica</v>
      </c>
      <c r="O909" t="str">
        <f t="shared" si="42"/>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 t="shared" si="43"/>
        <v>59.75</v>
      </c>
      <c r="N910" t="str">
        <f t="shared" si="44"/>
        <v>Robusta</v>
      </c>
      <c r="O910" t="str">
        <f t="shared" si="42"/>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 t="shared" si="43"/>
        <v>10.754999999999999</v>
      </c>
      <c r="N911" t="str">
        <f t="shared" si="44"/>
        <v>Robusta</v>
      </c>
      <c r="O911" t="str">
        <f t="shared" si="42"/>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 t="shared" si="43"/>
        <v>91.539999999999992</v>
      </c>
      <c r="N912" t="str">
        <f t="shared" si="44"/>
        <v>Arabica</v>
      </c>
      <c r="O912" t="str">
        <f t="shared" si="42"/>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 t="shared" si="43"/>
        <v>45</v>
      </c>
      <c r="N913" t="str">
        <f t="shared" si="44"/>
        <v>Arabica</v>
      </c>
      <c r="O913" t="str">
        <f t="shared" si="42"/>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 t="shared" si="43"/>
        <v>137.31</v>
      </c>
      <c r="N914" t="str">
        <f t="shared" si="44"/>
        <v>Robusta</v>
      </c>
      <c r="O914" t="str">
        <f t="shared" si="42"/>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 t="shared" si="43"/>
        <v>6.75</v>
      </c>
      <c r="N915" t="str">
        <f t="shared" si="44"/>
        <v>Arabica</v>
      </c>
      <c r="O915" t="str">
        <f t="shared" si="42"/>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 t="shared" si="43"/>
        <v>45</v>
      </c>
      <c r="N916" t="str">
        <f t="shared" si="44"/>
        <v>Arabica</v>
      </c>
      <c r="O916" t="str">
        <f t="shared" si="42"/>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 t="shared" si="43"/>
        <v>83.835000000000008</v>
      </c>
      <c r="N917" t="str">
        <f t="shared" si="44"/>
        <v>Excelsa</v>
      </c>
      <c r="O917" t="str">
        <f t="shared" si="42"/>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 t="shared" si="43"/>
        <v>3.645</v>
      </c>
      <c r="N918" t="str">
        <f t="shared" si="44"/>
        <v>Excelsa</v>
      </c>
      <c r="O918" t="str">
        <f t="shared" si="42"/>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 t="shared" si="43"/>
        <v>6.75</v>
      </c>
      <c r="N919" t="str">
        <f t="shared" si="44"/>
        <v>Arabica</v>
      </c>
      <c r="O919" t="str">
        <f t="shared" si="42"/>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 t="shared" si="43"/>
        <v>21.87</v>
      </c>
      <c r="N920" t="str">
        <f t="shared" si="44"/>
        <v>Excelsa</v>
      </c>
      <c r="O920" t="str">
        <f t="shared" si="42"/>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 t="shared" si="43"/>
        <v>13.424999999999997</v>
      </c>
      <c r="N921" t="str">
        <f t="shared" si="44"/>
        <v>Robusta</v>
      </c>
      <c r="O921" t="str">
        <f t="shared" si="42"/>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 t="shared" si="43"/>
        <v>123.50999999999999</v>
      </c>
      <c r="N922" t="str">
        <f t="shared" si="44"/>
        <v>Robusta</v>
      </c>
      <c r="O922" t="str">
        <f t="shared" si="42"/>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 t="shared" si="43"/>
        <v>7.77</v>
      </c>
      <c r="N923" t="str">
        <f t="shared" si="44"/>
        <v>Liberica</v>
      </c>
      <c r="O923" t="str">
        <f t="shared" si="42"/>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 t="shared" si="43"/>
        <v>67.5</v>
      </c>
      <c r="N924" t="str">
        <f t="shared" si="44"/>
        <v>Arabica</v>
      </c>
      <c r="O924" t="str">
        <f t="shared" si="42"/>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 t="shared" si="43"/>
        <v>27.945</v>
      </c>
      <c r="N925" t="str">
        <f t="shared" si="44"/>
        <v>Excelsa</v>
      </c>
      <c r="O925" t="str">
        <f t="shared" si="42"/>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 t="shared" si="43"/>
        <v>89.35499999999999</v>
      </c>
      <c r="N926" t="str">
        <f t="shared" si="44"/>
        <v>Arabica</v>
      </c>
      <c r="O926" t="str">
        <f t="shared" si="42"/>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 t="shared" si="43"/>
        <v>20.25</v>
      </c>
      <c r="N927" t="str">
        <f t="shared" si="44"/>
        <v>Arabica</v>
      </c>
      <c r="O927" t="str">
        <f t="shared" si="42"/>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 t="shared" si="43"/>
        <v>33.75</v>
      </c>
      <c r="N928" t="str">
        <f t="shared" si="44"/>
        <v>Arabica</v>
      </c>
      <c r="O928" t="str">
        <f t="shared" si="42"/>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 t="shared" si="43"/>
        <v>111.78</v>
      </c>
      <c r="N929" t="str">
        <f t="shared" si="44"/>
        <v>Excelsa</v>
      </c>
      <c r="O929" t="str">
        <f t="shared" si="42"/>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 t="shared" si="43"/>
        <v>63.249999999999993</v>
      </c>
      <c r="N930" t="str">
        <f t="shared" si="44"/>
        <v>Excelsa</v>
      </c>
      <c r="O930" t="str">
        <f t="shared" si="42"/>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 t="shared" si="43"/>
        <v>8.91</v>
      </c>
      <c r="N931" t="str">
        <f t="shared" si="44"/>
        <v>Excelsa</v>
      </c>
      <c r="O931" t="str">
        <f t="shared" si="42"/>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 t="shared" si="43"/>
        <v>12.15</v>
      </c>
      <c r="N932" t="str">
        <f t="shared" si="44"/>
        <v>Excelsa</v>
      </c>
      <c r="O932" t="str">
        <f t="shared" si="42"/>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 t="shared" si="43"/>
        <v>23.88</v>
      </c>
      <c r="N933" t="str">
        <f t="shared" si="44"/>
        <v>Arabica</v>
      </c>
      <c r="O933" t="str">
        <f t="shared" si="42"/>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 t="shared" si="43"/>
        <v>55</v>
      </c>
      <c r="N934" t="str">
        <f t="shared" si="44"/>
        <v>Excelsa</v>
      </c>
      <c r="O934" t="str">
        <f t="shared" si="42"/>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 t="shared" si="43"/>
        <v>26.849999999999998</v>
      </c>
      <c r="N935" t="str">
        <f t="shared" si="44"/>
        <v>Robusta</v>
      </c>
      <c r="O935" t="str">
        <f t="shared" si="42"/>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 t="shared" si="43"/>
        <v>114.42499999999998</v>
      </c>
      <c r="N936" t="str">
        <f t="shared" si="44"/>
        <v>Robusta</v>
      </c>
      <c r="O936" t="str">
        <f t="shared" si="42"/>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 t="shared" si="43"/>
        <v>155.24999999999997</v>
      </c>
      <c r="N937" t="str">
        <f t="shared" si="44"/>
        <v>Arabica</v>
      </c>
      <c r="O937" t="str">
        <f t="shared" si="42"/>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 t="shared" si="43"/>
        <v>23.31</v>
      </c>
      <c r="N938" t="str">
        <f t="shared" si="44"/>
        <v>Liberica</v>
      </c>
      <c r="O938" t="str">
        <f t="shared" si="42"/>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 t="shared" si="43"/>
        <v>91.539999999999992</v>
      </c>
      <c r="N939" t="str">
        <f t="shared" si="44"/>
        <v>Robusta</v>
      </c>
      <c r="O939" t="str">
        <f t="shared" si="42"/>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 t="shared" si="43"/>
        <v>74.25</v>
      </c>
      <c r="N940" t="str">
        <f t="shared" si="44"/>
        <v>Excelsa</v>
      </c>
      <c r="O940" t="str">
        <f t="shared" si="42"/>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 t="shared" si="43"/>
        <v>28.53</v>
      </c>
      <c r="N941" t="str">
        <f t="shared" si="44"/>
        <v>Liberica</v>
      </c>
      <c r="O941" t="str">
        <f t="shared" si="42"/>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 t="shared" si="43"/>
        <v>14.339999999999998</v>
      </c>
      <c r="N942" t="str">
        <f t="shared" si="44"/>
        <v>Robusta</v>
      </c>
      <c r="O942" t="str">
        <f t="shared" si="42"/>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 t="shared" si="43"/>
        <v>15.54</v>
      </c>
      <c r="N943" t="str">
        <f t="shared" si="44"/>
        <v>Arabica</v>
      </c>
      <c r="O943" t="str">
        <f t="shared" si="42"/>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 t="shared" si="43"/>
        <v>35.849999999999994</v>
      </c>
      <c r="N944" t="str">
        <f t="shared" si="44"/>
        <v>Robusta</v>
      </c>
      <c r="O944" t="str">
        <f t="shared" si="42"/>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 t="shared" si="43"/>
        <v>46.62</v>
      </c>
      <c r="N945" t="str">
        <f t="shared" si="44"/>
        <v>Arabica</v>
      </c>
      <c r="O945" t="str">
        <f t="shared" si="42"/>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 t="shared" si="43"/>
        <v>35.849999999999994</v>
      </c>
      <c r="N946" t="str">
        <f t="shared" si="44"/>
        <v>Robusta</v>
      </c>
      <c r="O946" t="str">
        <f t="shared" si="42"/>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 t="shared" si="43"/>
        <v>119.13999999999999</v>
      </c>
      <c r="N947" t="str">
        <f t="shared" si="44"/>
        <v>Liberica</v>
      </c>
      <c r="O947" t="str">
        <f t="shared" si="42"/>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 t="shared" si="43"/>
        <v>23.31</v>
      </c>
      <c r="N948" t="str">
        <f t="shared" si="44"/>
        <v>Liberica</v>
      </c>
      <c r="O948" t="str">
        <f t="shared" si="42"/>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 t="shared" si="43"/>
        <v>11.25</v>
      </c>
      <c r="N949" t="str">
        <f t="shared" si="44"/>
        <v>Arabica</v>
      </c>
      <c r="O949" t="str">
        <f t="shared" si="42"/>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 t="shared" si="43"/>
        <v>83.835000000000008</v>
      </c>
      <c r="N950" t="str">
        <f t="shared" si="44"/>
        <v>Excelsa</v>
      </c>
      <c r="O950" t="str">
        <f t="shared" si="42"/>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 t="shared" si="43"/>
        <v>109.93999999999998</v>
      </c>
      <c r="N951" t="str">
        <f t="shared" si="44"/>
        <v>Robusta</v>
      </c>
      <c r="O951" t="str">
        <f t="shared" si="42"/>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 t="shared" si="43"/>
        <v>14.339999999999998</v>
      </c>
      <c r="N952" t="str">
        <f t="shared" si="44"/>
        <v>Robusta</v>
      </c>
      <c r="O952" t="str">
        <f t="shared" si="42"/>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 t="shared" si="43"/>
        <v>21.509999999999998</v>
      </c>
      <c r="N953" t="str">
        <f t="shared" si="44"/>
        <v>Robusta</v>
      </c>
      <c r="O953" t="str">
        <f t="shared" si="42"/>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 t="shared" si="43"/>
        <v>22.5</v>
      </c>
      <c r="N954" t="str">
        <f t="shared" si="44"/>
        <v>Arabica</v>
      </c>
      <c r="O954" t="str">
        <f t="shared" si="42"/>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 t="shared" si="43"/>
        <v>3.8849999999999998</v>
      </c>
      <c r="N955" t="str">
        <f t="shared" si="44"/>
        <v>Arabica</v>
      </c>
      <c r="O955" t="str">
        <f t="shared" si="42"/>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 t="shared" si="43"/>
        <v>27.945</v>
      </c>
      <c r="N956" t="str">
        <f t="shared" si="44"/>
        <v>Excelsa</v>
      </c>
      <c r="O956" t="str">
        <f t="shared" si="42"/>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 t="shared" si="43"/>
        <v>170.77499999999998</v>
      </c>
      <c r="N957" t="str">
        <f t="shared" si="44"/>
        <v>Excelsa</v>
      </c>
      <c r="O957" t="str">
        <f t="shared" si="42"/>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 t="shared" si="43"/>
        <v>54.969999999999992</v>
      </c>
      <c r="N958" t="str">
        <f t="shared" si="44"/>
        <v>Robusta</v>
      </c>
      <c r="O958" t="str">
        <f t="shared" si="42"/>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 t="shared" si="43"/>
        <v>14.85</v>
      </c>
      <c r="N959" t="str">
        <f t="shared" si="44"/>
        <v>Excelsa</v>
      </c>
      <c r="O959" t="str">
        <f t="shared" si="42"/>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 t="shared" si="43"/>
        <v>7.77</v>
      </c>
      <c r="N960" t="str">
        <f t="shared" si="44"/>
        <v>Arabica</v>
      </c>
      <c r="O960" t="str">
        <f t="shared" si="42"/>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 t="shared" si="43"/>
        <v>23.774999999999999</v>
      </c>
      <c r="N961" t="str">
        <f t="shared" si="44"/>
        <v>Liberica</v>
      </c>
      <c r="O961" t="str">
        <f t="shared" si="42"/>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 t="shared" si="43"/>
        <v>79.25</v>
      </c>
      <c r="N962" t="str">
        <f t="shared" si="44"/>
        <v>Liberica</v>
      </c>
      <c r="O962" t="str">
        <f t="shared" ref="O962:O1001" si="45">IF(J962="M","Medium",IF(J962="L","Light",IF(J962="D","Dark")))</f>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 t="shared" ref="M963:M1001" si="46">L963*E963</f>
        <v>45.769999999999996</v>
      </c>
      <c r="N963" t="str">
        <f t="shared" ref="N963:N1001" si="47">IF(I963="Rob","Robusta",IF(I963="Exc","Excelsa",IF(I963="Ara","Arabica", IF(I963="Lib","Liberica",""))))</f>
        <v>Arabica</v>
      </c>
      <c r="O963" t="str">
        <f t="shared" si="45"/>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 t="shared" si="46"/>
        <v>8.9499999999999993</v>
      </c>
      <c r="N964" t="str">
        <f t="shared" si="47"/>
        <v>Robusta</v>
      </c>
      <c r="O964" t="str">
        <f t="shared" si="45"/>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 t="shared" si="46"/>
        <v>23.88</v>
      </c>
      <c r="N965" t="str">
        <f t="shared" si="47"/>
        <v>Robusta</v>
      </c>
      <c r="O965" t="str">
        <f t="shared" si="45"/>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 t="shared" si="46"/>
        <v>22.274999999999999</v>
      </c>
      <c r="N966" t="str">
        <f t="shared" si="47"/>
        <v>Excelsa</v>
      </c>
      <c r="O966" t="str">
        <f t="shared" si="45"/>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 t="shared" si="46"/>
        <v>29.849999999999998</v>
      </c>
      <c r="N967" t="str">
        <f t="shared" si="47"/>
        <v>Robusta</v>
      </c>
      <c r="O967" t="str">
        <f t="shared" si="45"/>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 t="shared" si="46"/>
        <v>53.46</v>
      </c>
      <c r="N968" t="str">
        <f t="shared" si="47"/>
        <v>Excelsa</v>
      </c>
      <c r="O968" t="str">
        <f t="shared" si="45"/>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 t="shared" si="46"/>
        <v>2.6849999999999996</v>
      </c>
      <c r="N969" t="str">
        <f t="shared" si="47"/>
        <v>Robusta</v>
      </c>
      <c r="O969" t="str">
        <f t="shared" si="45"/>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 t="shared" si="46"/>
        <v>5.97</v>
      </c>
      <c r="N970" t="str">
        <f t="shared" si="47"/>
        <v>Robusta</v>
      </c>
      <c r="O970" t="str">
        <f t="shared" si="45"/>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 t="shared" si="46"/>
        <v>12.95</v>
      </c>
      <c r="N971" t="str">
        <f t="shared" si="47"/>
        <v>Liberica</v>
      </c>
      <c r="O971" t="str">
        <f t="shared" si="45"/>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 t="shared" si="46"/>
        <v>8.25</v>
      </c>
      <c r="N972" t="str">
        <f t="shared" si="47"/>
        <v>Excelsa</v>
      </c>
      <c r="O972" t="str">
        <f t="shared" si="45"/>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 t="shared" si="46"/>
        <v>148.92499999999998</v>
      </c>
      <c r="N973" t="str">
        <f t="shared" si="47"/>
        <v>Arabica</v>
      </c>
      <c r="O973" t="str">
        <f t="shared" si="45"/>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 t="shared" si="46"/>
        <v>89.35499999999999</v>
      </c>
      <c r="N974" t="str">
        <f t="shared" si="47"/>
        <v>Arabica</v>
      </c>
      <c r="O974" t="str">
        <f t="shared" si="45"/>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 t="shared" si="46"/>
        <v>87.300000000000011</v>
      </c>
      <c r="N975" t="str">
        <f t="shared" si="47"/>
        <v>Liberica</v>
      </c>
      <c r="O975" t="str">
        <f t="shared" si="45"/>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 t="shared" si="46"/>
        <v>5.3699999999999992</v>
      </c>
      <c r="N976" t="str">
        <f t="shared" si="47"/>
        <v>Robusta</v>
      </c>
      <c r="O976" t="str">
        <f t="shared" si="45"/>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 t="shared" si="46"/>
        <v>8.9550000000000001</v>
      </c>
      <c r="N977" t="str">
        <f t="shared" si="47"/>
        <v>Arabica</v>
      </c>
      <c r="O977" t="str">
        <f t="shared" si="45"/>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 t="shared" si="46"/>
        <v>137.42499999999998</v>
      </c>
      <c r="N978" t="str">
        <f t="shared" si="47"/>
        <v>Robusta</v>
      </c>
      <c r="O978" t="str">
        <f t="shared" si="45"/>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 t="shared" si="46"/>
        <v>59.75</v>
      </c>
      <c r="N979" t="str">
        <f t="shared" si="47"/>
        <v>Robusta</v>
      </c>
      <c r="O979" t="str">
        <f t="shared" si="45"/>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 t="shared" si="46"/>
        <v>23.31</v>
      </c>
      <c r="N980" t="str">
        <f t="shared" si="47"/>
        <v>Arabica</v>
      </c>
      <c r="O980" t="str">
        <f t="shared" si="45"/>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 t="shared" si="46"/>
        <v>10.739999999999998</v>
      </c>
      <c r="N981" t="str">
        <f t="shared" si="47"/>
        <v>Robusta</v>
      </c>
      <c r="O981" t="str">
        <f t="shared" si="45"/>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 t="shared" si="46"/>
        <v>167.67000000000002</v>
      </c>
      <c r="N982" t="str">
        <f t="shared" si="47"/>
        <v>Excelsa</v>
      </c>
      <c r="O982" t="str">
        <f t="shared" si="45"/>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 t="shared" si="46"/>
        <v>21.87</v>
      </c>
      <c r="N983" t="str">
        <f t="shared" si="47"/>
        <v>Excelsa</v>
      </c>
      <c r="O983" t="str">
        <f t="shared" si="45"/>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 t="shared" si="46"/>
        <v>23.9</v>
      </c>
      <c r="N984" t="str">
        <f t="shared" si="47"/>
        <v>Robusta</v>
      </c>
      <c r="O984" t="str">
        <f t="shared" si="45"/>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 t="shared" si="46"/>
        <v>6.75</v>
      </c>
      <c r="N985" t="str">
        <f t="shared" si="47"/>
        <v>Arabica</v>
      </c>
      <c r="O985" t="str">
        <f t="shared" si="45"/>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 t="shared" si="46"/>
        <v>31.624999999999996</v>
      </c>
      <c r="N986" t="str">
        <f t="shared" si="47"/>
        <v>Excelsa</v>
      </c>
      <c r="O986" t="str">
        <f t="shared" si="45"/>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 t="shared" si="46"/>
        <v>47.8</v>
      </c>
      <c r="N987" t="str">
        <f t="shared" si="47"/>
        <v>Robusta</v>
      </c>
      <c r="O987" t="str">
        <f t="shared" si="45"/>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 t="shared" si="46"/>
        <v>33.464999999999996</v>
      </c>
      <c r="N988" t="str">
        <f t="shared" si="47"/>
        <v>Liberica</v>
      </c>
      <c r="O988" t="str">
        <f t="shared" si="45"/>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 t="shared" si="46"/>
        <v>29.849999999999998</v>
      </c>
      <c r="N989" t="str">
        <f t="shared" si="47"/>
        <v>Arabica</v>
      </c>
      <c r="O989" t="str">
        <f t="shared" si="45"/>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 t="shared" si="46"/>
        <v>29.849999999999998</v>
      </c>
      <c r="N990" t="str">
        <f t="shared" si="47"/>
        <v>Robusta</v>
      </c>
      <c r="O990" t="str">
        <f t="shared" si="45"/>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 t="shared" si="46"/>
        <v>155.24999999999997</v>
      </c>
      <c r="N991" t="str">
        <f t="shared" si="47"/>
        <v>Arabica</v>
      </c>
      <c r="O991" t="str">
        <f t="shared" si="45"/>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 t="shared" si="46"/>
        <v>18.225000000000001</v>
      </c>
      <c r="N992" t="str">
        <f t="shared" si="47"/>
        <v>Excelsa</v>
      </c>
      <c r="O992" t="str">
        <f t="shared" si="45"/>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 t="shared" si="46"/>
        <v>15.54</v>
      </c>
      <c r="N993" t="str">
        <f t="shared" si="47"/>
        <v>Liberica</v>
      </c>
      <c r="O993" t="str">
        <f t="shared" si="45"/>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 t="shared" si="46"/>
        <v>109.36499999999999</v>
      </c>
      <c r="N994" t="str">
        <f t="shared" si="47"/>
        <v>Liberica</v>
      </c>
      <c r="O994" t="str">
        <f t="shared" si="45"/>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 t="shared" si="46"/>
        <v>77.699999999999989</v>
      </c>
      <c r="N995" t="str">
        <f t="shared" si="47"/>
        <v>Arabica</v>
      </c>
      <c r="O995" t="str">
        <f t="shared" si="45"/>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 t="shared" si="46"/>
        <v>8.9550000000000001</v>
      </c>
      <c r="N996" t="str">
        <f t="shared" si="47"/>
        <v>Arabica</v>
      </c>
      <c r="O996" t="str">
        <f t="shared" si="45"/>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 t="shared" si="46"/>
        <v>27.484999999999996</v>
      </c>
      <c r="N997" t="str">
        <f t="shared" si="47"/>
        <v>Robusta</v>
      </c>
      <c r="O997" t="str">
        <f t="shared" si="45"/>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 t="shared" si="46"/>
        <v>29.849999999999998</v>
      </c>
      <c r="N998" t="str">
        <f t="shared" si="47"/>
        <v>Robusta</v>
      </c>
      <c r="O998" t="str">
        <f t="shared" si="45"/>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 t="shared" si="46"/>
        <v>27</v>
      </c>
      <c r="N999" t="str">
        <f t="shared" si="47"/>
        <v>Arabica</v>
      </c>
      <c r="O999" t="str">
        <f t="shared" si="45"/>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 t="shared" si="46"/>
        <v>9.9499999999999993</v>
      </c>
      <c r="N1000" t="str">
        <f t="shared" si="47"/>
        <v>Arabica</v>
      </c>
      <c r="O1000" t="str">
        <f t="shared" si="45"/>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 t="shared" si="46"/>
        <v>12.375</v>
      </c>
      <c r="N1001" t="str">
        <f t="shared" si="47"/>
        <v>Excelsa</v>
      </c>
      <c r="O1001" t="str">
        <f t="shared" si="45"/>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klyde carpizo</dc:creator>
  <cp:keywords/>
  <dc:description/>
  <cp:lastModifiedBy>Klyde carpizo</cp:lastModifiedBy>
  <cp:revision/>
  <cp:lastPrinted>2025-05-21T08:44:15Z</cp:lastPrinted>
  <dcterms:created xsi:type="dcterms:W3CDTF">2022-11-26T09:51:45Z</dcterms:created>
  <dcterms:modified xsi:type="dcterms:W3CDTF">2025-05-21T08:46:51Z</dcterms:modified>
  <cp:category/>
  <cp:contentStatus/>
</cp:coreProperties>
</file>