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10"/>
  </bookViews>
  <sheets>
    <sheet name="Sheet1" sheetId="1" r:id="rId1"/>
  </sheets>
  <definedNames>
    <definedName name="solver_opt" localSheetId="0" hidden="1">Sheet1!$B$7</definedName>
    <definedName name="solver_typ" localSheetId="0" hidden="1">1</definedName>
    <definedName name="solver_val" localSheetId="0" hidden="1">0</definedName>
    <definedName name="solver_adj" localSheetId="0" hidden="1">Sheet1!$B$8:$B$9</definedName>
    <definedName name="solver_neg" localSheetId="0" hidden="1">1</definedName>
    <definedName name="solver_num" localSheetId="0" hidden="1">5</definedName>
    <definedName name="solver_lin" localSheetId="0" hidden="1">1</definedName>
    <definedName name="solver_eng" localSheetId="0" hidden="1">2</definedName>
    <definedName name="solver_ver" localSheetId="0" hidden="1">3</definedName>
    <definedName name="solver_lhs1" localSheetId="0" hidden="1">Sheet1!$B$10</definedName>
    <definedName name="solver_rel1" localSheetId="0" hidden="1">1</definedName>
    <definedName name="solver_rhs1" localSheetId="0" hidden="1">Sheet1!$C$10</definedName>
    <definedName name="solver_lhs2" localSheetId="0" hidden="1">Sheet1!$B$11</definedName>
    <definedName name="solver_rel2" localSheetId="0" hidden="1">1</definedName>
    <definedName name="solver_rhs2" localSheetId="0" hidden="1">Sheet1!$C$11</definedName>
    <definedName name="solver_lhs3" localSheetId="0" hidden="1">Sheet1!$B$12</definedName>
    <definedName name="solver_rel3" localSheetId="0" hidden="1">1</definedName>
    <definedName name="solver_rhs3" localSheetId="0" hidden="1">Sheet1!$C$12</definedName>
    <definedName name="solver_lhs4" localSheetId="0" hidden="1">Sheet1!$B$9</definedName>
    <definedName name="solver_rel4" localSheetId="0" hidden="1">3</definedName>
    <definedName name="solver_rhs4" localSheetId="0" hidden="1">Sheet1!$C$9</definedName>
    <definedName name="solver_lhs5" localSheetId="0" hidden="1">Sheet1!$B$8</definedName>
    <definedName name="solver_rel5" localSheetId="0" hidden="1">3</definedName>
    <definedName name="solver_rhs5" localSheetId="0" hidden="1">Sheet1!$C$8</definedName>
    <definedName name="solver_pre" localSheetId="0" hidden="1">0.000001</definedName>
    <definedName name="solver_itr" localSheetId="0" hidden="1">0</definedName>
    <definedName name="solver_tim" localSheetId="0" hidden="1">0</definedName>
    <definedName name="solver_tol" localSheetId="0" hidden="1">0.01</definedName>
    <definedName name="solver_sho" localSheetId="0" hidden="1">0</definedName>
    <definedName name="solver_rlx" localSheetId="0" hidden="1">0</definedName>
    <definedName name="solver_nod" localSheetId="0" hidden="1">0</definedName>
    <definedName name="solver_mip" localSheetId="0" hidden="1">0</definedName>
    <definedName name="solver_scl" localSheetId="0" hidden="1">1</definedName>
    <definedName name="solver_cvg" localSheetId="0" hidden="1">0.0001</definedName>
    <definedName name="solver_drv" localSheetId="0" hidden="1">1</definedName>
    <definedName name="solver_msl" localSheetId="0" hidden="1">0</definedName>
    <definedName name="solver_ssz" localSheetId="0" hidden="1">100</definedName>
    <definedName name="solver_rsd" localSheetId="0" hidden="1">0</definedName>
    <definedName name="solver_rbv" localSheetId="0" hidden="1">1</definedName>
  </definedNames>
  <calcPr calcId="144525"/>
</workbook>
</file>

<file path=xl/sharedStrings.xml><?xml version="1.0" encoding="utf-8"?>
<sst xmlns="http://schemas.openxmlformats.org/spreadsheetml/2006/main" count="76" uniqueCount="26">
  <si>
    <t>iter 0</t>
  </si>
  <si>
    <t>limits</t>
  </si>
  <si>
    <t>eq</t>
  </si>
  <si>
    <t>bv</t>
  </si>
  <si>
    <t>z</t>
  </si>
  <si>
    <t>x1</t>
  </si>
  <si>
    <t>x2</t>
  </si>
  <si>
    <t>s1</t>
  </si>
  <si>
    <t>s2</t>
  </si>
  <si>
    <t>s3</t>
  </si>
  <si>
    <t>lim</t>
  </si>
  <si>
    <t>ratio</t>
  </si>
  <si>
    <t>pv.col</t>
  </si>
  <si>
    <t>pv.row</t>
  </si>
  <si>
    <t>pv.elem</t>
  </si>
  <si>
    <t>negative</t>
  </si>
  <si>
    <t>least ratio</t>
  </si>
  <si>
    <t>2x1 + 11x2</t>
  </si>
  <si>
    <t>x1+x2</t>
  </si>
  <si>
    <t>4x1-5x2</t>
  </si>
  <si>
    <t>iter 1</t>
  </si>
  <si>
    <t>iter 2</t>
  </si>
  <si>
    <t>max z</t>
  </si>
  <si>
    <t>s1=1</t>
  </si>
  <si>
    <t>x2=2.555555556</t>
  </si>
  <si>
    <t>x1=4.444444444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</si>
</sst>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9" borderId="5" applyNumberFormat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13" fillId="10" borderId="5" applyNumberFormat="0" applyAlignment="0" applyProtection="0">
      <alignment vertical="center"/>
    </xf>
    <xf numFmtId="0" fontId="14" fillId="11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1" fillId="2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0" fontId="1" fillId="4" borderId="1" xfId="0" applyFont="1" applyFill="1" applyBorder="1">
      <alignment vertical="center"/>
    </xf>
    <xf numFmtId="0" fontId="0" fillId="2" borderId="1" xfId="0" applyFont="1" applyFill="1" applyBorder="1">
      <alignment vertical="center"/>
    </xf>
    <xf numFmtId="0" fontId="0" fillId="4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1" fillId="5" borderId="1" xfId="0" applyFont="1" applyFill="1" applyBorder="1">
      <alignment vertical="center"/>
    </xf>
    <xf numFmtId="0" fontId="0" fillId="7" borderId="1" xfId="0" applyFont="1" applyFill="1" applyBorder="1">
      <alignment vertical="center"/>
    </xf>
    <xf numFmtId="0" fontId="1" fillId="7" borderId="1" xfId="0" applyFont="1" applyFill="1" applyBorder="1">
      <alignment vertical="center"/>
    </xf>
    <xf numFmtId="0" fontId="2" fillId="7" borderId="1" xfId="0" applyFont="1" applyFill="1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685800</xdr:colOff>
      <xdr:row>4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1295400" cy="9334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R30"/>
  <sheetViews>
    <sheetView tabSelected="1" workbookViewId="0">
      <selection activeCell="K33" sqref="K33"/>
    </sheetView>
  </sheetViews>
  <sheetFormatPr defaultColWidth="9.14285714285714" defaultRowHeight="15"/>
  <cols>
    <col min="2" max="2" width="12.8571428571429"/>
    <col min="11" max="11" width="12.8571428571429"/>
    <col min="12" max="12" width="14"/>
    <col min="13" max="14" width="12.8571428571429"/>
    <col min="15" max="15" width="11.4285714285714" customWidth="1"/>
    <col min="17" max="17" width="12.8571428571429"/>
  </cols>
  <sheetData>
    <row r="5" spans="9:9">
      <c r="I5" t="s">
        <v>0</v>
      </c>
    </row>
    <row r="6" spans="3:18">
      <c r="C6" t="s">
        <v>1</v>
      </c>
      <c r="E6" s="1" t="s">
        <v>2</v>
      </c>
      <c r="F6" s="1" t="s">
        <v>3</v>
      </c>
      <c r="G6" s="1" t="s">
        <v>4</v>
      </c>
      <c r="H6" s="2" t="s">
        <v>5</v>
      </c>
      <c r="I6" s="1" t="s">
        <v>6</v>
      </c>
      <c r="J6" s="1" t="s">
        <v>7</v>
      </c>
      <c r="K6" s="1" t="s">
        <v>8</v>
      </c>
      <c r="L6" s="1" t="s">
        <v>9</v>
      </c>
      <c r="M6" s="1" t="s">
        <v>10</v>
      </c>
      <c r="N6" s="1" t="s">
        <v>11</v>
      </c>
      <c r="P6" t="s">
        <v>12</v>
      </c>
      <c r="Q6" t="s">
        <v>13</v>
      </c>
      <c r="R6" t="s">
        <v>14</v>
      </c>
    </row>
    <row r="7" spans="1:18">
      <c r="A7" t="s">
        <v>4</v>
      </c>
      <c r="B7">
        <f>B8+B9</f>
        <v>7</v>
      </c>
      <c r="E7" s="3">
        <v>1</v>
      </c>
      <c r="F7" s="4" t="s">
        <v>4</v>
      </c>
      <c r="G7" s="5">
        <v>1</v>
      </c>
      <c r="H7" s="6">
        <v>-1</v>
      </c>
      <c r="I7" s="5">
        <v>-1</v>
      </c>
      <c r="J7" s="14">
        <v>0</v>
      </c>
      <c r="K7" s="14">
        <v>0</v>
      </c>
      <c r="L7" s="14">
        <v>0</v>
      </c>
      <c r="M7" s="15">
        <v>0</v>
      </c>
      <c r="N7" s="16"/>
      <c r="P7" t="s">
        <v>5</v>
      </c>
      <c r="Q7" t="s">
        <v>9</v>
      </c>
      <c r="R7">
        <v>4</v>
      </c>
    </row>
    <row r="8" spans="1:14">
      <c r="A8" t="s">
        <v>5</v>
      </c>
      <c r="B8">
        <v>4.44444444444444</v>
      </c>
      <c r="C8">
        <v>0</v>
      </c>
      <c r="E8" s="3">
        <v>2</v>
      </c>
      <c r="F8" s="4" t="s">
        <v>7</v>
      </c>
      <c r="G8" s="5">
        <v>0</v>
      </c>
      <c r="H8" s="6">
        <v>2</v>
      </c>
      <c r="I8" s="5">
        <v>11</v>
      </c>
      <c r="J8" s="14">
        <v>1</v>
      </c>
      <c r="K8" s="14">
        <v>0</v>
      </c>
      <c r="L8" s="14">
        <v>0</v>
      </c>
      <c r="M8" s="15">
        <v>38</v>
      </c>
      <c r="N8" s="16">
        <f>M8/H8</f>
        <v>19</v>
      </c>
    </row>
    <row r="9" spans="1:17">
      <c r="A9" t="s">
        <v>6</v>
      </c>
      <c r="B9">
        <v>2.55555555555556</v>
      </c>
      <c r="C9">
        <v>0</v>
      </c>
      <c r="E9" s="3">
        <v>3</v>
      </c>
      <c r="F9" s="4" t="s">
        <v>8</v>
      </c>
      <c r="G9" s="5">
        <v>0</v>
      </c>
      <c r="H9" s="6">
        <v>1</v>
      </c>
      <c r="I9" s="5">
        <v>1</v>
      </c>
      <c r="J9" s="14">
        <v>0</v>
      </c>
      <c r="K9" s="14">
        <v>1</v>
      </c>
      <c r="L9" s="14">
        <v>0</v>
      </c>
      <c r="M9" s="15">
        <v>7</v>
      </c>
      <c r="N9" s="16">
        <f>M9/H9</f>
        <v>7</v>
      </c>
      <c r="P9" t="s">
        <v>15</v>
      </c>
      <c r="Q9" t="s">
        <v>16</v>
      </c>
    </row>
    <row r="10" spans="1:17">
      <c r="A10" t="s">
        <v>17</v>
      </c>
      <c r="B10">
        <f>2*B8+11*B9</f>
        <v>37</v>
      </c>
      <c r="C10">
        <v>38</v>
      </c>
      <c r="E10" s="3">
        <v>4</v>
      </c>
      <c r="F10" s="7" t="s">
        <v>9</v>
      </c>
      <c r="G10" s="6">
        <v>0</v>
      </c>
      <c r="H10" s="6">
        <v>4</v>
      </c>
      <c r="I10" s="6">
        <v>-5</v>
      </c>
      <c r="J10" s="17">
        <v>0</v>
      </c>
      <c r="K10" s="17">
        <v>0</v>
      </c>
      <c r="L10" s="17">
        <v>1</v>
      </c>
      <c r="M10" s="15">
        <v>5</v>
      </c>
      <c r="N10" s="16">
        <f>M10/H10</f>
        <v>1.25</v>
      </c>
      <c r="P10">
        <f>IF(MIN(H7:L7)&lt;0,MIN(H7:L7),"Optimal")</f>
        <v>-1</v>
      </c>
      <c r="Q10">
        <f>IF(MIN(N8:N10)&gt;0,MIN(N8:N10),SMALL(MIN(N8:N10),2))</f>
        <v>1.25</v>
      </c>
    </row>
    <row r="11" spans="1:3">
      <c r="A11" t="s">
        <v>18</v>
      </c>
      <c r="B11">
        <f>1*B8+1*B9</f>
        <v>7</v>
      </c>
      <c r="C11">
        <v>7</v>
      </c>
    </row>
    <row r="12" spans="1:9">
      <c r="A12" t="s">
        <v>19</v>
      </c>
      <c r="B12">
        <f>4*B8-5*B9</f>
        <v>4.99999999999996</v>
      </c>
      <c r="C12">
        <v>5</v>
      </c>
      <c r="I12" t="s">
        <v>20</v>
      </c>
    </row>
    <row r="13" spans="5:18">
      <c r="E13" s="1" t="s">
        <v>2</v>
      </c>
      <c r="F13" s="8" t="s">
        <v>3</v>
      </c>
      <c r="G13" s="8" t="s">
        <v>4</v>
      </c>
      <c r="H13" s="8" t="s">
        <v>5</v>
      </c>
      <c r="I13" s="2" t="s">
        <v>6</v>
      </c>
      <c r="J13" s="8" t="s">
        <v>7</v>
      </c>
      <c r="K13" s="8" t="s">
        <v>8</v>
      </c>
      <c r="L13" s="8" t="s">
        <v>9</v>
      </c>
      <c r="M13" s="8" t="s">
        <v>10</v>
      </c>
      <c r="N13" s="8" t="s">
        <v>11</v>
      </c>
      <c r="P13" t="s">
        <v>12</v>
      </c>
      <c r="Q13" t="s">
        <v>13</v>
      </c>
      <c r="R13" t="s">
        <v>14</v>
      </c>
    </row>
    <row r="14" spans="5:18">
      <c r="E14" s="3">
        <v>1</v>
      </c>
      <c r="F14" s="9" t="s">
        <v>4</v>
      </c>
      <c r="G14" s="10">
        <f t="shared" ref="G14:M14" si="0">G7-G17*$H$7</f>
        <v>1</v>
      </c>
      <c r="H14" s="10">
        <f t="shared" si="0"/>
        <v>0</v>
      </c>
      <c r="I14" s="6">
        <f t="shared" si="0"/>
        <v>-2.25</v>
      </c>
      <c r="J14" s="10">
        <f t="shared" si="0"/>
        <v>0</v>
      </c>
      <c r="K14" s="10">
        <f t="shared" si="0"/>
        <v>0</v>
      </c>
      <c r="L14" s="10">
        <f t="shared" si="0"/>
        <v>0.25</v>
      </c>
      <c r="M14" s="10">
        <f>M7-M17*$H$7</f>
        <v>1.25</v>
      </c>
      <c r="N14" s="18"/>
      <c r="P14" t="s">
        <v>6</v>
      </c>
      <c r="Q14" t="s">
        <v>8</v>
      </c>
      <c r="R14">
        <v>2.25</v>
      </c>
    </row>
    <row r="15" spans="5:14">
      <c r="E15" s="3">
        <v>2</v>
      </c>
      <c r="F15" s="9" t="s">
        <v>7</v>
      </c>
      <c r="G15" s="10">
        <f t="shared" ref="G15:M15" si="1">G8-G17*$H$8</f>
        <v>0</v>
      </c>
      <c r="H15" s="10">
        <f t="shared" si="1"/>
        <v>0</v>
      </c>
      <c r="I15" s="6">
        <f t="shared" si="1"/>
        <v>13.5</v>
      </c>
      <c r="J15" s="10">
        <f t="shared" si="1"/>
        <v>1</v>
      </c>
      <c r="K15" s="10">
        <f t="shared" si="1"/>
        <v>0</v>
      </c>
      <c r="L15" s="10">
        <f t="shared" si="1"/>
        <v>-0.5</v>
      </c>
      <c r="M15" s="10">
        <f t="shared" si="1"/>
        <v>35.5</v>
      </c>
      <c r="N15" s="18">
        <f>M15/I15</f>
        <v>2.62962962962963</v>
      </c>
    </row>
    <row r="16" spans="5:17">
      <c r="E16" s="3">
        <v>3</v>
      </c>
      <c r="F16" s="7" t="s">
        <v>8</v>
      </c>
      <c r="G16" s="6">
        <f t="shared" ref="G16:M16" si="2">G9-G17*$H$9</f>
        <v>0</v>
      </c>
      <c r="H16" s="6">
        <f t="shared" si="2"/>
        <v>0</v>
      </c>
      <c r="I16" s="6">
        <f t="shared" si="2"/>
        <v>2.25</v>
      </c>
      <c r="J16" s="6">
        <f t="shared" si="2"/>
        <v>0</v>
      </c>
      <c r="K16" s="6">
        <f t="shared" si="2"/>
        <v>1</v>
      </c>
      <c r="L16" s="6">
        <f t="shared" si="2"/>
        <v>-0.25</v>
      </c>
      <c r="M16" s="6">
        <f t="shared" si="2"/>
        <v>5.75</v>
      </c>
      <c r="N16" s="19">
        <f>M16/I16</f>
        <v>2.55555555555556</v>
      </c>
      <c r="P16" t="s">
        <v>15</v>
      </c>
      <c r="Q16" t="s">
        <v>16</v>
      </c>
    </row>
    <row r="17" spans="5:17">
      <c r="E17" s="3">
        <v>4</v>
      </c>
      <c r="F17" s="9" t="s">
        <v>5</v>
      </c>
      <c r="G17" s="10">
        <f t="shared" ref="G17:M17" si="3">G10/$R$7</f>
        <v>0</v>
      </c>
      <c r="H17" s="10">
        <f>H10/$R$7</f>
        <v>1</v>
      </c>
      <c r="I17" s="6">
        <f t="shared" si="3"/>
        <v>-1.25</v>
      </c>
      <c r="J17" s="10">
        <f t="shared" si="3"/>
        <v>0</v>
      </c>
      <c r="K17" s="10">
        <f t="shared" si="3"/>
        <v>0</v>
      </c>
      <c r="L17" s="10">
        <f t="shared" si="3"/>
        <v>0.25</v>
      </c>
      <c r="M17" s="10">
        <f t="shared" si="3"/>
        <v>1.25</v>
      </c>
      <c r="N17" s="18">
        <f>M17/I17</f>
        <v>-1</v>
      </c>
      <c r="P17">
        <f>IF(MIN(H14:L14)&lt;0,MIN(H14:L14),"Optimal")</f>
        <v>-2.25</v>
      </c>
      <c r="Q17">
        <f>IF(MIN(N15:N17)&gt;0,MIN(N15:N17),SMALL(N15:N17,2))</f>
        <v>2.55555555555556</v>
      </c>
    </row>
    <row r="19" spans="9:9">
      <c r="I19" t="s">
        <v>21</v>
      </c>
    </row>
    <row r="20" spans="5:18">
      <c r="E20" s="1" t="s">
        <v>2</v>
      </c>
      <c r="F20" s="11" t="s">
        <v>3</v>
      </c>
      <c r="G20" s="11" t="s">
        <v>4</v>
      </c>
      <c r="H20" s="11" t="s">
        <v>5</v>
      </c>
      <c r="I20" s="11" t="s">
        <v>6</v>
      </c>
      <c r="J20" s="11" t="s">
        <v>7</v>
      </c>
      <c r="K20" s="11" t="s">
        <v>8</v>
      </c>
      <c r="L20" s="11" t="s">
        <v>9</v>
      </c>
      <c r="M20" s="11" t="s">
        <v>10</v>
      </c>
      <c r="N20" s="11" t="s">
        <v>11</v>
      </c>
      <c r="P20" t="s">
        <v>12</v>
      </c>
      <c r="Q20" t="s">
        <v>13</v>
      </c>
      <c r="R20" t="s">
        <v>14</v>
      </c>
    </row>
    <row r="21" spans="5:14">
      <c r="E21" s="3">
        <v>1</v>
      </c>
      <c r="F21" s="12" t="s">
        <v>4</v>
      </c>
      <c r="G21" s="13">
        <f t="shared" ref="G21:M21" si="4">G14-G23*$I$14</f>
        <v>1</v>
      </c>
      <c r="H21" s="13">
        <f t="shared" si="4"/>
        <v>0</v>
      </c>
      <c r="I21" s="13">
        <f t="shared" si="4"/>
        <v>0</v>
      </c>
      <c r="J21" s="13">
        <f t="shared" si="4"/>
        <v>0</v>
      </c>
      <c r="K21" s="13">
        <f t="shared" si="4"/>
        <v>1</v>
      </c>
      <c r="L21" s="13">
        <f t="shared" si="4"/>
        <v>0</v>
      </c>
      <c r="M21" s="13">
        <f t="shared" si="4"/>
        <v>7</v>
      </c>
      <c r="N21" s="20"/>
    </row>
    <row r="22" spans="5:14">
      <c r="E22" s="3">
        <v>2</v>
      </c>
      <c r="F22" s="12" t="s">
        <v>7</v>
      </c>
      <c r="G22" s="13">
        <f t="shared" ref="G22:M22" si="5">G15-G23*$I$15</f>
        <v>0</v>
      </c>
      <c r="H22" s="13">
        <f t="shared" si="5"/>
        <v>0</v>
      </c>
      <c r="I22" s="13">
        <f t="shared" si="5"/>
        <v>0</v>
      </c>
      <c r="J22" s="13">
        <f t="shared" si="5"/>
        <v>1</v>
      </c>
      <c r="K22" s="13">
        <f t="shared" si="5"/>
        <v>-6</v>
      </c>
      <c r="L22" s="13">
        <f t="shared" si="5"/>
        <v>1</v>
      </c>
      <c r="M22" s="13">
        <f t="shared" si="5"/>
        <v>1</v>
      </c>
      <c r="N22" s="20"/>
    </row>
    <row r="23" spans="5:17">
      <c r="E23" s="3">
        <v>3</v>
      </c>
      <c r="F23" s="12" t="s">
        <v>6</v>
      </c>
      <c r="G23" s="13">
        <f t="shared" ref="G23:M23" si="6">G16/$R$14</f>
        <v>0</v>
      </c>
      <c r="H23" s="13">
        <f t="shared" si="6"/>
        <v>0</v>
      </c>
      <c r="I23" s="13">
        <f t="shared" si="6"/>
        <v>1</v>
      </c>
      <c r="J23" s="13">
        <f t="shared" si="6"/>
        <v>0</v>
      </c>
      <c r="K23" s="13">
        <f t="shared" si="6"/>
        <v>0.444444444444444</v>
      </c>
      <c r="L23" s="13">
        <f t="shared" si="6"/>
        <v>-0.111111111111111</v>
      </c>
      <c r="M23" s="13">
        <f t="shared" si="6"/>
        <v>2.55555555555556</v>
      </c>
      <c r="N23" s="20"/>
      <c r="P23" t="s">
        <v>15</v>
      </c>
      <c r="Q23" t="s">
        <v>16</v>
      </c>
    </row>
    <row r="24" spans="5:16">
      <c r="E24" s="3">
        <v>4</v>
      </c>
      <c r="F24" s="12" t="s">
        <v>5</v>
      </c>
      <c r="G24" s="13">
        <f t="shared" ref="G24:M24" si="7">G17-G23*$I$17</f>
        <v>0</v>
      </c>
      <c r="H24" s="13">
        <f t="shared" si="7"/>
        <v>1</v>
      </c>
      <c r="I24" s="13">
        <f t="shared" si="7"/>
        <v>0</v>
      </c>
      <c r="J24" s="13">
        <f t="shared" si="7"/>
        <v>0</v>
      </c>
      <c r="K24" s="13">
        <f t="shared" si="7"/>
        <v>0.555555555555556</v>
      </c>
      <c r="L24" s="13">
        <f t="shared" si="7"/>
        <v>0.111111111111111</v>
      </c>
      <c r="M24" s="13">
        <f t="shared" si="7"/>
        <v>4.44444444444444</v>
      </c>
      <c r="N24" s="20"/>
      <c r="P24" t="str">
        <f>IF(MIN(H21:L21)&lt;0,MIN(H21:L21),"Optimal")</f>
        <v>Optimal</v>
      </c>
    </row>
    <row r="27" spans="5:6">
      <c r="E27" t="s">
        <v>22</v>
      </c>
      <c r="F27">
        <f>M21</f>
        <v>7</v>
      </c>
    </row>
    <row r="28" spans="5:6">
      <c r="E28" t="s">
        <v>3</v>
      </c>
      <c r="F28" t="s">
        <v>23</v>
      </c>
    </row>
    <row r="29" spans="6:6">
      <c r="F29" t="s">
        <v>24</v>
      </c>
    </row>
    <row r="30" spans="6:6">
      <c r="F30" t="s">
        <v>25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dadmo</dc:creator>
  <cp:lastModifiedBy>dadmo</cp:lastModifiedBy>
  <dcterms:created xsi:type="dcterms:W3CDTF">2024-10-17T23:26:00Z</dcterms:created>
  <dcterms:modified xsi:type="dcterms:W3CDTF">2024-10-18T18:11:19Z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60A28260CE034F56A6065B64DFC1FC67_11</vt:lpwstr>
  </property>
  <property fmtid="{D5CDD505-2E9C-101B-9397-08002B2CF9AE}" pid="3" name="KSOProductBuildVer">
    <vt:lpwstr>1033-12.2.0.13472</vt:lpwstr>
  </property>
</Properties>
</file>