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8_{F8D063CA-EA51-496E-AD0C-5F0F3A8F82C1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2" i="1"/>
  <c r="C22" i="1"/>
  <c r="C35" i="1" s="1"/>
  <c r="C31" i="1"/>
  <c r="D35" i="1"/>
  <c r="D31" i="1"/>
  <c r="C21" i="1"/>
  <c r="D26" i="1"/>
  <c r="D27" i="1"/>
  <c r="D21" i="1"/>
</calcChain>
</file>

<file path=xl/sharedStrings.xml><?xml version="1.0" encoding="utf-8"?>
<sst xmlns="http://schemas.openxmlformats.org/spreadsheetml/2006/main" count="112" uniqueCount="90">
  <si>
    <t>ID</t>
  </si>
  <si>
    <t>Hora de início</t>
  </si>
  <si>
    <t>Hora de conclusão</t>
  </si>
  <si>
    <t>Email</t>
  </si>
  <si>
    <t>Nome</t>
  </si>
  <si>
    <t>Total de pontos</t>
  </si>
  <si>
    <t>Comentários do teste</t>
  </si>
  <si>
    <t>Qual o seu nome?</t>
  </si>
  <si>
    <t>Pontos – Qual o seu nome?</t>
  </si>
  <si>
    <t>Comentários – Qual o seu nome?</t>
  </si>
  <si>
    <t>Qual a sua idade</t>
  </si>
  <si>
    <t>Pontos – Qual a sua idade</t>
  </si>
  <si>
    <t>Comentários – Qual a sua idade</t>
  </si>
  <si>
    <t>Qual a sua matéria favorita?</t>
  </si>
  <si>
    <t>Qual delas devem ser tratadas como prioridade?</t>
  </si>
  <si>
    <t>Pontos – Qual delas devem ser tratadas como prioridade?</t>
  </si>
  <si>
    <t>até o momento do curso, qual disciplina mais te chamou atenção ?</t>
  </si>
  <si>
    <t>Pontos – até o momento do curso, qual disciplina mais te chamou atenção ?</t>
  </si>
  <si>
    <t>Comentários – até o momento do curso, qual disciplina mais te chamou atenção ?</t>
  </si>
  <si>
    <t>Quais das disciplinas você mais se sente confortável em estudar</t>
  </si>
  <si>
    <t>Pontos – Quais das disciplinas você mais se sente confortável em estudar</t>
  </si>
  <si>
    <t>Comentários – Quais das disciplinas você mais se sente confortável em estudar</t>
  </si>
  <si>
    <t>Como está o seu aprendizado em FPOO</t>
  </si>
  <si>
    <t>Pontos – Como está o seu aprendizado em FPOO</t>
  </si>
  <si>
    <t>Comentários – Como está o seu aprendizado em FPOO</t>
  </si>
  <si>
    <t>Como esta seu aprendizado em LM</t>
  </si>
  <si>
    <t>Pontos – Como esta seu aprendizado em LM</t>
  </si>
  <si>
    <t>Comentários – Como esta seu aprendizado em LM</t>
  </si>
  <si>
    <t>como esta seu aprendizado em hardware e softwares</t>
  </si>
  <si>
    <t>Pontos – como esta seu aprendizado em hardware e softwares</t>
  </si>
  <si>
    <t>Comentários – como esta seu aprendizado em hardware e softwares</t>
  </si>
  <si>
    <t>como esta seu aprendizado em s.o</t>
  </si>
  <si>
    <t>Pontos – como esta seu aprendizado em s.o</t>
  </si>
  <si>
    <t>Comentários – como esta seu aprendizado em s.o</t>
  </si>
  <si>
    <t>qual ferramenta abaixo você sente que precisa de mais atenção em s.o ?</t>
  </si>
  <si>
    <t>Pontos – qual ferramenta abaixo você sente que precisa de mais atenção em s.o ?</t>
  </si>
  <si>
    <t>Comentários – qual ferramenta abaixo você sente que precisa de mais atenção em s.o ?</t>
  </si>
  <si>
    <t>como podemos melhorar a concentração nas matérias em relação ao curso?</t>
  </si>
  <si>
    <t>Pontos – como podemos melhorar a concentração nas matérias em relação ao curso?</t>
  </si>
  <si>
    <t>vitor.fogar@portalsesisp.org.br</t>
  </si>
  <si>
    <t>VITOR FOGAR</t>
  </si>
  <si>
    <t>Vitor Batista Fogar</t>
  </si>
  <si>
    <t>15</t>
  </si>
  <si>
    <t>LM</t>
  </si>
  <si>
    <t>FPOO</t>
  </si>
  <si>
    <t>TODAS</t>
  </si>
  <si>
    <t>mediano</t>
  </si>
  <si>
    <t>bom</t>
  </si>
  <si>
    <t>excel;word;PowerPoint;outras ferramentas;</t>
  </si>
  <si>
    <t>Dinamização do conhecimento e das atividades avaliativas, objetividade e aplicação dos estudos.</t>
  </si>
  <si>
    <t>monique.faggian@portalsesisp.org.br</t>
  </si>
  <si>
    <t>MONIQUE FAGGIAN</t>
  </si>
  <si>
    <t>Monique Trova</t>
  </si>
  <si>
    <t xml:space="preserve">15 </t>
  </si>
  <si>
    <t>S.O</t>
  </si>
  <si>
    <t>excelente</t>
  </si>
  <si>
    <t>outras ferramentas;</t>
  </si>
  <si>
    <t>Aulas mais dinâmicas e explicativas.</t>
  </si>
  <si>
    <t>pontuacao 3</t>
  </si>
  <si>
    <t>pontuacao 6</t>
  </si>
  <si>
    <t>Coluna62</t>
  </si>
  <si>
    <t>pontuacao 7</t>
  </si>
  <si>
    <t>pontuacao 8</t>
  </si>
  <si>
    <t>pontuacao 9</t>
  </si>
  <si>
    <t>pontuacao 10</t>
  </si>
  <si>
    <t>pontuacao 1</t>
  </si>
  <si>
    <t>pontuacao 2</t>
  </si>
  <si>
    <t>pontuacao 4</t>
  </si>
  <si>
    <t>pontuacao 5</t>
  </si>
  <si>
    <t>pontuacao 11</t>
  </si>
  <si>
    <t>vitor</t>
  </si>
  <si>
    <t>monique</t>
  </si>
  <si>
    <t>Pontuacao 0</t>
  </si>
  <si>
    <t>Pontuacao 02</t>
  </si>
  <si>
    <t>pontuacao 03</t>
  </si>
  <si>
    <t>Pontuacao 04</t>
  </si>
  <si>
    <t>Pontuacao 05</t>
  </si>
  <si>
    <t>Pontuacao 6</t>
  </si>
  <si>
    <t>Pontuacao 8</t>
  </si>
  <si>
    <t>Pontuacao 9</t>
  </si>
  <si>
    <t>Pontuacao 10</t>
  </si>
  <si>
    <t>pontuacao11</t>
  </si>
  <si>
    <t>media</t>
  </si>
  <si>
    <t>pontuacao total</t>
  </si>
  <si>
    <t>quantidade de participantes:</t>
  </si>
  <si>
    <t>media de todos os participantes:</t>
  </si>
  <si>
    <t>pontuacao de todos os participantes:</t>
  </si>
  <si>
    <t>situacao</t>
  </si>
  <si>
    <t>Condicao se</t>
  </si>
  <si>
    <t>estrutura encadeada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</si>
</sst>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2" fontId="0" fillId="2" borderId="1" xfId="0" applyNumberFormat="1" applyFill="1" applyBorder="1"/>
    <xf numFmtId="2" fontId="0" fillId="4" borderId="1" xfId="0" applyNumberFormat="1" applyFill="1" applyBorder="1"/>
    <xf numFmtId="0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D3" totalsRowShown="0">
  <autoFilter ref="A1:BD3" xr:uid="{00000000-0009-0000-0100-000001000000}"/>
  <tableColumns count="56">
    <tableColumn id="1" xr3:uid="{00000000-0010-0000-0000-000001000000}" name="ID" dataDxfId="83"/>
    <tableColumn id="2" xr3:uid="{00000000-0010-0000-0000-000002000000}" name="Hora de início" dataDxfId="30"/>
    <tableColumn id="45" xr3:uid="{46D28A02-B71D-452D-A84F-77C4F2303F42}" name="Pontuacao 0" dataDxfId="29"/>
    <tableColumn id="3" xr3:uid="{00000000-0010-0000-0000-000003000000}" name="Hora de conclusão" dataDxfId="28"/>
    <tableColumn id="46" xr3:uid="{15C317C0-EDA5-4BAD-B346-256651A4ED60}" name="Pontuacao 02" dataDxfId="82"/>
    <tableColumn id="4" xr3:uid="{00000000-0010-0000-0000-000004000000}" name="Email" dataDxfId="81"/>
    <tableColumn id="48" xr3:uid="{BDC4BBCB-1BB7-4A95-BA2B-B4F1612B2A70}" name="pontuacao 03" dataDxfId="80"/>
    <tableColumn id="5" xr3:uid="{00000000-0010-0000-0000-000005000000}" name="Nome" dataDxfId="79"/>
    <tableColumn id="6" xr3:uid="{00000000-0010-0000-0000-000006000000}" name="Total de pontos" dataDxfId="78"/>
    <tableColumn id="7" xr3:uid="{00000000-0010-0000-0000-000007000000}" name="Comentários do teste" dataDxfId="77"/>
    <tableColumn id="49" xr3:uid="{D1212E72-FB2A-47C0-9774-4EB49A93A4D3}" name="Pontuacao 04" dataDxfId="76"/>
    <tableColumn id="8" xr3:uid="{00000000-0010-0000-0000-000008000000}" name="Qual o seu nome?" dataDxfId="75"/>
    <tableColumn id="9" xr3:uid="{00000000-0010-0000-0000-000009000000}" name="Pontos – Qual o seu nome?" dataDxfId="74"/>
    <tableColumn id="10" xr3:uid="{00000000-0010-0000-0000-00000A000000}" name="Comentários – Qual o seu nome?" dataDxfId="73"/>
    <tableColumn id="50" xr3:uid="{41549BC4-DDDB-4B52-A790-B18154FC1A74}" name="Pontuacao 05" dataDxfId="72"/>
    <tableColumn id="11" xr3:uid="{00000000-0010-0000-0000-00000B000000}" name="Qual a sua idade" dataDxfId="71"/>
    <tableColumn id="12" xr3:uid="{00000000-0010-0000-0000-00000C000000}" name="Pontos – Qual a sua idade" dataDxfId="70"/>
    <tableColumn id="13" xr3:uid="{00000000-0010-0000-0000-00000D000000}" name="Comentários – Qual a sua idade" dataDxfId="69"/>
    <tableColumn id="51" xr3:uid="{A8E57A70-9DA4-4207-BC1F-BFA29D5778EC}" name="pontuacao 1" dataDxfId="68"/>
    <tableColumn id="14" xr3:uid="{00000000-0010-0000-0000-00000E000000}" name="Qual a sua matéria favorita?" dataDxfId="67"/>
    <tableColumn id="62" xr3:uid="{D804345F-42CC-4B9E-BDCC-2FE5320ED0AE}" name="Coluna62" dataDxfId="66"/>
    <tableColumn id="64" xr3:uid="{AA1B4AA1-5F28-46A9-817E-3AB6E59A57E8}" name="pontuacao 2" dataDxfId="65"/>
    <tableColumn id="17" xr3:uid="{00000000-0010-0000-0000-000011000000}" name="Qual delas devem ser tratadas como prioridade?" dataDxfId="64"/>
    <tableColumn id="54" xr3:uid="{4ABC435E-A768-4875-8BEF-AEDE9B47C4DB}" name="pontuacao 3" dataDxfId="63"/>
    <tableColumn id="18" xr3:uid="{00000000-0010-0000-0000-000012000000}" name="Pontos – Qual delas devem ser tratadas como prioridade?" dataDxfId="62"/>
    <tableColumn id="20" xr3:uid="{00000000-0010-0000-0000-000014000000}" name="até o momento do curso, qual disciplina mais te chamou atenção ?" dataDxfId="61"/>
    <tableColumn id="21" xr3:uid="{00000000-0010-0000-0000-000015000000}" name="Pontos – até o momento do curso, qual disciplina mais te chamou atenção ?" dataDxfId="60"/>
    <tableColumn id="22" xr3:uid="{00000000-0010-0000-0000-000016000000}" name="Comentários – até o momento do curso, qual disciplina mais te chamou atenção ?" dataDxfId="59"/>
    <tableColumn id="55" xr3:uid="{33B6A3FA-5C8A-4D65-A183-A5BC4A4911B7}" name="pontuacao 4" dataDxfId="58"/>
    <tableColumn id="23" xr3:uid="{00000000-0010-0000-0000-000017000000}" name="Quais das disciplinas você mais se sente confortável em estudar" dataDxfId="57"/>
    <tableColumn id="24" xr3:uid="{00000000-0010-0000-0000-000018000000}" name="Pontos – Quais das disciplinas você mais se sente confortável em estudar" dataDxfId="56"/>
    <tableColumn id="25" xr3:uid="{00000000-0010-0000-0000-000019000000}" name="Comentários – Quais das disciplinas você mais se sente confortável em estudar" dataDxfId="55"/>
    <tableColumn id="56" xr3:uid="{C73F934B-9DB2-4896-ADE8-E3B732615B6E}" name="pontuacao 5" dataDxfId="54"/>
    <tableColumn id="26" xr3:uid="{00000000-0010-0000-0000-00001A000000}" name="Como está o seu aprendizado em FPOO" dataDxfId="53"/>
    <tableColumn id="27" xr3:uid="{00000000-0010-0000-0000-00001B000000}" name="Pontos – Como está o seu aprendizado em FPOO" dataDxfId="52"/>
    <tableColumn id="28" xr3:uid="{00000000-0010-0000-0000-00001C000000}" name="Comentários – Como está o seu aprendizado em FPOO" dataDxfId="51"/>
    <tableColumn id="57" xr3:uid="{FE94CB1F-4D8F-4F14-8FF4-51C4FBF9395C}" name="Pontuacao 6" dataDxfId="50"/>
    <tableColumn id="29" xr3:uid="{00000000-0010-0000-0000-00001D000000}" name="Como esta seu aprendizado em LM" dataDxfId="49"/>
    <tableColumn id="30" xr3:uid="{00000000-0010-0000-0000-00001E000000}" name="Pontos – Como esta seu aprendizado em LM" dataDxfId="48"/>
    <tableColumn id="31" xr3:uid="{00000000-0010-0000-0000-00001F000000}" name="Comentários – Como esta seu aprendizado em LM" dataDxfId="47"/>
    <tableColumn id="58" xr3:uid="{27BC3076-EFE1-41B8-ABB8-E8AE87F1B499}" name="pontuacao 7" dataDxfId="46"/>
    <tableColumn id="32" xr3:uid="{00000000-0010-0000-0000-000020000000}" name="como esta seu aprendizado em hardware e softwares" dataDxfId="45"/>
    <tableColumn id="33" xr3:uid="{00000000-0010-0000-0000-000021000000}" name="Pontos – como esta seu aprendizado em hardware e softwares" dataDxfId="44"/>
    <tableColumn id="34" xr3:uid="{00000000-0010-0000-0000-000022000000}" name="Comentários – como esta seu aprendizado em hardware e softwares" dataDxfId="43"/>
    <tableColumn id="59" xr3:uid="{922213AF-ED01-4778-B50B-911FB1C787A3}" name="Pontuacao 8" dataDxfId="42"/>
    <tableColumn id="35" xr3:uid="{00000000-0010-0000-0000-000023000000}" name="como esta seu aprendizado em s.o" dataDxfId="41"/>
    <tableColumn id="36" xr3:uid="{00000000-0010-0000-0000-000024000000}" name="Pontos – como esta seu aprendizado em s.o" dataDxfId="40"/>
    <tableColumn id="37" xr3:uid="{00000000-0010-0000-0000-000025000000}" name="Comentários – como esta seu aprendizado em s.o" dataDxfId="39"/>
    <tableColumn id="60" xr3:uid="{2973EDA8-221E-4DE4-B63B-BDF8BB71DF45}" name="Pontuacao 9" dataDxfId="38"/>
    <tableColumn id="38" xr3:uid="{00000000-0010-0000-0000-000026000000}" name="qual ferramenta abaixo você sente que precisa de mais atenção em s.o ?" dataDxfId="37"/>
    <tableColumn id="39" xr3:uid="{00000000-0010-0000-0000-000027000000}" name="Pontos – qual ferramenta abaixo você sente que precisa de mais atenção em s.o ?" dataDxfId="36"/>
    <tableColumn id="40" xr3:uid="{00000000-0010-0000-0000-000028000000}" name="Comentários – qual ferramenta abaixo você sente que precisa de mais atenção em s.o ?" dataDxfId="35"/>
    <tableColumn id="61" xr3:uid="{3DE75135-CE26-4C78-8AC9-35BDAAF2FDEF}" name="Pontuacao 10" dataDxfId="34"/>
    <tableColumn id="41" xr3:uid="{00000000-0010-0000-0000-000029000000}" name="como podemos melhorar a concentração nas matérias em relação ao curso?" dataDxfId="33"/>
    <tableColumn id="42" xr3:uid="{00000000-0010-0000-0000-00002A000000}" name="Pontos – como podemos melhorar a concentração nas matérias em relação ao curso?" dataDxfId="32"/>
    <tableColumn id="43" xr3:uid="{00000000-0010-0000-0000-00002B000000}" name="pontuacao11" dataDxfId="31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5.140625" bestFit="1" customWidth="1"/>
    <col min="2" max="2" width="20" bestFit="1" customWidth="1"/>
    <col min="3" max="3" width="20.140625" customWidth="1"/>
    <col min="4" max="4" width="20" bestFit="1" customWidth="1"/>
    <col min="5" max="5" width="20" customWidth="1"/>
    <col min="6" max="6" width="35.28515625" bestFit="1" customWidth="1"/>
    <col min="7" max="7" width="35.28515625" customWidth="1"/>
    <col min="8" max="8" width="20" bestFit="1" customWidth="1"/>
    <col min="9" max="10" width="20" hidden="1" customWidth="1"/>
    <col min="11" max="11" width="20" customWidth="1"/>
    <col min="12" max="12" width="20" bestFit="1" customWidth="1"/>
    <col min="13" max="14" width="20" hidden="1" customWidth="1"/>
    <col min="15" max="15" width="20" customWidth="1"/>
    <col min="16" max="16" width="20" bestFit="1" customWidth="1"/>
    <col min="17" max="18" width="20" hidden="1" customWidth="1"/>
    <col min="19" max="19" width="20" customWidth="1"/>
    <col min="20" max="20" width="27.5703125" customWidth="1"/>
    <col min="21" max="21" width="0.140625" customWidth="1"/>
    <col min="22" max="22" width="14" bestFit="1" customWidth="1"/>
    <col min="23" max="23" width="47.42578125" customWidth="1"/>
    <col min="24" max="24" width="14" bestFit="1" customWidth="1"/>
    <col min="25" max="25" width="20" hidden="1" customWidth="1"/>
    <col min="26" max="26" width="63.28515625" bestFit="1" customWidth="1"/>
    <col min="27" max="28" width="20" hidden="1" customWidth="1"/>
    <col min="29" max="29" width="20" customWidth="1"/>
    <col min="30" max="30" width="61.140625" bestFit="1" customWidth="1"/>
    <col min="31" max="32" width="20" hidden="1" customWidth="1"/>
    <col min="33" max="33" width="20" customWidth="1"/>
    <col min="34" max="34" width="38.7109375" bestFit="1" customWidth="1"/>
    <col min="35" max="36" width="20" hidden="1" customWidth="1"/>
    <col min="37" max="37" width="20" customWidth="1"/>
    <col min="38" max="38" width="34.7109375" bestFit="1" customWidth="1"/>
    <col min="39" max="40" width="20" hidden="1" customWidth="1"/>
    <col min="41" max="41" width="20" customWidth="1"/>
    <col min="42" max="42" width="51.42578125" bestFit="1" customWidth="1"/>
    <col min="43" max="44" width="20" hidden="1" customWidth="1"/>
    <col min="45" max="45" width="20" customWidth="1"/>
    <col min="46" max="46" width="34.28515625" bestFit="1" customWidth="1"/>
    <col min="47" max="48" width="20" hidden="1" customWidth="1"/>
    <col min="49" max="49" width="20" customWidth="1"/>
    <col min="50" max="50" width="68.7109375" bestFit="1" customWidth="1"/>
    <col min="51" max="52" width="20" hidden="1" customWidth="1"/>
    <col min="53" max="53" width="20" customWidth="1"/>
    <col min="54" max="54" width="89" bestFit="1" customWidth="1"/>
    <col min="55" max="55" width="20" hidden="1" customWidth="1"/>
    <col min="56" max="56" width="14.5703125" bestFit="1" customWidth="1"/>
  </cols>
  <sheetData>
    <row r="1" spans="1:56" x14ac:dyDescent="0.25">
      <c r="A1" s="1" t="s">
        <v>0</v>
      </c>
      <c r="B1" s="1" t="s">
        <v>1</v>
      </c>
      <c r="C1" s="1" t="s">
        <v>72</v>
      </c>
      <c r="D1" s="1" t="s">
        <v>2</v>
      </c>
      <c r="E1" s="9" t="s">
        <v>73</v>
      </c>
      <c r="F1" s="1" t="s">
        <v>3</v>
      </c>
      <c r="G1" s="1" t="s">
        <v>74</v>
      </c>
      <c r="H1" s="1" t="s">
        <v>4</v>
      </c>
      <c r="I1" s="1" t="s">
        <v>5</v>
      </c>
      <c r="J1" s="1" t="s">
        <v>6</v>
      </c>
      <c r="K1" s="1" t="s">
        <v>75</v>
      </c>
      <c r="L1" s="1" t="s">
        <v>7</v>
      </c>
      <c r="M1" s="1" t="s">
        <v>8</v>
      </c>
      <c r="N1" s="1" t="s">
        <v>9</v>
      </c>
      <c r="O1" s="1" t="s">
        <v>76</v>
      </c>
      <c r="P1" s="1" t="s">
        <v>10</v>
      </c>
      <c r="Q1" s="1" t="s">
        <v>11</v>
      </c>
      <c r="R1" s="1" t="s">
        <v>12</v>
      </c>
      <c r="S1" s="1" t="s">
        <v>65</v>
      </c>
      <c r="T1" s="1" t="s">
        <v>13</v>
      </c>
      <c r="U1" s="1" t="s">
        <v>60</v>
      </c>
      <c r="V1" s="1" t="s">
        <v>66</v>
      </c>
      <c r="W1" s="1" t="s">
        <v>14</v>
      </c>
      <c r="X1" s="1" t="s">
        <v>58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67</v>
      </c>
      <c r="AD1" s="1" t="s">
        <v>19</v>
      </c>
      <c r="AE1" s="1" t="s">
        <v>20</v>
      </c>
      <c r="AF1" s="1" t="s">
        <v>21</v>
      </c>
      <c r="AG1" s="1" t="s">
        <v>68</v>
      </c>
      <c r="AH1" s="1" t="s">
        <v>22</v>
      </c>
      <c r="AI1" s="1" t="s">
        <v>23</v>
      </c>
      <c r="AJ1" s="1" t="s">
        <v>24</v>
      </c>
      <c r="AK1" s="1" t="s">
        <v>77</v>
      </c>
      <c r="AL1" s="1" t="s">
        <v>25</v>
      </c>
      <c r="AM1" s="1" t="s">
        <v>26</v>
      </c>
      <c r="AN1" s="1" t="s">
        <v>27</v>
      </c>
      <c r="AO1" s="1" t="s">
        <v>61</v>
      </c>
      <c r="AP1" s="1" t="s">
        <v>28</v>
      </c>
      <c r="AQ1" s="1" t="s">
        <v>29</v>
      </c>
      <c r="AR1" s="1" t="s">
        <v>30</v>
      </c>
      <c r="AS1" s="1" t="s">
        <v>78</v>
      </c>
      <c r="AT1" s="1" t="s">
        <v>31</v>
      </c>
      <c r="AU1" s="1" t="s">
        <v>32</v>
      </c>
      <c r="AV1" s="1" t="s">
        <v>33</v>
      </c>
      <c r="AW1" s="1" t="s">
        <v>79</v>
      </c>
      <c r="AX1" s="1" t="s">
        <v>34</v>
      </c>
      <c r="AY1" s="1" t="s">
        <v>35</v>
      </c>
      <c r="AZ1" s="1" t="s">
        <v>36</v>
      </c>
      <c r="BA1" s="1" t="s">
        <v>80</v>
      </c>
      <c r="BB1" s="3" t="s">
        <v>37</v>
      </c>
      <c r="BC1" s="1" t="s">
        <v>38</v>
      </c>
      <c r="BD1" s="1" t="s">
        <v>81</v>
      </c>
    </row>
    <row r="2" spans="1:56" x14ac:dyDescent="0.25">
      <c r="A2" s="4">
        <v>1</v>
      </c>
      <c r="B2" s="2">
        <v>44642.658067129603</v>
      </c>
      <c r="C2" s="3">
        <v>0</v>
      </c>
      <c r="D2" s="2">
        <v>44642.688425925902</v>
      </c>
      <c r="E2" s="3">
        <v>0</v>
      </c>
      <c r="F2" s="3" t="s">
        <v>39</v>
      </c>
      <c r="G2" s="3">
        <v>0</v>
      </c>
      <c r="H2" s="3" t="s">
        <v>40</v>
      </c>
      <c r="I2" s="4"/>
      <c r="J2" s="3"/>
      <c r="K2" s="3">
        <v>0</v>
      </c>
      <c r="L2" s="3" t="s">
        <v>41</v>
      </c>
      <c r="M2" s="4"/>
      <c r="N2" s="3"/>
      <c r="O2" s="3">
        <v>0</v>
      </c>
      <c r="P2" s="5" t="s">
        <v>42</v>
      </c>
      <c r="Q2" s="4"/>
      <c r="R2" s="3"/>
      <c r="S2" s="3">
        <v>10</v>
      </c>
      <c r="T2" s="3" t="s">
        <v>43</v>
      </c>
      <c r="U2" s="3"/>
      <c r="V2" s="3">
        <v>10</v>
      </c>
      <c r="W2" s="3" t="s">
        <v>44</v>
      </c>
      <c r="X2" s="3">
        <v>10</v>
      </c>
      <c r="Y2" s="4"/>
      <c r="Z2" s="3" t="s">
        <v>43</v>
      </c>
      <c r="AA2" s="4"/>
      <c r="AB2" s="3"/>
      <c r="AC2" s="3">
        <v>10</v>
      </c>
      <c r="AD2" s="3" t="s">
        <v>45</v>
      </c>
      <c r="AE2" s="4"/>
      <c r="AF2" s="3"/>
      <c r="AG2" s="3">
        <v>10</v>
      </c>
      <c r="AH2" s="3" t="s">
        <v>46</v>
      </c>
      <c r="AJ2" s="1"/>
      <c r="AK2" s="3">
        <v>5</v>
      </c>
      <c r="AL2" s="3" t="s">
        <v>47</v>
      </c>
      <c r="AM2" s="4"/>
      <c r="AN2" s="3"/>
      <c r="AO2" s="3">
        <v>7</v>
      </c>
      <c r="AP2" s="3" t="s">
        <v>47</v>
      </c>
      <c r="AQ2" s="4"/>
      <c r="AR2" s="3"/>
      <c r="AS2" s="3">
        <v>10</v>
      </c>
      <c r="AT2" s="3" t="s">
        <v>47</v>
      </c>
      <c r="AU2" s="4"/>
      <c r="AV2" s="3"/>
      <c r="AW2" s="3">
        <v>7</v>
      </c>
      <c r="AX2" s="3" t="s">
        <v>48</v>
      </c>
      <c r="AZ2" s="1"/>
      <c r="BA2" s="3">
        <v>10</v>
      </c>
      <c r="BB2" s="3" t="s">
        <v>49</v>
      </c>
      <c r="BD2" s="1">
        <v>10</v>
      </c>
    </row>
    <row r="3" spans="1:56" x14ac:dyDescent="0.25">
      <c r="A3" s="4">
        <v>2</v>
      </c>
      <c r="B3" s="2">
        <v>44643.604085648098</v>
      </c>
      <c r="C3" s="3">
        <v>0</v>
      </c>
      <c r="D3" s="2">
        <v>44643.6062731481</v>
      </c>
      <c r="E3" s="3">
        <v>0</v>
      </c>
      <c r="F3" s="3" t="s">
        <v>50</v>
      </c>
      <c r="G3" s="3">
        <v>0</v>
      </c>
      <c r="H3" s="3" t="s">
        <v>51</v>
      </c>
      <c r="I3" s="4"/>
      <c r="J3" s="3"/>
      <c r="K3" s="3">
        <v>0</v>
      </c>
      <c r="L3" s="3" t="s">
        <v>52</v>
      </c>
      <c r="M3" s="4"/>
      <c r="N3" s="3"/>
      <c r="O3" s="3">
        <v>0</v>
      </c>
      <c r="P3" s="3" t="s">
        <v>53</v>
      </c>
      <c r="Q3" s="4"/>
      <c r="R3" s="3"/>
      <c r="S3" s="3">
        <v>10</v>
      </c>
      <c r="T3" s="3" t="s">
        <v>43</v>
      </c>
      <c r="U3" s="3"/>
      <c r="V3" s="3">
        <v>10</v>
      </c>
      <c r="W3" s="3" t="s">
        <v>54</v>
      </c>
      <c r="X3" s="3">
        <v>10</v>
      </c>
      <c r="Y3" s="4"/>
      <c r="Z3" s="3" t="s">
        <v>43</v>
      </c>
      <c r="AA3" s="4"/>
      <c r="AB3" s="3"/>
      <c r="AC3" s="3">
        <v>10</v>
      </c>
      <c r="AD3" s="3" t="s">
        <v>43</v>
      </c>
      <c r="AE3" s="4"/>
      <c r="AF3" s="3"/>
      <c r="AG3" s="3">
        <v>10</v>
      </c>
      <c r="AH3" s="3" t="s">
        <v>46</v>
      </c>
      <c r="AJ3" s="1"/>
      <c r="AK3" s="3">
        <v>5</v>
      </c>
      <c r="AL3" s="3" t="s">
        <v>47</v>
      </c>
      <c r="AM3" s="4"/>
      <c r="AN3" s="3"/>
      <c r="AO3" s="3">
        <v>7</v>
      </c>
      <c r="AP3" s="3" t="s">
        <v>47</v>
      </c>
      <c r="AQ3" s="4"/>
      <c r="AR3" s="3"/>
      <c r="AS3" s="3">
        <v>10</v>
      </c>
      <c r="AT3" s="3" t="s">
        <v>55</v>
      </c>
      <c r="AU3" s="4"/>
      <c r="AV3" s="3"/>
      <c r="AW3" s="3">
        <v>10</v>
      </c>
      <c r="AX3" s="3" t="s">
        <v>56</v>
      </c>
      <c r="AZ3" s="1"/>
      <c r="BA3" s="3">
        <v>10</v>
      </c>
      <c r="BB3" s="3" t="s">
        <v>57</v>
      </c>
      <c r="BD3" s="1">
        <v>10</v>
      </c>
    </row>
    <row r="6" spans="1:56" x14ac:dyDescent="0.25">
      <c r="B6" s="7"/>
      <c r="C6" s="7" t="s">
        <v>70</v>
      </c>
      <c r="D6" s="7" t="s">
        <v>71</v>
      </c>
    </row>
    <row r="7" spans="1:56" x14ac:dyDescent="0.25">
      <c r="B7" s="7" t="s">
        <v>65</v>
      </c>
      <c r="C7" s="8">
        <v>10</v>
      </c>
      <c r="D7" s="8">
        <v>10</v>
      </c>
    </row>
    <row r="8" spans="1:56" x14ac:dyDescent="0.25">
      <c r="B8" s="7" t="s">
        <v>66</v>
      </c>
      <c r="C8" s="8">
        <v>10</v>
      </c>
      <c r="D8" s="8">
        <v>10</v>
      </c>
    </row>
    <row r="9" spans="1:56" x14ac:dyDescent="0.25">
      <c r="B9" s="7" t="s">
        <v>58</v>
      </c>
      <c r="C9" s="8">
        <v>10</v>
      </c>
      <c r="D9" s="8">
        <v>10</v>
      </c>
    </row>
    <row r="10" spans="1:56" x14ac:dyDescent="0.25">
      <c r="B10" s="7" t="s">
        <v>67</v>
      </c>
      <c r="C10" s="8">
        <v>10</v>
      </c>
      <c r="D10" s="8">
        <v>10</v>
      </c>
    </row>
    <row r="11" spans="1:56" x14ac:dyDescent="0.25">
      <c r="B11" s="7" t="s">
        <v>68</v>
      </c>
      <c r="C11" s="8">
        <v>10</v>
      </c>
      <c r="D11" s="8">
        <v>10</v>
      </c>
    </row>
    <row r="12" spans="1:56" x14ac:dyDescent="0.25">
      <c r="B12" s="7" t="s">
        <v>59</v>
      </c>
      <c r="C12" s="8">
        <v>5</v>
      </c>
      <c r="D12" s="8">
        <v>5</v>
      </c>
    </row>
    <row r="13" spans="1:56" x14ac:dyDescent="0.25">
      <c r="B13" s="7" t="s">
        <v>61</v>
      </c>
      <c r="C13" s="8">
        <v>7</v>
      </c>
      <c r="D13" s="8">
        <v>7</v>
      </c>
    </row>
    <row r="14" spans="1:56" x14ac:dyDescent="0.25">
      <c r="B14" s="7" t="s">
        <v>62</v>
      </c>
      <c r="C14" s="8">
        <v>10</v>
      </c>
      <c r="D14" s="8">
        <v>10</v>
      </c>
    </row>
    <row r="15" spans="1:56" x14ac:dyDescent="0.25">
      <c r="B15" s="7" t="s">
        <v>63</v>
      </c>
      <c r="C15" s="8">
        <v>7</v>
      </c>
      <c r="D15" s="8">
        <v>10</v>
      </c>
    </row>
    <row r="16" spans="1:56" x14ac:dyDescent="0.25">
      <c r="B16" s="7" t="s">
        <v>64</v>
      </c>
      <c r="C16" s="8">
        <v>10</v>
      </c>
      <c r="D16" s="8">
        <v>10</v>
      </c>
    </row>
    <row r="17" spans="2:5" x14ac:dyDescent="0.25">
      <c r="B17" s="7" t="s">
        <v>69</v>
      </c>
      <c r="C17" s="8">
        <v>10</v>
      </c>
      <c r="D17" s="8">
        <v>10</v>
      </c>
    </row>
    <row r="20" spans="2:5" x14ac:dyDescent="0.25">
      <c r="B20" s="6"/>
      <c r="C20" s="12" t="s">
        <v>70</v>
      </c>
      <c r="D20" s="12" t="s">
        <v>71</v>
      </c>
    </row>
    <row r="21" spans="2:5" x14ac:dyDescent="0.25">
      <c r="B21" s="6" t="s">
        <v>82</v>
      </c>
      <c r="C21" s="12">
        <f>(C7+C8+C9+C10+C11+C12+C13+C14+C15+C16+C17)/11</f>
        <v>9</v>
      </c>
      <c r="D21" s="12">
        <f>(D7+D8+D9+D10+D11+D12+D13+D14+D15+D16+D17)/11</f>
        <v>9.2727272727272734</v>
      </c>
    </row>
    <row r="22" spans="2:5" x14ac:dyDescent="0.25">
      <c r="B22" s="6" t="s">
        <v>83</v>
      </c>
      <c r="C22" s="6">
        <f>SUM(C7:C17)</f>
        <v>99</v>
      </c>
      <c r="D22" s="6">
        <f>SUM(D7:D17)</f>
        <v>102</v>
      </c>
    </row>
    <row r="25" spans="2:5" x14ac:dyDescent="0.25">
      <c r="B25" s="10" t="s">
        <v>84</v>
      </c>
      <c r="C25" s="10"/>
      <c r="D25" s="14">
        <f>COUNTA(C6:D6)</f>
        <v>2</v>
      </c>
    </row>
    <row r="26" spans="2:5" x14ac:dyDescent="0.25">
      <c r="B26" s="10" t="s">
        <v>85</v>
      </c>
      <c r="C26" s="10"/>
      <c r="D26" s="13">
        <f>AVERAGE(C21+D21)/2</f>
        <v>9.1363636363636367</v>
      </c>
    </row>
    <row r="27" spans="2:5" x14ac:dyDescent="0.25">
      <c r="B27" s="10" t="s">
        <v>86</v>
      </c>
      <c r="C27" s="10"/>
      <c r="D27" s="11">
        <f>SUM(C22+D22)</f>
        <v>201</v>
      </c>
    </row>
    <row r="30" spans="2:5" x14ac:dyDescent="0.25">
      <c r="B30" s="6"/>
      <c r="C30" s="6" t="s">
        <v>70</v>
      </c>
      <c r="D30" s="6" t="s">
        <v>71</v>
      </c>
      <c r="E30" s="15" t="s">
        <v>88</v>
      </c>
    </row>
    <row r="31" spans="2:5" x14ac:dyDescent="0.25">
      <c r="B31" s="6" t="s">
        <v>87</v>
      </c>
      <c r="C31" s="6" t="str">
        <f>IF(C22&gt;=100,"APROVADO","REPROVADO")</f>
        <v>REPROVADO</v>
      </c>
      <c r="D31" s="6" t="str">
        <f>IF(D22&gt;=100,"APROVADO","REPROVADO")</f>
        <v>APROVADO</v>
      </c>
      <c r="E31" s="15"/>
    </row>
    <row r="34" spans="2:5" x14ac:dyDescent="0.25">
      <c r="B34" s="6"/>
      <c r="C34" s="6" t="s">
        <v>70</v>
      </c>
      <c r="D34" s="6" t="s">
        <v>71</v>
      </c>
      <c r="E34" s="15" t="s">
        <v>89</v>
      </c>
    </row>
    <row r="35" spans="2:5" x14ac:dyDescent="0.25">
      <c r="B35" s="6" t="s">
        <v>87</v>
      </c>
      <c r="C35" s="11" t="str">
        <f>IF(AND(C22&gt;=100,C21&gt;=5),"APROVADO","REPROVADO")</f>
        <v>REPROVADO</v>
      </c>
      <c r="D35" s="11" t="str">
        <f>IF(AND(D22&gt;=100,D21&gt;=5),"APROVADO","REPROVADO")</f>
        <v>APROVADO</v>
      </c>
      <c r="E35" s="15"/>
    </row>
  </sheetData>
  <mergeCells count="5">
    <mergeCell ref="B25:C25"/>
    <mergeCell ref="B26:C26"/>
    <mergeCell ref="B27:C27"/>
    <mergeCell ref="E30:E31"/>
    <mergeCell ref="E34:E35"/>
  </mergeCells>
  <phoneticPr fontId="1" type="noConversion"/>
  <conditionalFormatting sqref="C31">
    <cfRule type="containsText" dxfId="12" priority="7" operator="containsText" text="aprovado">
      <formula>NOT(ISERROR(SEARCH("aprovado",C31)))</formula>
    </cfRule>
    <cfRule type="containsText" dxfId="11" priority="6" operator="containsText" text="reprovado">
      <formula>NOT(ISERROR(SEARCH("reprovado",C31)))</formula>
    </cfRule>
  </conditionalFormatting>
  <conditionalFormatting sqref="D31">
    <cfRule type="containsText" dxfId="10" priority="5" operator="containsText" text="aprovado">
      <formula>NOT(ISERROR(SEARCH("aprovado",D31)))</formula>
    </cfRule>
    <cfRule type="containsText" dxfId="9" priority="4" operator="containsText" text="reprovado">
      <formula>NOT(ISERROR(SEARCH("reprovado",D31)))</formula>
    </cfRule>
  </conditionalFormatting>
  <conditionalFormatting sqref="C35">
    <cfRule type="containsText" dxfId="8" priority="3" operator="containsText" text="aprovado">
      <formula>NOT(ISERROR(SEARCH("aprovado",C35)))</formula>
    </cfRule>
    <cfRule type="containsText" dxfId="7" priority="2" operator="containsText" text="reprovado">
      <formula>NOT(ISERROR(SEARCH("reprovado",C35)))</formula>
    </cfRule>
  </conditionalFormatting>
  <conditionalFormatting sqref="D35">
    <cfRule type="containsText" dxfId="0" priority="1" operator="containsText" text="aprovado">
      <formula>NOT(ISERROR(SEARCH("aprovado",D35)))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22</dc:creator>
  <cp:lastModifiedBy>instrutor</cp:lastModifiedBy>
  <dcterms:created xsi:type="dcterms:W3CDTF">2022-03-25T17:32:52Z</dcterms:created>
  <dcterms:modified xsi:type="dcterms:W3CDTF">2022-04-08T19:49:20Z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