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slab_script\parametros de capacitores\"/>
    </mc:Choice>
  </mc:AlternateContent>
  <bookViews>
    <workbookView xWindow="0" yWindow="0" windowWidth="14370" windowHeight="50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3" i="3"/>
  <c r="F3" i="3" s="1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" i="3"/>
  <c r="H2" i="3" s="1"/>
  <c r="E2" i="3"/>
  <c r="D2" i="3"/>
  <c r="A4" i="1"/>
  <c r="A5" i="1" s="1"/>
  <c r="A6" i="1" s="1"/>
  <c r="A7" i="1" s="1"/>
  <c r="A8" i="1" s="1"/>
  <c r="A9" i="1" s="1"/>
  <c r="A10" i="1" s="1"/>
  <c r="A11" i="1" s="1"/>
  <c r="A3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F3" i="1"/>
  <c r="G3" i="1" s="1"/>
  <c r="E3" i="1"/>
  <c r="D3" i="1"/>
  <c r="F2" i="1"/>
  <c r="G2" i="1" s="1"/>
  <c r="E2" i="1"/>
  <c r="D2" i="1"/>
  <c r="A4" i="2"/>
  <c r="A5" i="2" s="1"/>
  <c r="A6" i="2" s="1"/>
  <c r="A7" i="2" s="1"/>
  <c r="A8" i="2" s="1"/>
  <c r="A9" i="2" s="1"/>
  <c r="A10" i="2" s="1"/>
  <c r="A11" i="2" s="1"/>
  <c r="A3" i="2"/>
  <c r="G2" i="3" l="1"/>
  <c r="H3" i="3"/>
  <c r="G3" i="3"/>
  <c r="F4" i="1"/>
  <c r="H2" i="1"/>
  <c r="H3" i="1"/>
  <c r="F2" i="2"/>
  <c r="G2" i="2" s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F4" i="3" l="1"/>
  <c r="G4" i="1"/>
  <c r="H4" i="1"/>
  <c r="F5" i="1"/>
  <c r="F3" i="2"/>
  <c r="G3" i="2" s="1"/>
  <c r="F5" i="2"/>
  <c r="G5" i="2" s="1"/>
  <c r="F4" i="2"/>
  <c r="G4" i="2" s="1"/>
  <c r="H2" i="2"/>
  <c r="H3" i="2"/>
  <c r="L2" i="1"/>
  <c r="M2" i="1" s="1"/>
  <c r="L3" i="1"/>
  <c r="M3" i="1" s="1"/>
  <c r="L1" i="1"/>
  <c r="M1" i="1" s="1"/>
  <c r="F5" i="3" l="1"/>
  <c r="H4" i="3"/>
  <c r="G4" i="3"/>
  <c r="G5" i="1"/>
  <c r="H5" i="1"/>
  <c r="F6" i="1"/>
  <c r="H5" i="2"/>
  <c r="H4" i="2"/>
  <c r="F6" i="2"/>
  <c r="F7" i="2"/>
  <c r="F6" i="3" l="1"/>
  <c r="H5" i="3"/>
  <c r="G5" i="3"/>
  <c r="G6" i="1"/>
  <c r="H6" i="1"/>
  <c r="F7" i="1"/>
  <c r="G6" i="2"/>
  <c r="H6" i="2"/>
  <c r="F8" i="2"/>
  <c r="G7" i="2"/>
  <c r="H7" i="2"/>
  <c r="F7" i="3" l="1"/>
  <c r="H6" i="3"/>
  <c r="G6" i="3"/>
  <c r="G7" i="1"/>
  <c r="H7" i="1"/>
  <c r="F8" i="1"/>
  <c r="F9" i="2"/>
  <c r="H8" i="2"/>
  <c r="G8" i="2"/>
  <c r="F8" i="3" l="1"/>
  <c r="H7" i="3"/>
  <c r="G7" i="3"/>
  <c r="G8" i="1"/>
  <c r="H8" i="1"/>
  <c r="F9" i="1"/>
  <c r="F11" i="2"/>
  <c r="F10" i="2"/>
  <c r="H9" i="2"/>
  <c r="G9" i="2"/>
  <c r="F9" i="3" l="1"/>
  <c r="H8" i="3"/>
  <c r="G8" i="3"/>
  <c r="G9" i="1"/>
  <c r="H9" i="1"/>
  <c r="F11" i="1"/>
  <c r="F10" i="1"/>
  <c r="G10" i="2"/>
  <c r="H10" i="2"/>
  <c r="H11" i="2"/>
  <c r="G11" i="2"/>
  <c r="F10" i="3" l="1"/>
  <c r="F11" i="3"/>
  <c r="H9" i="3"/>
  <c r="G9" i="3"/>
  <c r="G10" i="1"/>
  <c r="H10" i="1"/>
  <c r="G11" i="1"/>
  <c r="H11" i="1"/>
  <c r="H11" i="3" l="1"/>
  <c r="G11" i="3"/>
  <c r="H10" i="3"/>
  <c r="G10" i="3"/>
</calcChain>
</file>

<file path=xl/sharedStrings.xml><?xml version="1.0" encoding="utf-8"?>
<sst xmlns="http://schemas.openxmlformats.org/spreadsheetml/2006/main" count="24" uniqueCount="7">
  <si>
    <t>r</t>
  </si>
  <si>
    <t>c</t>
  </si>
  <si>
    <t>medido</t>
  </si>
  <si>
    <t>simulado</t>
  </si>
  <si>
    <t>exactitud</t>
  </si>
  <si>
    <t>calculado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</si>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</sst>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11" sqref="C11"/>
    </sheetView>
  </sheetViews>
  <sheetFormatPr baseColWidth="10" defaultRowHeight="15" x14ac:dyDescent="0.25"/>
  <cols>
    <col min="6" max="6" width="11.85546875" bestFit="1" customWidth="1"/>
    <col min="11" max="11" width="11.85546875" bestFit="1" customWidth="1"/>
  </cols>
  <sheetData>
    <row r="1" spans="1:13" x14ac:dyDescent="0.25">
      <c r="B1" t="s">
        <v>2</v>
      </c>
      <c r="C1" t="s">
        <v>3</v>
      </c>
      <c r="D1" t="s">
        <v>4</v>
      </c>
      <c r="F1" t="s">
        <v>5</v>
      </c>
      <c r="G1" t="s">
        <v>4</v>
      </c>
      <c r="I1">
        <v>1</v>
      </c>
      <c r="J1">
        <v>320</v>
      </c>
      <c r="K1">
        <v>480</v>
      </c>
      <c r="L1">
        <f>(K1/J1)</f>
        <v>1.5</v>
      </c>
      <c r="M1">
        <f>20*LOG10(L1)</f>
        <v>3.5218251811136247</v>
      </c>
    </row>
    <row r="2" spans="1:13" x14ac:dyDescent="0.25">
      <c r="A2">
        <v>5</v>
      </c>
      <c r="B2">
        <v>1.6</v>
      </c>
      <c r="C2">
        <v>1.6419999999999999</v>
      </c>
      <c r="D2">
        <f t="shared" ref="D2:D11" si="0">(B2/C2)*100</f>
        <v>97.442143727162005</v>
      </c>
      <c r="E2">
        <f t="shared" ref="E2:E11" si="1">ROUND(100*(ABS(B2-C2)/B2),2)</f>
        <v>2.62</v>
      </c>
      <c r="F2">
        <f t="shared" ref="F2:F11" si="2">ROUND(5*(1-POWER(EXP(1),-A2/(B13*C13)))*(28092001/(28092001+10014.369+292.83614)),2)</f>
        <v>1.68</v>
      </c>
      <c r="G2">
        <f t="shared" ref="G2:G11" si="3">(B2/F2)*100</f>
        <v>95.238095238095241</v>
      </c>
      <c r="H2">
        <f t="shared" ref="H2:H11" si="4">ROUND(100*(ABS(B2-F2)/F2),2)</f>
        <v>4.76</v>
      </c>
      <c r="I2">
        <v>10</v>
      </c>
      <c r="J2">
        <v>7.1999999999999995E-2</v>
      </c>
      <c r="K2">
        <v>0.08</v>
      </c>
      <c r="L2">
        <f t="shared" ref="L2:L3" si="5">(K2/J2)</f>
        <v>1.1111111111111112</v>
      </c>
      <c r="M2">
        <f t="shared" ref="M2:M3" si="6">20*LOG10(L2)</f>
        <v>0.91514981121350281</v>
      </c>
    </row>
    <row r="3" spans="1:13" x14ac:dyDescent="0.25">
      <c r="A3">
        <f>A2+5</f>
        <v>10</v>
      </c>
      <c r="B3">
        <v>2.64</v>
      </c>
      <c r="C3">
        <v>2.7370000000000001</v>
      </c>
      <c r="D3">
        <f t="shared" si="0"/>
        <v>96.455973693825356</v>
      </c>
      <c r="E3">
        <f t="shared" si="1"/>
        <v>3.67</v>
      </c>
      <c r="F3">
        <f t="shared" si="2"/>
        <v>2.79</v>
      </c>
      <c r="G3">
        <f t="shared" si="3"/>
        <v>94.623655913978496</v>
      </c>
      <c r="H3">
        <f t="shared" si="4"/>
        <v>5.38</v>
      </c>
      <c r="J3">
        <v>4.8000000000000001E-2</v>
      </c>
      <c r="K3">
        <v>1.2E-2</v>
      </c>
      <c r="L3">
        <f t="shared" si="5"/>
        <v>0.25</v>
      </c>
      <c r="M3">
        <f t="shared" si="6"/>
        <v>-12.041199826559248</v>
      </c>
    </row>
    <row r="4" spans="1:13" x14ac:dyDescent="0.25">
      <c r="A4">
        <f t="shared" ref="A4:A11" si="7">A3+5</f>
        <v>15</v>
      </c>
      <c r="B4">
        <v>3.28</v>
      </c>
      <c r="C4">
        <v>3.46</v>
      </c>
      <c r="D4">
        <f t="shared" si="0"/>
        <v>94.797687861271669</v>
      </c>
      <c r="E4">
        <f t="shared" si="1"/>
        <v>5.49</v>
      </c>
      <c r="F4">
        <f t="shared" si="2"/>
        <v>3.53</v>
      </c>
      <c r="G4">
        <f t="shared" si="3"/>
        <v>92.917847025495746</v>
      </c>
      <c r="H4">
        <f t="shared" si="4"/>
        <v>7.08</v>
      </c>
    </row>
    <row r="5" spans="1:13" x14ac:dyDescent="0.25">
      <c r="A5">
        <f t="shared" si="7"/>
        <v>20</v>
      </c>
      <c r="B5">
        <v>3.76</v>
      </c>
      <c r="C5">
        <v>3.94</v>
      </c>
      <c r="D5">
        <f t="shared" si="0"/>
        <v>95.431472081218274</v>
      </c>
      <c r="E5">
        <f t="shared" si="1"/>
        <v>4.79</v>
      </c>
      <c r="F5">
        <f t="shared" si="2"/>
        <v>4.0199999999999996</v>
      </c>
      <c r="G5">
        <f t="shared" si="3"/>
        <v>93.532338308457724</v>
      </c>
      <c r="H5">
        <f t="shared" si="4"/>
        <v>6.47</v>
      </c>
    </row>
    <row r="6" spans="1:13" x14ac:dyDescent="0.25">
      <c r="A6">
        <f t="shared" si="7"/>
        <v>25</v>
      </c>
      <c r="B6">
        <v>4.16</v>
      </c>
      <c r="C6">
        <v>4.2640000000000002</v>
      </c>
      <c r="D6">
        <f t="shared" si="0"/>
        <v>97.560975609756099</v>
      </c>
      <c r="E6">
        <f t="shared" si="1"/>
        <v>2.5</v>
      </c>
      <c r="F6">
        <f t="shared" si="2"/>
        <v>4.3499999999999996</v>
      </c>
      <c r="G6">
        <f t="shared" si="3"/>
        <v>95.632183908045988</v>
      </c>
      <c r="H6">
        <f t="shared" si="4"/>
        <v>4.37</v>
      </c>
    </row>
    <row r="7" spans="1:13" x14ac:dyDescent="0.25">
      <c r="A7">
        <f t="shared" si="7"/>
        <v>30</v>
      </c>
      <c r="B7">
        <v>4.4000000000000004</v>
      </c>
      <c r="C7">
        <v>4.4757999999999996</v>
      </c>
      <c r="D7">
        <f t="shared" si="0"/>
        <v>98.306448009294442</v>
      </c>
      <c r="E7">
        <f t="shared" si="1"/>
        <v>1.72</v>
      </c>
      <c r="F7">
        <f t="shared" si="2"/>
        <v>4.57</v>
      </c>
      <c r="G7">
        <f t="shared" si="3"/>
        <v>96.280087527352293</v>
      </c>
      <c r="H7">
        <f t="shared" si="4"/>
        <v>3.72</v>
      </c>
    </row>
    <row r="8" spans="1:13" x14ac:dyDescent="0.25">
      <c r="A8">
        <f t="shared" si="7"/>
        <v>35</v>
      </c>
      <c r="B8">
        <v>4.5599999999999996</v>
      </c>
      <c r="C8">
        <v>4.6100000000000003</v>
      </c>
      <c r="D8">
        <f t="shared" si="0"/>
        <v>98.915401301518429</v>
      </c>
      <c r="E8">
        <f t="shared" si="1"/>
        <v>1.1000000000000001</v>
      </c>
      <c r="F8">
        <f t="shared" si="2"/>
        <v>4.71</v>
      </c>
      <c r="G8">
        <f t="shared" si="3"/>
        <v>96.815286624203807</v>
      </c>
      <c r="H8">
        <f t="shared" si="4"/>
        <v>3.18</v>
      </c>
      <c r="K8" t="s">
        <v>6</v>
      </c>
      <c r="L8">
        <v>12.3</v>
      </c>
    </row>
    <row r="9" spans="1:13" x14ac:dyDescent="0.25">
      <c r="A9">
        <f t="shared" si="7"/>
        <v>40</v>
      </c>
      <c r="B9">
        <v>4.72</v>
      </c>
      <c r="C9">
        <v>4.71</v>
      </c>
      <c r="D9">
        <f t="shared" si="0"/>
        <v>100.21231422505308</v>
      </c>
      <c r="E9">
        <f t="shared" si="1"/>
        <v>0.21</v>
      </c>
      <c r="F9">
        <f t="shared" si="2"/>
        <v>4.8099999999999996</v>
      </c>
      <c r="G9">
        <f t="shared" si="3"/>
        <v>98.128898128898129</v>
      </c>
      <c r="H9">
        <f t="shared" si="4"/>
        <v>1.87</v>
      </c>
    </row>
    <row r="10" spans="1:13" x14ac:dyDescent="0.25">
      <c r="A10">
        <f t="shared" si="7"/>
        <v>45</v>
      </c>
      <c r="B10">
        <v>4.8</v>
      </c>
      <c r="C10">
        <v>4.7729999999999997</v>
      </c>
      <c r="D10">
        <f t="shared" si="0"/>
        <v>100.56568196103079</v>
      </c>
      <c r="E10">
        <f t="shared" si="1"/>
        <v>0.56000000000000005</v>
      </c>
      <c r="F10">
        <f t="shared" si="2"/>
        <v>4.87</v>
      </c>
      <c r="G10">
        <f t="shared" si="3"/>
        <v>98.562628336755637</v>
      </c>
      <c r="H10">
        <f t="shared" si="4"/>
        <v>1.44</v>
      </c>
    </row>
    <row r="11" spans="1:13" x14ac:dyDescent="0.25">
      <c r="A11">
        <f t="shared" si="7"/>
        <v>50</v>
      </c>
      <c r="B11">
        <v>4.88</v>
      </c>
      <c r="C11">
        <v>4.8144999999999998</v>
      </c>
      <c r="D11">
        <f t="shared" si="0"/>
        <v>101.36047356942571</v>
      </c>
      <c r="E11">
        <f t="shared" si="1"/>
        <v>1.34</v>
      </c>
      <c r="F11">
        <f t="shared" si="2"/>
        <v>4.91</v>
      </c>
      <c r="G11">
        <f t="shared" si="3"/>
        <v>99.389002036659875</v>
      </c>
      <c r="H11">
        <f t="shared" si="4"/>
        <v>0.61</v>
      </c>
    </row>
    <row r="12" spans="1:13" x14ac:dyDescent="0.25">
      <c r="B12" t="s">
        <v>0</v>
      </c>
      <c r="C12" t="s">
        <v>1</v>
      </c>
    </row>
    <row r="13" spans="1:13" x14ac:dyDescent="0.25">
      <c r="B13">
        <v>122400</v>
      </c>
      <c r="C13">
        <v>1E-4</v>
      </c>
    </row>
    <row r="14" spans="1:13" x14ac:dyDescent="0.25">
      <c r="B14">
        <v>122400</v>
      </c>
      <c r="C14">
        <v>1E-4</v>
      </c>
    </row>
    <row r="15" spans="1:13" x14ac:dyDescent="0.25">
      <c r="B15">
        <v>122400</v>
      </c>
      <c r="C15">
        <v>1E-4</v>
      </c>
    </row>
    <row r="16" spans="1:13" x14ac:dyDescent="0.25">
      <c r="B16">
        <v>122400</v>
      </c>
      <c r="C16">
        <v>1E-4</v>
      </c>
    </row>
    <row r="17" spans="2:3" x14ac:dyDescent="0.25">
      <c r="B17">
        <v>122400</v>
      </c>
      <c r="C17">
        <v>1E-4</v>
      </c>
    </row>
    <row r="18" spans="2:3" x14ac:dyDescent="0.25">
      <c r="B18">
        <v>122400</v>
      </c>
      <c r="C18">
        <v>1E-4</v>
      </c>
    </row>
    <row r="19" spans="2:3" x14ac:dyDescent="0.25">
      <c r="B19">
        <v>122400</v>
      </c>
      <c r="C19">
        <v>1E-4</v>
      </c>
    </row>
    <row r="20" spans="2:3" x14ac:dyDescent="0.25">
      <c r="B20">
        <v>122400</v>
      </c>
      <c r="C20">
        <v>1E-4</v>
      </c>
    </row>
    <row r="21" spans="2:3" x14ac:dyDescent="0.25">
      <c r="B21">
        <v>122400</v>
      </c>
      <c r="C21">
        <v>1E-4</v>
      </c>
    </row>
    <row r="22" spans="2:3" x14ac:dyDescent="0.25">
      <c r="B22">
        <v>122400</v>
      </c>
      <c r="C22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19" sqref="I19"/>
    </sheetView>
  </sheetViews>
  <sheetFormatPr baseColWidth="10" defaultRowHeight="15" x14ac:dyDescent="0.25"/>
  <sheetData>
    <row r="1" spans="1:12" x14ac:dyDescent="0.25">
      <c r="B1" t="s">
        <v>2</v>
      </c>
      <c r="C1" t="s">
        <v>3</v>
      </c>
      <c r="D1" t="s">
        <v>4</v>
      </c>
      <c r="F1" t="s">
        <v>5</v>
      </c>
      <c r="G1" t="s">
        <v>4</v>
      </c>
    </row>
    <row r="2" spans="1:12" x14ac:dyDescent="0.25">
      <c r="A2">
        <v>0.01</v>
      </c>
      <c r="B2">
        <v>1.72</v>
      </c>
      <c r="C2">
        <v>1.8005</v>
      </c>
      <c r="D2">
        <f t="shared" ref="D2:D11" si="0">(B2/C2)*100</f>
        <v>95.529019716745339</v>
      </c>
      <c r="E2">
        <f t="shared" ref="E2:E11" si="1">ROUND(100*(ABS(B2-C2)/B2),2)</f>
        <v>4.68</v>
      </c>
      <c r="F2">
        <f t="shared" ref="F2:F11" si="2">ROUND(5*(1-POWER(EXP(1),-A2/(B13*C13)))*(28092001/(28092001+10014.369+292.83614)),2)</f>
        <v>1.83</v>
      </c>
      <c r="G2">
        <f t="shared" ref="G2:G11" si="3">(B2/F2)*100</f>
        <v>93.989071038251353</v>
      </c>
      <c r="H2">
        <f t="shared" ref="H2:H11" si="4">ROUND(100*(ABS(B2-F2)/F2),2)</f>
        <v>6.01</v>
      </c>
    </row>
    <row r="3" spans="1:12" x14ac:dyDescent="0.25">
      <c r="A3">
        <f>A2+0.01</f>
        <v>0.02</v>
      </c>
      <c r="B3">
        <v>2.84</v>
      </c>
      <c r="C3">
        <v>2.91</v>
      </c>
      <c r="D3">
        <f t="shared" si="0"/>
        <v>97.594501718213039</v>
      </c>
      <c r="E3">
        <f t="shared" si="1"/>
        <v>2.46</v>
      </c>
      <c r="F3">
        <f t="shared" si="2"/>
        <v>2.98</v>
      </c>
      <c r="G3">
        <f t="shared" si="3"/>
        <v>95.302013422818789</v>
      </c>
      <c r="H3">
        <f t="shared" si="4"/>
        <v>4.7</v>
      </c>
    </row>
    <row r="4" spans="1:12" x14ac:dyDescent="0.25">
      <c r="A4">
        <f t="shared" ref="A4:A11" si="5">A3+0.01</f>
        <v>0.03</v>
      </c>
      <c r="B4">
        <v>3.56</v>
      </c>
      <c r="C4">
        <v>3.63</v>
      </c>
      <c r="D4">
        <f t="shared" si="0"/>
        <v>98.071625344352626</v>
      </c>
      <c r="E4">
        <f t="shared" si="1"/>
        <v>1.97</v>
      </c>
      <c r="F4">
        <f t="shared" si="2"/>
        <v>3.72</v>
      </c>
      <c r="G4">
        <f t="shared" si="3"/>
        <v>95.698924731182785</v>
      </c>
      <c r="H4">
        <f t="shared" si="4"/>
        <v>4.3</v>
      </c>
      <c r="K4" t="s">
        <v>6</v>
      </c>
      <c r="L4">
        <v>2387</v>
      </c>
    </row>
    <row r="5" spans="1:12" x14ac:dyDescent="0.25">
      <c r="A5">
        <f t="shared" si="5"/>
        <v>0.04</v>
      </c>
      <c r="B5">
        <v>4.12</v>
      </c>
      <c r="C5" s="1">
        <v>4.1040000000000001</v>
      </c>
      <c r="D5">
        <f t="shared" si="0"/>
        <v>100.3898635477583</v>
      </c>
      <c r="E5">
        <f t="shared" si="1"/>
        <v>0.39</v>
      </c>
      <c r="F5">
        <f t="shared" si="2"/>
        <v>4.1900000000000004</v>
      </c>
      <c r="G5">
        <f t="shared" si="3"/>
        <v>98.329355608591882</v>
      </c>
      <c r="H5">
        <f t="shared" si="4"/>
        <v>1.67</v>
      </c>
    </row>
    <row r="6" spans="1:12" x14ac:dyDescent="0.25">
      <c r="A6">
        <f t="shared" si="5"/>
        <v>0.05</v>
      </c>
      <c r="B6">
        <v>4.4000000000000004</v>
      </c>
      <c r="C6">
        <v>4.41</v>
      </c>
      <c r="D6">
        <f t="shared" si="0"/>
        <v>99.773242630385496</v>
      </c>
      <c r="E6">
        <f t="shared" si="1"/>
        <v>0.23</v>
      </c>
      <c r="F6">
        <f t="shared" si="2"/>
        <v>4.4800000000000004</v>
      </c>
      <c r="G6">
        <f t="shared" si="3"/>
        <v>98.214285714285708</v>
      </c>
      <c r="H6">
        <f t="shared" si="4"/>
        <v>1.79</v>
      </c>
    </row>
    <row r="7" spans="1:12" x14ac:dyDescent="0.25">
      <c r="A7">
        <f t="shared" si="5"/>
        <v>6.0000000000000005E-2</v>
      </c>
      <c r="B7">
        <v>4.5999999999999996</v>
      </c>
      <c r="C7">
        <v>4.6130000000000004</v>
      </c>
      <c r="D7">
        <f t="shared" si="0"/>
        <v>99.71818773032733</v>
      </c>
      <c r="E7">
        <f t="shared" si="1"/>
        <v>0.28000000000000003</v>
      </c>
      <c r="F7">
        <f t="shared" si="2"/>
        <v>4.67</v>
      </c>
      <c r="G7">
        <f t="shared" si="3"/>
        <v>98.501070663811547</v>
      </c>
      <c r="H7">
        <f t="shared" si="4"/>
        <v>1.5</v>
      </c>
    </row>
    <row r="8" spans="1:12" x14ac:dyDescent="0.25">
      <c r="A8">
        <f t="shared" si="5"/>
        <v>7.0000000000000007E-2</v>
      </c>
      <c r="B8">
        <v>4.72</v>
      </c>
      <c r="C8">
        <v>4.74</v>
      </c>
      <c r="D8">
        <f t="shared" si="0"/>
        <v>99.578059071729953</v>
      </c>
      <c r="E8">
        <f t="shared" si="1"/>
        <v>0.42</v>
      </c>
      <c r="F8">
        <f t="shared" si="2"/>
        <v>4.79</v>
      </c>
      <c r="G8">
        <f t="shared" si="3"/>
        <v>98.53862212943632</v>
      </c>
      <c r="H8">
        <f t="shared" si="4"/>
        <v>1.46</v>
      </c>
    </row>
    <row r="9" spans="1:12" x14ac:dyDescent="0.25">
      <c r="A9">
        <f t="shared" si="5"/>
        <v>0.08</v>
      </c>
      <c r="B9">
        <v>4.8</v>
      </c>
      <c r="C9">
        <v>4.83</v>
      </c>
      <c r="D9">
        <f t="shared" si="0"/>
        <v>99.378881987577643</v>
      </c>
      <c r="E9">
        <f t="shared" si="1"/>
        <v>0.63</v>
      </c>
      <c r="F9">
        <f t="shared" si="2"/>
        <v>4.87</v>
      </c>
      <c r="G9">
        <f t="shared" si="3"/>
        <v>98.562628336755637</v>
      </c>
      <c r="H9">
        <f t="shared" si="4"/>
        <v>1.44</v>
      </c>
    </row>
    <row r="10" spans="1:12" x14ac:dyDescent="0.25">
      <c r="A10">
        <f t="shared" si="5"/>
        <v>0.09</v>
      </c>
      <c r="B10">
        <v>4.88</v>
      </c>
      <c r="C10">
        <v>4.8891</v>
      </c>
      <c r="D10">
        <f t="shared" si="0"/>
        <v>99.81387167372317</v>
      </c>
      <c r="E10">
        <f t="shared" si="1"/>
        <v>0.19</v>
      </c>
      <c r="F10">
        <f t="shared" si="2"/>
        <v>4.91</v>
      </c>
      <c r="G10">
        <f t="shared" si="3"/>
        <v>99.389002036659875</v>
      </c>
      <c r="H10">
        <f t="shared" si="4"/>
        <v>0.61</v>
      </c>
    </row>
    <row r="11" spans="1:12" x14ac:dyDescent="0.25">
      <c r="A11">
        <f t="shared" si="5"/>
        <v>9.9999999999999992E-2</v>
      </c>
      <c r="B11">
        <v>4.92</v>
      </c>
      <c r="C11">
        <v>4.9260000000000002</v>
      </c>
      <c r="D11">
        <f t="shared" si="0"/>
        <v>99.878197320341044</v>
      </c>
      <c r="E11">
        <f t="shared" si="1"/>
        <v>0.12</v>
      </c>
      <c r="F11">
        <f t="shared" si="2"/>
        <v>4.95</v>
      </c>
      <c r="G11">
        <f t="shared" si="3"/>
        <v>99.393939393939391</v>
      </c>
      <c r="H11">
        <f t="shared" si="4"/>
        <v>0.61</v>
      </c>
    </row>
    <row r="12" spans="1:12" x14ac:dyDescent="0.25">
      <c r="B12" t="s">
        <v>0</v>
      </c>
      <c r="C12" t="s">
        <v>1</v>
      </c>
    </row>
    <row r="13" spans="1:12" x14ac:dyDescent="0.25">
      <c r="B13">
        <v>10002</v>
      </c>
      <c r="C13">
        <v>2.2000000000000001E-6</v>
      </c>
    </row>
    <row r="14" spans="1:12" x14ac:dyDescent="0.25">
      <c r="B14">
        <v>10002</v>
      </c>
      <c r="C14">
        <v>2.2000000000000001E-6</v>
      </c>
    </row>
    <row r="15" spans="1:12" x14ac:dyDescent="0.25">
      <c r="B15">
        <v>10002</v>
      </c>
      <c r="C15">
        <v>2.2000000000000001E-6</v>
      </c>
    </row>
    <row r="16" spans="1:12" x14ac:dyDescent="0.25">
      <c r="B16">
        <v>10002</v>
      </c>
      <c r="C16">
        <v>2.2000000000000001E-6</v>
      </c>
    </row>
    <row r="17" spans="2:3" x14ac:dyDescent="0.25">
      <c r="B17">
        <v>10002</v>
      </c>
      <c r="C17">
        <v>2.2000000000000001E-6</v>
      </c>
    </row>
    <row r="18" spans="2:3" x14ac:dyDescent="0.25">
      <c r="B18">
        <v>10002</v>
      </c>
      <c r="C18">
        <v>2.2000000000000001E-6</v>
      </c>
    </row>
    <row r="19" spans="2:3" x14ac:dyDescent="0.25">
      <c r="B19">
        <v>10002</v>
      </c>
      <c r="C19">
        <v>2.2000000000000001E-6</v>
      </c>
    </row>
    <row r="20" spans="2:3" x14ac:dyDescent="0.25">
      <c r="B20">
        <v>10002</v>
      </c>
      <c r="C20">
        <v>2.2000000000000001E-6</v>
      </c>
    </row>
    <row r="21" spans="2:3" x14ac:dyDescent="0.25">
      <c r="B21">
        <v>10002</v>
      </c>
      <c r="C21">
        <v>2.2000000000000001E-6</v>
      </c>
    </row>
    <row r="22" spans="2:3" x14ac:dyDescent="0.25">
      <c r="B22">
        <v>10002</v>
      </c>
      <c r="C22">
        <v>2.2000000000000001E-6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5" sqref="C5"/>
    </sheetView>
  </sheetViews>
  <sheetFormatPr baseColWidth="10" defaultRowHeight="15" x14ac:dyDescent="0.25"/>
  <sheetData>
    <row r="1" spans="1:12" x14ac:dyDescent="0.25">
      <c r="B1" t="s">
        <v>2</v>
      </c>
      <c r="C1" t="s">
        <v>3</v>
      </c>
      <c r="D1" t="s">
        <v>4</v>
      </c>
      <c r="F1" t="s">
        <v>5</v>
      </c>
      <c r="G1" t="s">
        <v>4</v>
      </c>
    </row>
    <row r="2" spans="1:12" x14ac:dyDescent="0.25">
      <c r="A2">
        <v>1</v>
      </c>
      <c r="B2">
        <v>1.44</v>
      </c>
      <c r="C2">
        <v>1.51</v>
      </c>
      <c r="D2">
        <f t="shared" ref="D2:D11" si="0">(B2/C2)*100</f>
        <v>95.36423841059603</v>
      </c>
      <c r="E2">
        <f t="shared" ref="E2:E11" si="1">ROUND(100*(ABS(B2-C2)/B2),2)</f>
        <v>4.8600000000000003</v>
      </c>
      <c r="F2">
        <f t="shared" ref="F2:F11" si="2">ROUND(5*(1-POWER(EXP(1),-A2/(B13*C13)))*(28092001/(28092001+10014.369+292.83614)),2)</f>
        <v>1.55</v>
      </c>
      <c r="G2">
        <f t="shared" ref="G2:G11" si="3">(B2/F2)*100</f>
        <v>92.903225806451601</v>
      </c>
      <c r="H2">
        <f t="shared" ref="H2:H11" si="4">ROUND(100*(ABS(B2-F2)/F2),2)</f>
        <v>7.1</v>
      </c>
    </row>
    <row r="3" spans="1:12" x14ac:dyDescent="0.25">
      <c r="A3">
        <f>A2+1</f>
        <v>2</v>
      </c>
      <c r="B3">
        <v>2.56</v>
      </c>
      <c r="C3">
        <v>2.5739999999999998</v>
      </c>
      <c r="D3">
        <f t="shared" si="0"/>
        <v>99.456099456099466</v>
      </c>
      <c r="E3">
        <f t="shared" si="1"/>
        <v>0.55000000000000004</v>
      </c>
      <c r="F3">
        <f t="shared" si="2"/>
        <v>2.62</v>
      </c>
      <c r="G3">
        <f t="shared" si="3"/>
        <v>97.70992366412213</v>
      </c>
      <c r="H3">
        <f t="shared" si="4"/>
        <v>2.29</v>
      </c>
    </row>
    <row r="4" spans="1:12" x14ac:dyDescent="0.25">
      <c r="A4">
        <f t="shared" ref="A4:A11" si="5">A3+1</f>
        <v>3</v>
      </c>
      <c r="B4">
        <v>3.36</v>
      </c>
      <c r="C4">
        <v>3.29</v>
      </c>
      <c r="D4">
        <f t="shared" si="0"/>
        <v>102.12765957446808</v>
      </c>
      <c r="E4">
        <f t="shared" si="1"/>
        <v>2.08</v>
      </c>
      <c r="F4">
        <f t="shared" si="2"/>
        <v>3.36</v>
      </c>
      <c r="G4">
        <f t="shared" si="3"/>
        <v>100</v>
      </c>
      <c r="H4">
        <f t="shared" si="4"/>
        <v>0</v>
      </c>
      <c r="K4" t="s">
        <v>6</v>
      </c>
      <c r="L4">
        <v>7.07</v>
      </c>
    </row>
    <row r="5" spans="1:12" x14ac:dyDescent="0.25">
      <c r="A5">
        <f t="shared" si="5"/>
        <v>4</v>
      </c>
      <c r="B5">
        <v>3.84</v>
      </c>
      <c r="C5">
        <v>3.79</v>
      </c>
      <c r="D5">
        <f t="shared" si="0"/>
        <v>101.3192612137203</v>
      </c>
      <c r="E5">
        <f t="shared" si="1"/>
        <v>1.3</v>
      </c>
      <c r="F5">
        <f t="shared" si="2"/>
        <v>3.87</v>
      </c>
      <c r="G5">
        <f t="shared" si="3"/>
        <v>99.224806201550393</v>
      </c>
      <c r="H5">
        <f t="shared" si="4"/>
        <v>0.78</v>
      </c>
    </row>
    <row r="6" spans="1:12" x14ac:dyDescent="0.25">
      <c r="A6">
        <f t="shared" si="5"/>
        <v>5</v>
      </c>
      <c r="B6">
        <v>4.24</v>
      </c>
      <c r="C6">
        <v>4.41</v>
      </c>
      <c r="D6">
        <f t="shared" si="0"/>
        <v>96.145124716553283</v>
      </c>
      <c r="E6">
        <f t="shared" si="1"/>
        <v>4.01</v>
      </c>
      <c r="F6">
        <f t="shared" si="2"/>
        <v>4.22</v>
      </c>
      <c r="G6">
        <f t="shared" si="3"/>
        <v>100.47393364928911</v>
      </c>
      <c r="H6">
        <f t="shared" si="4"/>
        <v>0.47</v>
      </c>
    </row>
    <row r="7" spans="1:12" x14ac:dyDescent="0.25">
      <c r="A7">
        <f t="shared" si="5"/>
        <v>6</v>
      </c>
      <c r="B7">
        <v>4.4800000000000004</v>
      </c>
      <c r="C7">
        <v>4.6130000000000004</v>
      </c>
      <c r="D7">
        <f t="shared" si="0"/>
        <v>97.116843702579672</v>
      </c>
      <c r="E7">
        <f t="shared" si="1"/>
        <v>2.97</v>
      </c>
      <c r="F7">
        <f t="shared" si="2"/>
        <v>4.46</v>
      </c>
      <c r="G7">
        <f t="shared" si="3"/>
        <v>100.44843049327355</v>
      </c>
      <c r="H7">
        <f t="shared" si="4"/>
        <v>0.45</v>
      </c>
    </row>
    <row r="8" spans="1:12" x14ac:dyDescent="0.25">
      <c r="A8">
        <f t="shared" si="5"/>
        <v>7</v>
      </c>
      <c r="B8">
        <v>4.72</v>
      </c>
      <c r="C8">
        <v>4.74</v>
      </c>
      <c r="D8">
        <f t="shared" si="0"/>
        <v>99.578059071729953</v>
      </c>
      <c r="E8">
        <f t="shared" si="1"/>
        <v>0.42</v>
      </c>
      <c r="F8">
        <f t="shared" si="2"/>
        <v>4.63</v>
      </c>
      <c r="G8">
        <f t="shared" si="3"/>
        <v>101.9438444924406</v>
      </c>
      <c r="H8">
        <f t="shared" si="4"/>
        <v>1.94</v>
      </c>
    </row>
    <row r="9" spans="1:12" x14ac:dyDescent="0.25">
      <c r="A9">
        <f t="shared" si="5"/>
        <v>8</v>
      </c>
      <c r="B9">
        <v>4.8</v>
      </c>
      <c r="C9">
        <v>4.83</v>
      </c>
      <c r="D9">
        <f t="shared" si="0"/>
        <v>99.378881987577643</v>
      </c>
      <c r="E9">
        <f t="shared" si="1"/>
        <v>0.63</v>
      </c>
      <c r="F9">
        <f t="shared" si="2"/>
        <v>4.74</v>
      </c>
      <c r="G9">
        <f t="shared" si="3"/>
        <v>101.26582278481011</v>
      </c>
      <c r="H9">
        <f t="shared" si="4"/>
        <v>1.27</v>
      </c>
    </row>
    <row r="10" spans="1:12" x14ac:dyDescent="0.25">
      <c r="A10">
        <f t="shared" si="5"/>
        <v>9</v>
      </c>
      <c r="B10">
        <v>4.88</v>
      </c>
      <c r="C10">
        <v>4.8891</v>
      </c>
      <c r="D10">
        <f t="shared" si="0"/>
        <v>99.81387167372317</v>
      </c>
      <c r="E10">
        <f t="shared" si="1"/>
        <v>0.19</v>
      </c>
      <c r="F10">
        <f t="shared" si="2"/>
        <v>4.82</v>
      </c>
      <c r="G10">
        <f t="shared" si="3"/>
        <v>101.24481327800829</v>
      </c>
      <c r="H10">
        <f t="shared" si="4"/>
        <v>1.24</v>
      </c>
    </row>
    <row r="11" spans="1:12" x14ac:dyDescent="0.25">
      <c r="A11">
        <f t="shared" si="5"/>
        <v>10</v>
      </c>
      <c r="B11">
        <v>4.96</v>
      </c>
      <c r="C11">
        <v>4.9260000000000002</v>
      </c>
      <c r="D11">
        <f t="shared" si="0"/>
        <v>100.69021518473407</v>
      </c>
      <c r="E11">
        <f t="shared" si="1"/>
        <v>0.69</v>
      </c>
      <c r="F11">
        <f t="shared" si="2"/>
        <v>4.88</v>
      </c>
      <c r="G11">
        <f t="shared" si="3"/>
        <v>101.63934426229508</v>
      </c>
      <c r="H11">
        <f t="shared" si="4"/>
        <v>1.64</v>
      </c>
    </row>
    <row r="12" spans="1:12" x14ac:dyDescent="0.25">
      <c r="B12" t="s">
        <v>0</v>
      </c>
      <c r="C12" t="s">
        <v>1</v>
      </c>
    </row>
    <row r="13" spans="1:12" x14ac:dyDescent="0.25">
      <c r="B13">
        <v>122400</v>
      </c>
      <c r="C13">
        <v>2.1999999999999999E-5</v>
      </c>
    </row>
    <row r="14" spans="1:12" x14ac:dyDescent="0.25">
      <c r="B14">
        <v>122400</v>
      </c>
      <c r="C14">
        <v>2.1999999999999999E-5</v>
      </c>
    </row>
    <row r="15" spans="1:12" x14ac:dyDescent="0.25">
      <c r="B15">
        <v>122400</v>
      </c>
      <c r="C15">
        <v>2.1999999999999999E-5</v>
      </c>
    </row>
    <row r="16" spans="1:12" x14ac:dyDescent="0.25">
      <c r="B16">
        <v>122400</v>
      </c>
      <c r="C16">
        <v>2.1999999999999999E-5</v>
      </c>
    </row>
    <row r="17" spans="2:3" x14ac:dyDescent="0.25">
      <c r="B17">
        <v>122400</v>
      </c>
      <c r="C17">
        <v>2.1999999999999999E-5</v>
      </c>
    </row>
    <row r="18" spans="2:3" x14ac:dyDescent="0.25">
      <c r="B18">
        <v>122400</v>
      </c>
      <c r="C18">
        <v>2.1999999999999999E-5</v>
      </c>
    </row>
    <row r="19" spans="2:3" x14ac:dyDescent="0.25">
      <c r="B19">
        <v>122400</v>
      </c>
      <c r="C19">
        <v>2.1999999999999999E-5</v>
      </c>
    </row>
    <row r="20" spans="2:3" x14ac:dyDescent="0.25">
      <c r="B20">
        <v>122400</v>
      </c>
      <c r="C20">
        <v>2.1999999999999999E-5</v>
      </c>
    </row>
    <row r="21" spans="2:3" x14ac:dyDescent="0.25">
      <c r="B21">
        <v>122400</v>
      </c>
      <c r="C21">
        <v>2.1999999999999999E-5</v>
      </c>
    </row>
    <row r="22" spans="2:3" x14ac:dyDescent="0.25">
      <c r="B22">
        <v>122400</v>
      </c>
      <c r="C22">
        <v>2.1999999999999999E-5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Keylor Mena</dc:creator>
  <cp:lastModifiedBy>Keylor Mena</cp:lastModifiedBy>
  <dcterms:created xsi:type="dcterms:W3CDTF">2017-03-28T16:48:55Z</dcterms:created>
  <dcterms:modified xsi:type="dcterms:W3CDTF">2017-08-01T23:11:19Z</dcterms:modified>
</cp:coreProperties>
</file>