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slab_script\parametros de capacitores\"/>
    </mc:Choice>
  </mc:AlternateContent>
  <bookViews>
    <workbookView xWindow="0" yWindow="0" windowWidth="14370" windowHeight="5010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 s="1"/>
  <c r="J7" i="3" s="1"/>
  <c r="J8" i="3" s="1"/>
  <c r="J9" i="3" s="1"/>
  <c r="J10" i="3" s="1"/>
  <c r="J11" i="3" s="1"/>
  <c r="J4" i="3"/>
  <c r="J3" i="3"/>
  <c r="J22" i="2"/>
  <c r="H22" i="2"/>
  <c r="F22" i="2"/>
  <c r="J21" i="2"/>
  <c r="H21" i="2"/>
  <c r="F21" i="2"/>
  <c r="J20" i="2"/>
  <c r="H20" i="2"/>
  <c r="F20" i="2"/>
  <c r="J19" i="2"/>
  <c r="H19" i="2"/>
  <c r="F19" i="2"/>
  <c r="J18" i="2"/>
  <c r="H18" i="2"/>
  <c r="F18" i="2"/>
  <c r="J17" i="2"/>
  <c r="H17" i="2"/>
  <c r="F17" i="2"/>
  <c r="J16" i="2"/>
  <c r="H16" i="2"/>
  <c r="F16" i="2"/>
  <c r="J15" i="2"/>
  <c r="H15" i="2"/>
  <c r="F15" i="2"/>
  <c r="J14" i="2"/>
  <c r="H14" i="2"/>
  <c r="F14" i="2"/>
  <c r="J13" i="2"/>
  <c r="H13" i="2"/>
  <c r="F13" i="2"/>
  <c r="F13" i="1"/>
  <c r="F14" i="1"/>
  <c r="F15" i="1"/>
  <c r="F16" i="1"/>
  <c r="F17" i="1"/>
  <c r="F18" i="1"/>
  <c r="F19" i="1"/>
  <c r="F20" i="1"/>
  <c r="F21" i="1"/>
  <c r="F22" i="1"/>
  <c r="J14" i="1"/>
  <c r="J15" i="1"/>
  <c r="J16" i="1"/>
  <c r="J17" i="1"/>
  <c r="J18" i="1"/>
  <c r="J19" i="1"/>
  <c r="J20" i="1"/>
  <c r="J21" i="1"/>
  <c r="J22" i="1"/>
  <c r="J13" i="1"/>
  <c r="H14" i="1"/>
  <c r="H15" i="1"/>
  <c r="H16" i="1"/>
  <c r="H17" i="1"/>
  <c r="H18" i="1"/>
  <c r="H19" i="1"/>
  <c r="H20" i="1"/>
  <c r="H21" i="1"/>
  <c r="H22" i="1"/>
  <c r="H13" i="1"/>
  <c r="H11" i="3"/>
  <c r="B15" i="1"/>
  <c r="B16" i="1" s="1"/>
  <c r="B17" i="1" s="1"/>
  <c r="B18" i="1" s="1"/>
  <c r="B19" i="1" s="1"/>
  <c r="B20" i="1" s="1"/>
  <c r="B21" i="1" s="1"/>
  <c r="B22" i="1" s="1"/>
  <c r="B14" i="1"/>
  <c r="B13" i="1"/>
  <c r="B13" i="3"/>
  <c r="B14" i="3"/>
  <c r="B15" i="3"/>
  <c r="B16" i="3"/>
  <c r="B17" i="3"/>
  <c r="B18" i="3"/>
  <c r="B19" i="3"/>
  <c r="B20" i="3"/>
  <c r="B21" i="3"/>
  <c r="B22" i="3"/>
  <c r="A4" i="2" l="1"/>
  <c r="A5" i="2" s="1"/>
  <c r="A6" i="2" s="1"/>
  <c r="A7" i="2" s="1"/>
  <c r="A8" i="2" s="1"/>
  <c r="A9" i="2" s="1"/>
  <c r="A10" i="2" s="1"/>
  <c r="A11" i="2" s="1"/>
  <c r="A3" i="2"/>
  <c r="A4" i="3"/>
  <c r="A5" i="3" s="1"/>
  <c r="A6" i="3" s="1"/>
  <c r="A7" i="3" s="1"/>
  <c r="A8" i="3" s="1"/>
  <c r="A9" i="3" s="1"/>
  <c r="A10" i="3" s="1"/>
  <c r="A11" i="3" s="1"/>
  <c r="A3" i="3"/>
  <c r="F3" i="1"/>
  <c r="F2" i="1"/>
  <c r="A4" i="1"/>
  <c r="A5" i="1" s="1"/>
  <c r="A6" i="1" s="1"/>
  <c r="A7" i="1" s="1"/>
  <c r="A8" i="1" s="1"/>
  <c r="A9" i="1" s="1"/>
  <c r="A10" i="1" s="1"/>
  <c r="A11" i="1" s="1"/>
  <c r="A3" i="1"/>
  <c r="F3" i="3" l="1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F2" i="3"/>
  <c r="H2" i="3" s="1"/>
  <c r="E2" i="3"/>
  <c r="D2" i="3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G3" i="1"/>
  <c r="E3" i="1"/>
  <c r="D3" i="1"/>
  <c r="G2" i="1"/>
  <c r="E2" i="1"/>
  <c r="D2" i="1"/>
  <c r="G2" i="3" l="1"/>
  <c r="H3" i="3"/>
  <c r="G3" i="3"/>
  <c r="F4" i="1"/>
  <c r="H2" i="1"/>
  <c r="H3" i="1"/>
  <c r="F2" i="2"/>
  <c r="G2" i="2" s="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F4" i="3" l="1"/>
  <c r="G4" i="1"/>
  <c r="H4" i="1"/>
  <c r="F5" i="1"/>
  <c r="F3" i="2"/>
  <c r="G3" i="2" s="1"/>
  <c r="F5" i="2"/>
  <c r="G5" i="2" s="1"/>
  <c r="F4" i="2"/>
  <c r="G4" i="2" s="1"/>
  <c r="H2" i="2"/>
  <c r="H3" i="2"/>
  <c r="L2" i="1"/>
  <c r="M2" i="1" s="1"/>
  <c r="L3" i="1"/>
  <c r="M3" i="1" s="1"/>
  <c r="L1" i="1"/>
  <c r="M1" i="1" s="1"/>
  <c r="F5" i="3" l="1"/>
  <c r="H4" i="3"/>
  <c r="G4" i="3"/>
  <c r="G5" i="1"/>
  <c r="H5" i="1"/>
  <c r="F6" i="1"/>
  <c r="H5" i="2"/>
  <c r="H4" i="2"/>
  <c r="F6" i="2"/>
  <c r="F7" i="2"/>
  <c r="F6" i="3" l="1"/>
  <c r="H5" i="3"/>
  <c r="G5" i="3"/>
  <c r="G6" i="1"/>
  <c r="H6" i="1"/>
  <c r="F7" i="1"/>
  <c r="G6" i="2"/>
  <c r="H6" i="2"/>
  <c r="F8" i="2"/>
  <c r="G7" i="2"/>
  <c r="H7" i="2"/>
  <c r="F7" i="3" l="1"/>
  <c r="H6" i="3"/>
  <c r="G6" i="3"/>
  <c r="G7" i="1"/>
  <c r="H7" i="1"/>
  <c r="F8" i="1"/>
  <c r="F9" i="2"/>
  <c r="H8" i="2"/>
  <c r="G8" i="2"/>
  <c r="F8" i="3" l="1"/>
  <c r="H7" i="3"/>
  <c r="G7" i="3"/>
  <c r="G8" i="1"/>
  <c r="H8" i="1"/>
  <c r="F9" i="1"/>
  <c r="F11" i="2"/>
  <c r="F10" i="2"/>
  <c r="H9" i="2"/>
  <c r="G9" i="2"/>
  <c r="F9" i="3" l="1"/>
  <c r="H8" i="3"/>
  <c r="G8" i="3"/>
  <c r="G9" i="1"/>
  <c r="H9" i="1"/>
  <c r="F11" i="1"/>
  <c r="F10" i="1"/>
  <c r="G10" i="2"/>
  <c r="H10" i="2"/>
  <c r="H11" i="2"/>
  <c r="G11" i="2"/>
  <c r="F10" i="3" l="1"/>
  <c r="F11" i="3"/>
  <c r="H9" i="3"/>
  <c r="G9" i="3"/>
  <c r="G10" i="1"/>
  <c r="H10" i="1"/>
  <c r="G11" i="1"/>
  <c r="H11" i="1"/>
  <c r="G11" i="3" l="1"/>
  <c r="H10" i="3"/>
  <c r="G10" i="3"/>
</calcChain>
</file>

<file path=xl/sharedStrings.xml><?xml version="1.0" encoding="utf-8"?>
<sst xmlns="http://schemas.openxmlformats.org/spreadsheetml/2006/main" count="41" uniqueCount="15">
  <si>
    <t>r</t>
  </si>
  <si>
    <t>c</t>
  </si>
  <si>
    <t>medido</t>
  </si>
  <si>
    <t>simulado</t>
  </si>
  <si>
    <t>exactitud</t>
  </si>
  <si>
    <t>calculado</t>
  </si>
  <si>
    <t>l</t>
  </si>
  <si>
    <t>tiempo</t>
  </si>
  <si>
    <t>medido 60</t>
  </si>
  <si>
    <t>error</t>
  </si>
  <si>
    <t>medido 0</t>
  </si>
  <si>
    <t>medido 1</t>
  </si>
  <si>
    <t>medido 0 15</t>
  </si>
  <si>
    <t>medido 1 92</t>
  </si>
  <si>
    <t>medido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</si>
</sst>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2" sqref="E22"/>
    </sheetView>
  </sheetViews>
  <sheetFormatPr baseColWidth="10" defaultRowHeight="15" x14ac:dyDescent="0.25"/>
  <cols>
    <col min="6" max="6" width="11.85546875" bestFit="1" customWidth="1"/>
    <col min="11" max="11" width="11.85546875" bestFit="1" customWidth="1"/>
  </cols>
  <sheetData>
    <row r="1" spans="1:13" x14ac:dyDescent="0.25">
      <c r="B1" t="s">
        <v>2</v>
      </c>
      <c r="C1" t="s">
        <v>3</v>
      </c>
      <c r="D1" t="s">
        <v>4</v>
      </c>
      <c r="F1" t="s">
        <v>5</v>
      </c>
      <c r="G1" t="s">
        <v>4</v>
      </c>
      <c r="I1">
        <v>1</v>
      </c>
      <c r="J1">
        <v>320</v>
      </c>
      <c r="K1">
        <v>480</v>
      </c>
      <c r="L1">
        <f>(K1/J1)</f>
        <v>1.5</v>
      </c>
      <c r="M1">
        <f>20*LOG10(L1)</f>
        <v>3.5218251811136247</v>
      </c>
    </row>
    <row r="2" spans="1:13" x14ac:dyDescent="0.25">
      <c r="A2">
        <v>0.25</v>
      </c>
      <c r="B2">
        <v>2.06</v>
      </c>
      <c r="C2">
        <v>1.84</v>
      </c>
      <c r="D2">
        <f t="shared" ref="D2:D11" si="0">(B2/C2)*100</f>
        <v>111.95652173913044</v>
      </c>
      <c r="E2">
        <f t="shared" ref="E2:F17" si="1">ROUND(100*(ABS(B2-C2)/B2),2)</f>
        <v>10.68</v>
      </c>
      <c r="F2">
        <f>ROUND(5*(1-POWER(EXP(1),-A2/(B13*C13))),2)</f>
        <v>1.91</v>
      </c>
      <c r="G2">
        <f t="shared" ref="G2:G11" si="2">(B2/F2)*100</f>
        <v>107.85340314136127</v>
      </c>
      <c r="H2">
        <f t="shared" ref="H2:H11" si="3">ROUND(100*(ABS(B2-F2)/F2),2)</f>
        <v>7.85</v>
      </c>
      <c r="I2">
        <v>10</v>
      </c>
      <c r="J2">
        <v>7.1999999999999995E-2</v>
      </c>
      <c r="K2">
        <v>0.08</v>
      </c>
      <c r="L2">
        <f>(K2/J2)</f>
        <v>1.1111111111111112</v>
      </c>
      <c r="M2">
        <f>20*LOG10(L2)</f>
        <v>0.91514981121350281</v>
      </c>
    </row>
    <row r="3" spans="1:13" x14ac:dyDescent="0.25">
      <c r="A3">
        <f>A2+0.25</f>
        <v>0.5</v>
      </c>
      <c r="B3">
        <v>3.21</v>
      </c>
      <c r="C3">
        <v>3.01</v>
      </c>
      <c r="D3">
        <f t="shared" si="0"/>
        <v>106.64451827242524</v>
      </c>
      <c r="E3">
        <f t="shared" si="1"/>
        <v>6.23</v>
      </c>
      <c r="F3">
        <f t="shared" ref="F3:F11" si="4">ROUND(5*(1-POWER(EXP(1),-A3/(B14*C14)))*(28092001/(28092001+10014.369+292.83614)),2)</f>
        <v>3.08</v>
      </c>
      <c r="G3">
        <f t="shared" si="2"/>
        <v>104.22077922077921</v>
      </c>
      <c r="H3">
        <f t="shared" si="3"/>
        <v>4.22</v>
      </c>
      <c r="J3">
        <v>4.8000000000000001E-2</v>
      </c>
      <c r="K3">
        <v>1.2E-2</v>
      </c>
      <c r="L3">
        <f>(K3/J3)</f>
        <v>0.25</v>
      </c>
      <c r="M3">
        <f>20*LOG10(L3)</f>
        <v>-12.041199826559248</v>
      </c>
    </row>
    <row r="4" spans="1:13" x14ac:dyDescent="0.25">
      <c r="A4">
        <f t="shared" ref="A4:A11" si="5">A3+0.25</f>
        <v>0.75</v>
      </c>
      <c r="B4">
        <v>3.88</v>
      </c>
      <c r="C4">
        <v>3.76</v>
      </c>
      <c r="D4">
        <f t="shared" si="0"/>
        <v>103.19148936170212</v>
      </c>
      <c r="E4">
        <f t="shared" si="1"/>
        <v>3.09</v>
      </c>
      <c r="F4">
        <f t="shared" si="4"/>
        <v>3.81</v>
      </c>
      <c r="G4">
        <f t="shared" si="2"/>
        <v>101.83727034120736</v>
      </c>
      <c r="H4">
        <f t="shared" si="3"/>
        <v>1.84</v>
      </c>
    </row>
    <row r="5" spans="1:13" x14ac:dyDescent="0.25">
      <c r="A5">
        <f t="shared" si="5"/>
        <v>1</v>
      </c>
      <c r="B5">
        <v>4.28</v>
      </c>
      <c r="C5">
        <v>4.2300000000000004</v>
      </c>
      <c r="D5">
        <f t="shared" si="0"/>
        <v>101.1820330969267</v>
      </c>
      <c r="E5">
        <f t="shared" si="1"/>
        <v>1.17</v>
      </c>
      <c r="F5">
        <f t="shared" si="4"/>
        <v>4.2699999999999996</v>
      </c>
      <c r="G5">
        <f t="shared" si="2"/>
        <v>100.23419203747075</v>
      </c>
      <c r="H5">
        <f t="shared" si="3"/>
        <v>0.23</v>
      </c>
    </row>
    <row r="6" spans="1:13" x14ac:dyDescent="0.25">
      <c r="A6">
        <f t="shared" si="5"/>
        <v>1.25</v>
      </c>
      <c r="B6">
        <v>4.5199999999999996</v>
      </c>
      <c r="C6">
        <v>4.5199999999999996</v>
      </c>
      <c r="D6">
        <f t="shared" si="0"/>
        <v>100</v>
      </c>
      <c r="E6">
        <f t="shared" si="1"/>
        <v>0</v>
      </c>
      <c r="F6">
        <f t="shared" si="4"/>
        <v>4.54</v>
      </c>
      <c r="G6">
        <f t="shared" si="2"/>
        <v>99.559471365638757</v>
      </c>
      <c r="H6">
        <f t="shared" si="3"/>
        <v>0.44</v>
      </c>
    </row>
    <row r="7" spans="1:13" x14ac:dyDescent="0.25">
      <c r="A7">
        <f t="shared" si="5"/>
        <v>1.5</v>
      </c>
      <c r="B7">
        <v>4.7</v>
      </c>
      <c r="C7">
        <v>4.7</v>
      </c>
      <c r="D7">
        <f t="shared" si="0"/>
        <v>100</v>
      </c>
      <c r="E7">
        <f t="shared" si="1"/>
        <v>0</v>
      </c>
      <c r="F7">
        <f t="shared" si="4"/>
        <v>4.72</v>
      </c>
      <c r="G7">
        <f t="shared" si="2"/>
        <v>99.576271186440692</v>
      </c>
      <c r="H7">
        <f t="shared" si="3"/>
        <v>0.42</v>
      </c>
    </row>
    <row r="8" spans="1:13" x14ac:dyDescent="0.25">
      <c r="A8">
        <f t="shared" si="5"/>
        <v>1.75</v>
      </c>
      <c r="B8">
        <v>4.7699999999999996</v>
      </c>
      <c r="C8">
        <v>4.8</v>
      </c>
      <c r="D8">
        <f t="shared" si="0"/>
        <v>99.374999999999986</v>
      </c>
      <c r="E8">
        <f t="shared" si="1"/>
        <v>0.63</v>
      </c>
      <c r="F8">
        <f t="shared" si="4"/>
        <v>4.82</v>
      </c>
      <c r="G8">
        <f t="shared" si="2"/>
        <v>98.962655601659733</v>
      </c>
      <c r="H8">
        <f t="shared" si="3"/>
        <v>1.04</v>
      </c>
      <c r="K8" t="s">
        <v>6</v>
      </c>
      <c r="L8">
        <v>12.3</v>
      </c>
    </row>
    <row r="9" spans="1:13" x14ac:dyDescent="0.25">
      <c r="A9">
        <f t="shared" si="5"/>
        <v>2</v>
      </c>
      <c r="B9">
        <v>4.7750000000000004</v>
      </c>
      <c r="C9">
        <v>4.87</v>
      </c>
      <c r="D9">
        <f t="shared" si="0"/>
        <v>98.049281314168383</v>
      </c>
      <c r="E9">
        <f t="shared" si="1"/>
        <v>1.99</v>
      </c>
      <c r="F9">
        <f t="shared" si="4"/>
        <v>4.8899999999999997</v>
      </c>
      <c r="G9">
        <f t="shared" si="2"/>
        <v>97.64826175869122</v>
      </c>
      <c r="H9">
        <f t="shared" si="3"/>
        <v>2.35</v>
      </c>
    </row>
    <row r="10" spans="1:13" x14ac:dyDescent="0.25">
      <c r="A10">
        <f t="shared" si="5"/>
        <v>2.25</v>
      </c>
      <c r="B10">
        <v>4.9000000000000004</v>
      </c>
      <c r="C10">
        <v>4.92</v>
      </c>
      <c r="D10">
        <f t="shared" si="0"/>
        <v>99.59349593495935</v>
      </c>
      <c r="E10">
        <f t="shared" si="1"/>
        <v>0.41</v>
      </c>
      <c r="F10">
        <f t="shared" si="4"/>
        <v>4.93</v>
      </c>
      <c r="G10">
        <f t="shared" si="2"/>
        <v>99.391480730223137</v>
      </c>
      <c r="H10">
        <f t="shared" si="3"/>
        <v>0.61</v>
      </c>
    </row>
    <row r="11" spans="1:13" x14ac:dyDescent="0.25">
      <c r="A11">
        <f t="shared" si="5"/>
        <v>2.5</v>
      </c>
      <c r="B11">
        <v>4.9124999999999996</v>
      </c>
      <c r="C11">
        <v>4.9400000000000004</v>
      </c>
      <c r="D11">
        <f t="shared" si="0"/>
        <v>99.443319838056667</v>
      </c>
      <c r="E11">
        <f t="shared" si="1"/>
        <v>0.56000000000000005</v>
      </c>
      <c r="F11">
        <f t="shared" si="4"/>
        <v>4.96</v>
      </c>
      <c r="G11">
        <f t="shared" si="2"/>
        <v>99.042338709677409</v>
      </c>
      <c r="H11">
        <f t="shared" si="3"/>
        <v>0.96</v>
      </c>
    </row>
    <row r="12" spans="1:13" x14ac:dyDescent="0.25">
      <c r="B12" t="s">
        <v>0</v>
      </c>
      <c r="C12" t="s">
        <v>1</v>
      </c>
      <c r="E12" t="s">
        <v>8</v>
      </c>
      <c r="F12" t="s">
        <v>9</v>
      </c>
      <c r="G12" t="s">
        <v>12</v>
      </c>
      <c r="H12" t="s">
        <v>9</v>
      </c>
      <c r="I12" t="s">
        <v>11</v>
      </c>
      <c r="J12" t="s">
        <v>9</v>
      </c>
    </row>
    <row r="13" spans="1:13" x14ac:dyDescent="0.25">
      <c r="B13" s="1">
        <f>9850+1230</f>
        <v>11080</v>
      </c>
      <c r="C13">
        <v>4.6999999999999997E-5</v>
      </c>
      <c r="E13">
        <v>1.85</v>
      </c>
      <c r="F13">
        <f>ROUND(100*(ABS(B2-E13)/B2),2)</f>
        <v>10.19</v>
      </c>
      <c r="G13">
        <v>1.87</v>
      </c>
      <c r="H13">
        <f>ROUND(100*(ABS(B2-G13)/B2),2)</f>
        <v>9.2200000000000006</v>
      </c>
      <c r="I13">
        <v>1.84</v>
      </c>
      <c r="J13">
        <f>ROUND(100*(ABS(B2-I13)/B2),2)</f>
        <v>10.68</v>
      </c>
    </row>
    <row r="14" spans="1:13" x14ac:dyDescent="0.25">
      <c r="B14" s="1">
        <f>B13</f>
        <v>11080</v>
      </c>
      <c r="C14">
        <v>4.6999999999999997E-5</v>
      </c>
      <c r="E14">
        <v>3.03</v>
      </c>
      <c r="F14">
        <f t="shared" ref="F14:F22" si="6">ROUND(100*(ABS(B3-E14)/B3),2)</f>
        <v>5.61</v>
      </c>
      <c r="G14">
        <v>3.05</v>
      </c>
      <c r="H14">
        <f t="shared" ref="H14:H22" si="7">ROUND(100*(ABS(B3-G14)/B3),2)</f>
        <v>4.9800000000000004</v>
      </c>
      <c r="I14">
        <v>3.01</v>
      </c>
      <c r="J14">
        <f t="shared" ref="J14:J22" si="8">ROUND(100*(ABS(B3-I14)/B3),2)</f>
        <v>6.23</v>
      </c>
    </row>
    <row r="15" spans="1:13" x14ac:dyDescent="0.25">
      <c r="B15" s="1">
        <f t="shared" ref="B15:B22" si="9">B14</f>
        <v>11080</v>
      </c>
      <c r="C15">
        <v>4.6999999999999997E-5</v>
      </c>
      <c r="E15">
        <v>3.77</v>
      </c>
      <c r="F15">
        <f t="shared" si="6"/>
        <v>2.84</v>
      </c>
      <c r="G15">
        <v>3.78</v>
      </c>
      <c r="H15">
        <f t="shared" si="7"/>
        <v>2.58</v>
      </c>
      <c r="I15">
        <v>3.76</v>
      </c>
      <c r="J15">
        <f t="shared" si="8"/>
        <v>3.09</v>
      </c>
    </row>
    <row r="16" spans="1:13" x14ac:dyDescent="0.25">
      <c r="B16" s="1">
        <f t="shared" si="9"/>
        <v>11080</v>
      </c>
      <c r="C16">
        <v>4.6999999999999997E-5</v>
      </c>
      <c r="E16">
        <v>4.2300000000000004</v>
      </c>
      <c r="F16">
        <f t="shared" si="6"/>
        <v>1.17</v>
      </c>
      <c r="G16">
        <v>4.2300000000000004</v>
      </c>
      <c r="H16">
        <f t="shared" si="7"/>
        <v>1.17</v>
      </c>
      <c r="I16">
        <v>4.2300000000000004</v>
      </c>
      <c r="J16">
        <f t="shared" si="8"/>
        <v>1.17</v>
      </c>
    </row>
    <row r="17" spans="2:10" x14ac:dyDescent="0.25">
      <c r="B17" s="1">
        <f t="shared" si="9"/>
        <v>11080</v>
      </c>
      <c r="C17">
        <v>4.6999999999999997E-5</v>
      </c>
      <c r="E17">
        <v>4.5199999999999996</v>
      </c>
      <c r="F17">
        <f t="shared" si="6"/>
        <v>0</v>
      </c>
      <c r="G17">
        <v>4.5199999999999996</v>
      </c>
      <c r="H17">
        <f t="shared" si="7"/>
        <v>0</v>
      </c>
      <c r="I17">
        <v>4.5199999999999996</v>
      </c>
      <c r="J17">
        <f t="shared" si="8"/>
        <v>0</v>
      </c>
    </row>
    <row r="18" spans="2:10" x14ac:dyDescent="0.25">
      <c r="B18" s="1">
        <f t="shared" si="9"/>
        <v>11080</v>
      </c>
      <c r="C18">
        <v>4.6999999999999997E-5</v>
      </c>
      <c r="E18">
        <v>4.6900000000000004</v>
      </c>
      <c r="F18">
        <f t="shared" si="6"/>
        <v>0.21</v>
      </c>
      <c r="G18">
        <v>4.6900000000000004</v>
      </c>
      <c r="H18">
        <f t="shared" si="7"/>
        <v>0.21</v>
      </c>
      <c r="I18">
        <v>4.7</v>
      </c>
      <c r="J18">
        <f t="shared" si="8"/>
        <v>0</v>
      </c>
    </row>
    <row r="19" spans="2:10" x14ac:dyDescent="0.25">
      <c r="B19" s="1">
        <f t="shared" si="9"/>
        <v>11080</v>
      </c>
      <c r="C19">
        <v>4.6999999999999997E-5</v>
      </c>
      <c r="E19">
        <v>4.8</v>
      </c>
      <c r="F19">
        <f t="shared" si="6"/>
        <v>0.63</v>
      </c>
      <c r="G19">
        <v>4.8</v>
      </c>
      <c r="H19">
        <f t="shared" si="7"/>
        <v>0.63</v>
      </c>
      <c r="I19">
        <v>4.8</v>
      </c>
      <c r="J19">
        <f t="shared" si="8"/>
        <v>0.63</v>
      </c>
    </row>
    <row r="20" spans="2:10" x14ac:dyDescent="0.25">
      <c r="B20" s="1">
        <f t="shared" si="9"/>
        <v>11080</v>
      </c>
      <c r="C20">
        <v>4.6999999999999997E-5</v>
      </c>
      <c r="E20">
        <v>4.87</v>
      </c>
      <c r="F20">
        <f t="shared" si="6"/>
        <v>1.99</v>
      </c>
      <c r="G20">
        <v>4.87</v>
      </c>
      <c r="H20">
        <f t="shared" si="7"/>
        <v>1.99</v>
      </c>
      <c r="I20">
        <v>4.87</v>
      </c>
      <c r="J20">
        <f t="shared" si="8"/>
        <v>1.99</v>
      </c>
    </row>
    <row r="21" spans="2:10" x14ac:dyDescent="0.25">
      <c r="B21" s="1">
        <f t="shared" si="9"/>
        <v>11080</v>
      </c>
      <c r="C21">
        <v>4.6999999999999997E-5</v>
      </c>
      <c r="E21">
        <v>4.91</v>
      </c>
      <c r="F21">
        <f t="shared" si="6"/>
        <v>0.2</v>
      </c>
      <c r="G21">
        <v>4.91</v>
      </c>
      <c r="H21">
        <f t="shared" si="7"/>
        <v>0.2</v>
      </c>
      <c r="I21">
        <v>4.92</v>
      </c>
      <c r="J21">
        <f t="shared" si="8"/>
        <v>0.41</v>
      </c>
    </row>
    <row r="22" spans="2:10" x14ac:dyDescent="0.25">
      <c r="B22" s="1">
        <f t="shared" si="9"/>
        <v>11080</v>
      </c>
      <c r="C22">
        <v>4.6999999999999997E-5</v>
      </c>
      <c r="E22">
        <v>4.9400000000000004</v>
      </c>
      <c r="F22">
        <f t="shared" si="6"/>
        <v>0.56000000000000005</v>
      </c>
      <c r="G22">
        <v>4.9400000000000004</v>
      </c>
      <c r="H22">
        <f t="shared" si="7"/>
        <v>0.56000000000000005</v>
      </c>
      <c r="I22">
        <v>4.9400000000000004</v>
      </c>
      <c r="J22">
        <f t="shared" si="8"/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22" sqref="E22"/>
    </sheetView>
  </sheetViews>
  <sheetFormatPr baseColWidth="10" defaultRowHeight="15" x14ac:dyDescent="0.25"/>
  <sheetData>
    <row r="1" spans="1:12" x14ac:dyDescent="0.25">
      <c r="A1" t="s">
        <v>7</v>
      </c>
      <c r="B1" t="s">
        <v>2</v>
      </c>
      <c r="C1" t="s">
        <v>3</v>
      </c>
      <c r="D1" t="s">
        <v>4</v>
      </c>
      <c r="F1" t="s">
        <v>5</v>
      </c>
      <c r="G1" t="s">
        <v>4</v>
      </c>
    </row>
    <row r="2" spans="1:12" x14ac:dyDescent="0.25">
      <c r="A2">
        <v>0.5</v>
      </c>
      <c r="B2">
        <v>1.7250000000000001</v>
      </c>
      <c r="C2">
        <v>1.8005</v>
      </c>
      <c r="D2">
        <f t="shared" ref="D2:D11" si="0">(B2/C2)*100</f>
        <v>95.806720355456818</v>
      </c>
      <c r="E2">
        <f t="shared" ref="E2:E11" si="1">ROUND(100*(ABS(B2-C2)/B2),2)</f>
        <v>4.38</v>
      </c>
      <c r="F2">
        <f t="shared" ref="F2:F11" si="2">ROUND(5*(1-POWER(EXP(1),-A2/(B13*C13)))*(28092001/(28092001+10014.369+292.83614)),2)</f>
        <v>1.96</v>
      </c>
      <c r="G2">
        <f t="shared" ref="G2:G11" si="3">(B2/F2)*100</f>
        <v>88.010204081632665</v>
      </c>
      <c r="H2">
        <f t="shared" ref="H2:H11" si="4">ROUND(100*(ABS(B2-F2)/F2),2)</f>
        <v>11.99</v>
      </c>
    </row>
    <row r="3" spans="1:12" x14ac:dyDescent="0.25">
      <c r="A3">
        <f>A2+0.5</f>
        <v>1</v>
      </c>
      <c r="B3">
        <v>2.82</v>
      </c>
      <c r="C3">
        <v>2.91</v>
      </c>
      <c r="D3">
        <f t="shared" si="0"/>
        <v>96.907216494845343</v>
      </c>
      <c r="E3">
        <f t="shared" si="1"/>
        <v>3.19</v>
      </c>
      <c r="F3">
        <f t="shared" si="2"/>
        <v>3.15</v>
      </c>
      <c r="G3">
        <f t="shared" si="3"/>
        <v>89.523809523809518</v>
      </c>
      <c r="H3">
        <f t="shared" si="4"/>
        <v>10.48</v>
      </c>
    </row>
    <row r="4" spans="1:12" x14ac:dyDescent="0.25">
      <c r="A4">
        <f t="shared" ref="A4:A11" si="5">A3+0.5</f>
        <v>1.5</v>
      </c>
      <c r="B4">
        <v>3.42</v>
      </c>
      <c r="C4">
        <v>3.63</v>
      </c>
      <c r="D4">
        <f t="shared" si="0"/>
        <v>94.214876033057848</v>
      </c>
      <c r="E4">
        <f t="shared" si="1"/>
        <v>6.14</v>
      </c>
      <c r="F4">
        <f t="shared" si="2"/>
        <v>3.88</v>
      </c>
      <c r="G4">
        <f t="shared" si="3"/>
        <v>88.144329896907209</v>
      </c>
      <c r="H4">
        <f t="shared" si="4"/>
        <v>11.86</v>
      </c>
      <c r="K4" t="s">
        <v>6</v>
      </c>
      <c r="L4">
        <v>2387</v>
      </c>
    </row>
    <row r="5" spans="1:12" x14ac:dyDescent="0.25">
      <c r="A5">
        <f t="shared" si="5"/>
        <v>2</v>
      </c>
      <c r="B5">
        <v>3.77</v>
      </c>
      <c r="C5" s="1">
        <v>4.1040000000000001</v>
      </c>
      <c r="D5">
        <f t="shared" si="0"/>
        <v>91.861598440545805</v>
      </c>
      <c r="E5">
        <f t="shared" si="1"/>
        <v>8.86</v>
      </c>
      <c r="F5">
        <f t="shared" si="2"/>
        <v>4.32</v>
      </c>
      <c r="G5">
        <f t="shared" si="3"/>
        <v>87.268518518518505</v>
      </c>
      <c r="H5">
        <f t="shared" si="4"/>
        <v>12.73</v>
      </c>
    </row>
    <row r="6" spans="1:12" x14ac:dyDescent="0.25">
      <c r="A6">
        <f t="shared" si="5"/>
        <v>2.5</v>
      </c>
      <c r="B6">
        <v>4.0199999999999996</v>
      </c>
      <c r="C6">
        <v>4.41</v>
      </c>
      <c r="D6">
        <f t="shared" si="0"/>
        <v>91.156462585034006</v>
      </c>
      <c r="E6">
        <f t="shared" si="1"/>
        <v>9.6999999999999993</v>
      </c>
      <c r="F6">
        <f t="shared" si="2"/>
        <v>4.58</v>
      </c>
      <c r="G6">
        <f t="shared" si="3"/>
        <v>87.772925764192138</v>
      </c>
      <c r="H6">
        <f t="shared" si="4"/>
        <v>12.23</v>
      </c>
    </row>
    <row r="7" spans="1:12" x14ac:dyDescent="0.25">
      <c r="A7">
        <f t="shared" si="5"/>
        <v>3</v>
      </c>
      <c r="B7">
        <v>4.1749999999999998</v>
      </c>
      <c r="C7">
        <v>4.6130000000000004</v>
      </c>
      <c r="D7">
        <f t="shared" si="0"/>
        <v>90.505094298720991</v>
      </c>
      <c r="E7">
        <f t="shared" si="1"/>
        <v>10.49</v>
      </c>
      <c r="F7">
        <f t="shared" si="2"/>
        <v>4.75</v>
      </c>
      <c r="G7">
        <f t="shared" si="3"/>
        <v>87.89473684210526</v>
      </c>
      <c r="H7">
        <f t="shared" si="4"/>
        <v>12.11</v>
      </c>
    </row>
    <row r="8" spans="1:12" x14ac:dyDescent="0.25">
      <c r="A8">
        <f t="shared" si="5"/>
        <v>3.5</v>
      </c>
      <c r="B8">
        <v>4.25</v>
      </c>
      <c r="C8">
        <v>4.74</v>
      </c>
      <c r="D8">
        <f t="shared" si="0"/>
        <v>89.66244725738396</v>
      </c>
      <c r="E8">
        <f t="shared" si="1"/>
        <v>11.53</v>
      </c>
      <c r="F8">
        <f t="shared" si="2"/>
        <v>4.8499999999999996</v>
      </c>
      <c r="G8">
        <f t="shared" si="3"/>
        <v>87.628865979381459</v>
      </c>
      <c r="H8">
        <f t="shared" si="4"/>
        <v>12.37</v>
      </c>
    </row>
    <row r="9" spans="1:12" x14ac:dyDescent="0.25">
      <c r="A9">
        <f t="shared" si="5"/>
        <v>4</v>
      </c>
      <c r="B9">
        <v>4.3499999999999996</v>
      </c>
      <c r="C9">
        <v>4.83</v>
      </c>
      <c r="D9">
        <f t="shared" si="0"/>
        <v>90.062111801242224</v>
      </c>
      <c r="E9">
        <f t="shared" si="1"/>
        <v>11.03</v>
      </c>
      <c r="F9">
        <f t="shared" si="2"/>
        <v>4.91</v>
      </c>
      <c r="G9">
        <f t="shared" si="3"/>
        <v>88.594704684317705</v>
      </c>
      <c r="H9">
        <f t="shared" si="4"/>
        <v>11.41</v>
      </c>
    </row>
    <row r="10" spans="1:12" x14ac:dyDescent="0.25">
      <c r="A10">
        <f t="shared" si="5"/>
        <v>4.5</v>
      </c>
      <c r="B10">
        <v>4.3499999999999996</v>
      </c>
      <c r="C10">
        <v>4.8891</v>
      </c>
      <c r="D10">
        <f t="shared" si="0"/>
        <v>88.973430692765533</v>
      </c>
      <c r="E10">
        <f t="shared" si="1"/>
        <v>12.39</v>
      </c>
      <c r="F10">
        <f t="shared" si="2"/>
        <v>4.9400000000000004</v>
      </c>
      <c r="G10">
        <f t="shared" si="3"/>
        <v>88.056680161943305</v>
      </c>
      <c r="H10">
        <f t="shared" si="4"/>
        <v>11.94</v>
      </c>
    </row>
    <row r="11" spans="1:12" x14ac:dyDescent="0.25">
      <c r="A11">
        <f t="shared" si="5"/>
        <v>5</v>
      </c>
      <c r="B11">
        <v>4.3499999999999996</v>
      </c>
      <c r="C11">
        <v>4.9260000000000002</v>
      </c>
      <c r="D11">
        <f t="shared" si="0"/>
        <v>88.306942752740554</v>
      </c>
      <c r="E11">
        <f t="shared" si="1"/>
        <v>13.24</v>
      </c>
      <c r="F11">
        <f t="shared" si="2"/>
        <v>4.96</v>
      </c>
      <c r="G11">
        <f t="shared" si="3"/>
        <v>87.701612903225794</v>
      </c>
      <c r="H11">
        <f t="shared" si="4"/>
        <v>12.3</v>
      </c>
    </row>
    <row r="12" spans="1:12" x14ac:dyDescent="0.25">
      <c r="B12" t="s">
        <v>0</v>
      </c>
      <c r="C12" t="s">
        <v>1</v>
      </c>
      <c r="E12" t="s">
        <v>10</v>
      </c>
      <c r="F12" t="s">
        <v>9</v>
      </c>
      <c r="G12" t="s">
        <v>14</v>
      </c>
      <c r="H12" t="s">
        <v>9</v>
      </c>
      <c r="I12" t="s">
        <v>13</v>
      </c>
      <c r="J12" t="s">
        <v>9</v>
      </c>
    </row>
    <row r="13" spans="1:12" x14ac:dyDescent="0.25">
      <c r="B13">
        <v>10040</v>
      </c>
      <c r="C13">
        <v>1E-4</v>
      </c>
      <c r="E13">
        <v>1.7</v>
      </c>
      <c r="F13">
        <f>ROUND(100*(ABS(B2-E13)/B2),2)</f>
        <v>1.45</v>
      </c>
      <c r="G13">
        <v>1.7</v>
      </c>
      <c r="H13">
        <f>ROUND(100*(ABS(B2-G13)/B2),2)</f>
        <v>1.45</v>
      </c>
      <c r="I13">
        <v>1.72</v>
      </c>
      <c r="J13">
        <f>ROUND(100*(ABS(B2-I13)/B2),2)</f>
        <v>0.28999999999999998</v>
      </c>
    </row>
    <row r="14" spans="1:12" x14ac:dyDescent="0.25">
      <c r="B14">
        <v>10040</v>
      </c>
      <c r="C14">
        <v>1E-4</v>
      </c>
      <c r="E14">
        <v>2.77</v>
      </c>
      <c r="F14">
        <f t="shared" ref="F14:F22" si="6">ROUND(100*(ABS(B3-E14)/B3),2)</f>
        <v>1.77</v>
      </c>
      <c r="G14">
        <v>2.77</v>
      </c>
      <c r="H14">
        <f t="shared" ref="H14:H22" si="7">ROUND(100*(ABS(B3-G14)/B3),2)</f>
        <v>1.77</v>
      </c>
      <c r="I14">
        <v>2.77</v>
      </c>
      <c r="J14">
        <f t="shared" ref="J14:J22" si="8">ROUND(100*(ABS(B3-I14)/B3),2)</f>
        <v>1.77</v>
      </c>
    </row>
    <row r="15" spans="1:12" x14ac:dyDescent="0.25">
      <c r="B15">
        <v>10040</v>
      </c>
      <c r="C15">
        <v>1E-4</v>
      </c>
      <c r="E15">
        <v>3.4</v>
      </c>
      <c r="F15">
        <f t="shared" si="6"/>
        <v>0.57999999999999996</v>
      </c>
      <c r="G15">
        <v>3.4</v>
      </c>
      <c r="H15">
        <f t="shared" si="7"/>
        <v>0.57999999999999996</v>
      </c>
      <c r="I15">
        <v>3.4</v>
      </c>
      <c r="J15">
        <f t="shared" si="8"/>
        <v>0.57999999999999996</v>
      </c>
    </row>
    <row r="16" spans="1:12" x14ac:dyDescent="0.25">
      <c r="B16">
        <v>10040</v>
      </c>
      <c r="C16">
        <v>1E-4</v>
      </c>
      <c r="E16">
        <v>3.78</v>
      </c>
      <c r="F16">
        <f t="shared" si="6"/>
        <v>0.27</v>
      </c>
      <c r="G16">
        <v>3.78</v>
      </c>
      <c r="H16">
        <f t="shared" si="7"/>
        <v>0.27</v>
      </c>
      <c r="I16">
        <v>3.78</v>
      </c>
      <c r="J16">
        <f t="shared" si="8"/>
        <v>0.27</v>
      </c>
    </row>
    <row r="17" spans="2:10" x14ac:dyDescent="0.25">
      <c r="B17">
        <v>10040</v>
      </c>
      <c r="C17">
        <v>1E-4</v>
      </c>
      <c r="E17">
        <v>4.01</v>
      </c>
      <c r="F17">
        <f t="shared" si="6"/>
        <v>0.25</v>
      </c>
      <c r="G17">
        <v>4.01</v>
      </c>
      <c r="H17">
        <f t="shared" si="7"/>
        <v>0.25</v>
      </c>
      <c r="I17">
        <v>4.01</v>
      </c>
      <c r="J17">
        <f t="shared" si="8"/>
        <v>0.25</v>
      </c>
    </row>
    <row r="18" spans="2:10" x14ac:dyDescent="0.25">
      <c r="B18">
        <v>10040</v>
      </c>
      <c r="C18">
        <v>1E-4</v>
      </c>
      <c r="E18">
        <v>4.1399999999999997</v>
      </c>
      <c r="F18">
        <f t="shared" si="6"/>
        <v>0.84</v>
      </c>
      <c r="G18">
        <v>4.1399999999999997</v>
      </c>
      <c r="H18">
        <f t="shared" si="7"/>
        <v>0.84</v>
      </c>
      <c r="I18">
        <v>4.1399999999999997</v>
      </c>
      <c r="J18">
        <f t="shared" si="8"/>
        <v>0.84</v>
      </c>
    </row>
    <row r="19" spans="2:10" x14ac:dyDescent="0.25">
      <c r="B19">
        <v>10040</v>
      </c>
      <c r="C19">
        <v>1E-4</v>
      </c>
      <c r="E19">
        <v>4.22</v>
      </c>
      <c r="F19">
        <f t="shared" si="6"/>
        <v>0.71</v>
      </c>
      <c r="G19">
        <v>4.22</v>
      </c>
      <c r="H19">
        <f t="shared" si="7"/>
        <v>0.71</v>
      </c>
      <c r="I19">
        <v>4.22</v>
      </c>
      <c r="J19">
        <f t="shared" si="8"/>
        <v>0.71</v>
      </c>
    </row>
    <row r="20" spans="2:10" x14ac:dyDescent="0.25">
      <c r="B20">
        <v>10040</v>
      </c>
      <c r="C20">
        <v>1E-4</v>
      </c>
      <c r="E20">
        <v>4.2699999999999996</v>
      </c>
      <c r="F20">
        <f t="shared" si="6"/>
        <v>1.84</v>
      </c>
      <c r="G20">
        <v>4.2699999999999996</v>
      </c>
      <c r="H20">
        <f t="shared" si="7"/>
        <v>1.84</v>
      </c>
      <c r="I20">
        <v>4.2699999999999996</v>
      </c>
      <c r="J20">
        <f t="shared" si="8"/>
        <v>1.84</v>
      </c>
    </row>
    <row r="21" spans="2:10" x14ac:dyDescent="0.25">
      <c r="B21">
        <v>10040</v>
      </c>
      <c r="C21">
        <v>1E-4</v>
      </c>
      <c r="E21">
        <v>4.3</v>
      </c>
      <c r="F21">
        <f t="shared" si="6"/>
        <v>1.1499999999999999</v>
      </c>
      <c r="G21">
        <v>4.3</v>
      </c>
      <c r="H21">
        <f t="shared" si="7"/>
        <v>1.1499999999999999</v>
      </c>
      <c r="I21">
        <v>4.3</v>
      </c>
      <c r="J21">
        <f t="shared" si="8"/>
        <v>1.1499999999999999</v>
      </c>
    </row>
    <row r="22" spans="2:10" x14ac:dyDescent="0.25">
      <c r="B22">
        <v>10040</v>
      </c>
      <c r="C22">
        <v>1E-4</v>
      </c>
      <c r="E22">
        <v>4.3239999999999998</v>
      </c>
      <c r="F22">
        <f t="shared" si="6"/>
        <v>0.6</v>
      </c>
      <c r="G22">
        <v>4.32</v>
      </c>
      <c r="H22">
        <f t="shared" si="7"/>
        <v>0.69</v>
      </c>
      <c r="I22">
        <v>4.3239999999999998</v>
      </c>
      <c r="J22">
        <f t="shared" si="8"/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" sqref="M1"/>
    </sheetView>
  </sheetViews>
  <sheetFormatPr baseColWidth="10" defaultRowHeight="15" x14ac:dyDescent="0.25"/>
  <sheetData>
    <row r="1" spans="1:13" x14ac:dyDescent="0.25">
      <c r="A1" t="s">
        <v>7</v>
      </c>
      <c r="B1" t="s">
        <v>2</v>
      </c>
      <c r="C1" t="s">
        <v>3</v>
      </c>
      <c r="D1" t="s">
        <v>4</v>
      </c>
      <c r="F1" t="s">
        <v>5</v>
      </c>
      <c r="G1" t="s">
        <v>4</v>
      </c>
      <c r="J1" t="s">
        <v>7</v>
      </c>
      <c r="K1" t="s">
        <v>2</v>
      </c>
      <c r="L1" t="s">
        <v>5</v>
      </c>
      <c r="M1" t="s">
        <v>9</v>
      </c>
    </row>
    <row r="2" spans="1:13" x14ac:dyDescent="0.25">
      <c r="A2">
        <v>0.05</v>
      </c>
      <c r="B2">
        <v>1.875</v>
      </c>
      <c r="C2">
        <v>1.51</v>
      </c>
      <c r="D2">
        <f t="shared" ref="D2:D11" si="0">(B2/C2)*100</f>
        <v>124.17218543046357</v>
      </c>
      <c r="E2">
        <f t="shared" ref="E2:E11" si="1">ROUND(100*(ABS(B2-C2)/B2),2)</f>
        <v>19.47</v>
      </c>
      <c r="F2">
        <f t="shared" ref="F2:F11" si="2">ROUND(5*(1-POWER(EXP(1),-A2/(B13*C13)))*(28092001/(28092001+10014.369+292.83614)),2)</f>
        <v>1.82</v>
      </c>
      <c r="G2">
        <f t="shared" ref="G2:G11" si="3">(B2/F2)*100</f>
        <v>103.02197802197801</v>
      </c>
      <c r="H2">
        <f t="shared" ref="H2:H11" si="4">ROUND(100*(ABS(B2-F2)/F2),2)</f>
        <v>3.02</v>
      </c>
      <c r="J2">
        <v>0.05</v>
      </c>
      <c r="K2">
        <v>1.875</v>
      </c>
      <c r="L2">
        <v>1.82</v>
      </c>
      <c r="M2">
        <v>3.02</v>
      </c>
    </row>
    <row r="3" spans="1:13" x14ac:dyDescent="0.25">
      <c r="A3">
        <f>A2+0.05</f>
        <v>0.1</v>
      </c>
      <c r="B3">
        <v>2.9</v>
      </c>
      <c r="C3">
        <v>2.5739999999999998</v>
      </c>
      <c r="D3">
        <f t="shared" si="0"/>
        <v>112.66511266511267</v>
      </c>
      <c r="E3">
        <f t="shared" si="1"/>
        <v>11.24</v>
      </c>
      <c r="F3">
        <f t="shared" si="2"/>
        <v>2.97</v>
      </c>
      <c r="G3">
        <f t="shared" si="3"/>
        <v>97.643097643097633</v>
      </c>
      <c r="H3">
        <f t="shared" si="4"/>
        <v>2.36</v>
      </c>
      <c r="J3">
        <f>J2+0.05</f>
        <v>0.1</v>
      </c>
      <c r="K3">
        <v>2.9</v>
      </c>
      <c r="L3">
        <v>2.97</v>
      </c>
      <c r="M3">
        <v>2.36</v>
      </c>
    </row>
    <row r="4" spans="1:13" x14ac:dyDescent="0.25">
      <c r="A4">
        <f t="shared" ref="A4:A11" si="5">A3+0.05</f>
        <v>0.15000000000000002</v>
      </c>
      <c r="B4">
        <v>3.6</v>
      </c>
      <c r="C4">
        <v>3.29</v>
      </c>
      <c r="D4">
        <f t="shared" si="0"/>
        <v>109.42249240121581</v>
      </c>
      <c r="E4">
        <f t="shared" si="1"/>
        <v>8.61</v>
      </c>
      <c r="F4">
        <f t="shared" si="2"/>
        <v>3.71</v>
      </c>
      <c r="G4">
        <f t="shared" si="3"/>
        <v>97.03504043126685</v>
      </c>
      <c r="H4">
        <f t="shared" si="4"/>
        <v>2.96</v>
      </c>
      <c r="J4">
        <f t="shared" ref="J4:J11" si="6">J3+0.05</f>
        <v>0.15000000000000002</v>
      </c>
      <c r="K4">
        <v>3.6</v>
      </c>
      <c r="L4">
        <v>3.71</v>
      </c>
      <c r="M4">
        <v>2.96</v>
      </c>
    </row>
    <row r="5" spans="1:13" x14ac:dyDescent="0.25">
      <c r="A5">
        <f t="shared" si="5"/>
        <v>0.2</v>
      </c>
      <c r="B5">
        <v>4.05</v>
      </c>
      <c r="C5">
        <v>3.79</v>
      </c>
      <c r="D5">
        <f t="shared" si="0"/>
        <v>106.86015831134563</v>
      </c>
      <c r="E5">
        <f t="shared" si="1"/>
        <v>6.42</v>
      </c>
      <c r="F5">
        <f t="shared" si="2"/>
        <v>4.18</v>
      </c>
      <c r="G5">
        <f t="shared" si="3"/>
        <v>96.889952153110045</v>
      </c>
      <c r="H5">
        <f t="shared" si="4"/>
        <v>3.11</v>
      </c>
      <c r="J5">
        <f t="shared" si="6"/>
        <v>0.2</v>
      </c>
      <c r="K5">
        <v>4.05</v>
      </c>
      <c r="L5">
        <v>4.18</v>
      </c>
      <c r="M5">
        <v>3.11</v>
      </c>
    </row>
    <row r="6" spans="1:13" x14ac:dyDescent="0.25">
      <c r="A6">
        <f t="shared" si="5"/>
        <v>0.25</v>
      </c>
      <c r="B6">
        <v>4.3</v>
      </c>
      <c r="C6">
        <v>4.41</v>
      </c>
      <c r="D6">
        <f t="shared" si="0"/>
        <v>97.505668934240347</v>
      </c>
      <c r="E6">
        <f t="shared" si="1"/>
        <v>2.56</v>
      </c>
      <c r="F6">
        <f t="shared" si="2"/>
        <v>4.47</v>
      </c>
      <c r="G6">
        <f t="shared" si="3"/>
        <v>96.196868008948542</v>
      </c>
      <c r="H6">
        <f t="shared" si="4"/>
        <v>3.8</v>
      </c>
      <c r="J6">
        <f t="shared" si="6"/>
        <v>0.25</v>
      </c>
      <c r="K6">
        <v>4.3</v>
      </c>
      <c r="L6">
        <v>4.47</v>
      </c>
      <c r="M6">
        <v>3.8</v>
      </c>
    </row>
    <row r="7" spans="1:13" x14ac:dyDescent="0.25">
      <c r="A7">
        <f t="shared" si="5"/>
        <v>0.3</v>
      </c>
      <c r="B7">
        <v>4.5</v>
      </c>
      <c r="C7">
        <v>4.6130000000000004</v>
      </c>
      <c r="D7">
        <f t="shared" si="0"/>
        <v>97.550401040537608</v>
      </c>
      <c r="E7">
        <f t="shared" si="1"/>
        <v>2.5099999999999998</v>
      </c>
      <c r="F7">
        <f t="shared" si="2"/>
        <v>4.66</v>
      </c>
      <c r="G7">
        <f t="shared" si="3"/>
        <v>96.566523605150209</v>
      </c>
      <c r="H7">
        <f t="shared" si="4"/>
        <v>3.43</v>
      </c>
      <c r="J7">
        <f t="shared" si="6"/>
        <v>0.3</v>
      </c>
      <c r="K7">
        <v>4.5</v>
      </c>
      <c r="L7">
        <v>4.66</v>
      </c>
      <c r="M7">
        <v>3.43</v>
      </c>
    </row>
    <row r="8" spans="1:13" x14ac:dyDescent="0.25">
      <c r="A8">
        <f t="shared" si="5"/>
        <v>0.35</v>
      </c>
      <c r="B8">
        <v>4.5999999999999996</v>
      </c>
      <c r="C8">
        <v>4.74</v>
      </c>
      <c r="D8">
        <f t="shared" si="0"/>
        <v>97.046413502109701</v>
      </c>
      <c r="E8">
        <f t="shared" si="1"/>
        <v>3.04</v>
      </c>
      <c r="F8">
        <f t="shared" si="2"/>
        <v>4.79</v>
      </c>
      <c r="G8">
        <f t="shared" si="3"/>
        <v>96.033402922755727</v>
      </c>
      <c r="H8">
        <f t="shared" si="4"/>
        <v>3.97</v>
      </c>
      <c r="J8">
        <f t="shared" si="6"/>
        <v>0.35</v>
      </c>
      <c r="K8">
        <v>4.5999999999999996</v>
      </c>
      <c r="L8">
        <v>4.79</v>
      </c>
      <c r="M8">
        <v>3.97</v>
      </c>
    </row>
    <row r="9" spans="1:13" x14ac:dyDescent="0.25">
      <c r="A9">
        <f t="shared" si="5"/>
        <v>0.39999999999999997</v>
      </c>
      <c r="B9">
        <v>4.625</v>
      </c>
      <c r="C9">
        <v>4.83</v>
      </c>
      <c r="D9">
        <f t="shared" si="0"/>
        <v>95.755693581780534</v>
      </c>
      <c r="E9">
        <f t="shared" si="1"/>
        <v>4.43</v>
      </c>
      <c r="F9">
        <f t="shared" si="2"/>
        <v>4.8600000000000003</v>
      </c>
      <c r="G9">
        <f t="shared" si="3"/>
        <v>95.164609053497941</v>
      </c>
      <c r="H9">
        <f t="shared" si="4"/>
        <v>4.84</v>
      </c>
      <c r="J9">
        <f t="shared" si="6"/>
        <v>0.39999999999999997</v>
      </c>
      <c r="K9">
        <v>4.625</v>
      </c>
      <c r="L9">
        <v>4.8600000000000003</v>
      </c>
      <c r="M9">
        <v>4.84</v>
      </c>
    </row>
    <row r="10" spans="1:13" x14ac:dyDescent="0.25">
      <c r="A10">
        <f t="shared" si="5"/>
        <v>0.44999999999999996</v>
      </c>
      <c r="B10">
        <v>4.7</v>
      </c>
      <c r="C10">
        <v>4.8891</v>
      </c>
      <c r="D10">
        <f t="shared" si="0"/>
        <v>96.132212472643232</v>
      </c>
      <c r="E10">
        <f t="shared" si="1"/>
        <v>4.0199999999999996</v>
      </c>
      <c r="F10">
        <f t="shared" si="2"/>
        <v>4.91</v>
      </c>
      <c r="G10">
        <f t="shared" si="3"/>
        <v>95.723014256619138</v>
      </c>
      <c r="H10">
        <f t="shared" si="4"/>
        <v>4.28</v>
      </c>
      <c r="J10">
        <f t="shared" si="6"/>
        <v>0.44999999999999996</v>
      </c>
      <c r="K10">
        <v>4.7</v>
      </c>
      <c r="L10">
        <v>4.91</v>
      </c>
      <c r="M10">
        <v>4.28</v>
      </c>
    </row>
    <row r="11" spans="1:13" x14ac:dyDescent="0.25">
      <c r="A11">
        <f t="shared" si="5"/>
        <v>0.49999999999999994</v>
      </c>
      <c r="B11">
        <v>4.75</v>
      </c>
      <c r="C11">
        <v>4.9260000000000002</v>
      </c>
      <c r="D11">
        <f t="shared" si="0"/>
        <v>96.427121396670728</v>
      </c>
      <c r="E11">
        <f t="shared" si="1"/>
        <v>3.71</v>
      </c>
      <c r="F11">
        <f t="shared" si="2"/>
        <v>4.9400000000000004</v>
      </c>
      <c r="G11">
        <f t="shared" si="3"/>
        <v>96.153846153846146</v>
      </c>
      <c r="H11">
        <f t="shared" si="4"/>
        <v>3.85</v>
      </c>
      <c r="J11">
        <f t="shared" si="6"/>
        <v>0.49999999999999994</v>
      </c>
      <c r="K11">
        <v>4.75</v>
      </c>
      <c r="L11">
        <v>4.9400000000000004</v>
      </c>
      <c r="M11">
        <v>3.85</v>
      </c>
    </row>
    <row r="12" spans="1:13" x14ac:dyDescent="0.25">
      <c r="B12" t="s">
        <v>0</v>
      </c>
      <c r="C12" t="s">
        <v>1</v>
      </c>
    </row>
    <row r="13" spans="1:13" x14ac:dyDescent="0.25">
      <c r="B13">
        <f>9850+1230</f>
        <v>11080</v>
      </c>
      <c r="C13">
        <v>1.0000000000000001E-5</v>
      </c>
    </row>
    <row r="14" spans="1:13" x14ac:dyDescent="0.25">
      <c r="B14">
        <f t="shared" ref="B14:B22" si="7">9850+1230</f>
        <v>11080</v>
      </c>
      <c r="C14">
        <v>1.0000000000000001E-5</v>
      </c>
    </row>
    <row r="15" spans="1:13" x14ac:dyDescent="0.25">
      <c r="B15">
        <f t="shared" si="7"/>
        <v>11080</v>
      </c>
      <c r="C15">
        <v>1.0000000000000001E-5</v>
      </c>
    </row>
    <row r="16" spans="1:13" x14ac:dyDescent="0.25">
      <c r="B16">
        <f t="shared" si="7"/>
        <v>11080</v>
      </c>
      <c r="C16">
        <v>1.0000000000000001E-5</v>
      </c>
    </row>
    <row r="17" spans="2:3" x14ac:dyDescent="0.25">
      <c r="B17">
        <f t="shared" si="7"/>
        <v>11080</v>
      </c>
      <c r="C17">
        <v>1.0000000000000001E-5</v>
      </c>
    </row>
    <row r="18" spans="2:3" x14ac:dyDescent="0.25">
      <c r="B18">
        <f t="shared" si="7"/>
        <v>11080</v>
      </c>
      <c r="C18">
        <v>1.0000000000000001E-5</v>
      </c>
    </row>
    <row r="19" spans="2:3" x14ac:dyDescent="0.25">
      <c r="B19">
        <f t="shared" si="7"/>
        <v>11080</v>
      </c>
      <c r="C19">
        <v>1.0000000000000001E-5</v>
      </c>
    </row>
    <row r="20" spans="2:3" x14ac:dyDescent="0.25">
      <c r="B20">
        <f t="shared" si="7"/>
        <v>11080</v>
      </c>
      <c r="C20">
        <v>1.0000000000000001E-5</v>
      </c>
    </row>
    <row r="21" spans="2:3" x14ac:dyDescent="0.25">
      <c r="B21">
        <f t="shared" si="7"/>
        <v>11080</v>
      </c>
      <c r="C21">
        <v>1.0000000000000001E-5</v>
      </c>
    </row>
    <row r="22" spans="2:3" x14ac:dyDescent="0.25">
      <c r="B22">
        <f t="shared" si="7"/>
        <v>11080</v>
      </c>
      <c r="C22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Keylor Mena</dc:creator>
  <cp:lastModifiedBy>Keylor Mena</cp:lastModifiedBy>
  <dcterms:created xsi:type="dcterms:W3CDTF">2017-03-28T16:48:55Z</dcterms:created>
  <dcterms:modified xsi:type="dcterms:W3CDTF">2017-09-11T15:52:14Z</dcterms:modified>
</cp:coreProperties>
</file>