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beduco-my.sharepoint.com/personal/camilo_restrepor_upb_edu_co/Documents/Semestre3/Procesos estocasticos/"/>
    </mc:Choice>
  </mc:AlternateContent>
  <xr:revisionPtr revIDLastSave="322" documentId="8_{9EC397EE-D229-4066-95ED-F9911A73F0CB}" xr6:coauthVersionLast="47" xr6:coauthVersionMax="47" xr10:uidLastSave="{6FD889C7-C138-4444-8091-498F2E82C3FB}"/>
  <bookViews>
    <workbookView xWindow="-120" yWindow="-120" windowWidth="20730" windowHeight="11760" xr2:uid="{F319C57D-2BCA-4F6A-B2D4-7AE9AC9A6FE0}"/>
  </bookViews>
  <sheets>
    <sheet name="Tiros por evento" sheetId="3" r:id="rId1"/>
    <sheet name="Ganancia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2" i="5" l="1"/>
  <c r="G2" i="5" a="1"/>
  <c r="G2" i="5" s="1"/>
  <c r="I2" i="5" a="1"/>
  <c r="I2" i="5" s="1"/>
  <c r="C5" i="5"/>
  <c r="C4" i="5"/>
  <c r="C3" i="5"/>
  <c r="B5" i="5"/>
  <c r="B4" i="5"/>
  <c r="B3" i="5"/>
  <c r="C2" i="5"/>
  <c r="B2" i="5"/>
  <c r="P3" i="3" a="1"/>
  <c r="P3" i="3" s="1"/>
  <c r="N3" i="3" a="1"/>
  <c r="N3" i="3" s="1"/>
  <c r="L3" i="3" a="1"/>
  <c r="L3" i="3" s="1"/>
  <c r="J3" i="3" a="1"/>
  <c r="J3" i="3" s="1"/>
  <c r="C69" i="3"/>
  <c r="D69" i="3"/>
  <c r="E69" i="3"/>
  <c r="B69" i="3"/>
  <c r="C68" i="3"/>
  <c r="D68" i="3"/>
  <c r="E68" i="3"/>
  <c r="B68" i="3"/>
  <c r="C67" i="3"/>
  <c r="D67" i="3"/>
  <c r="E67" i="3"/>
  <c r="B67" i="3"/>
  <c r="E62" i="3"/>
  <c r="D62" i="3"/>
  <c r="C62" i="3"/>
  <c r="B6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<sst xmlns="http://schemas.openxmlformats.org/spreadsheetml/2006/main" count="38" uniqueCount="27">
  <si>
    <t>Evento</t>
  </si>
  <si>
    <t>Salir de la carcel</t>
  </si>
  <si>
    <t>Avanzar a la meta desde casilla 5</t>
  </si>
  <si>
    <t>34/36</t>
  </si>
  <si>
    <t>Tiros para avanzar Casilla</t>
  </si>
  <si>
    <t>Probablidad Según la cadena de Markov</t>
  </si>
  <si>
    <t>1/6</t>
  </si>
  <si>
    <t>1/2</t>
  </si>
  <si>
    <t>Media</t>
  </si>
  <si>
    <t>Frecuencia</t>
  </si>
  <si>
    <t>Tiros para volver a la carcel</t>
  </si>
  <si>
    <t>2/36</t>
  </si>
  <si>
    <t>Número de Intentos (Tiro de dados) para evento</t>
  </si>
  <si>
    <t>Desviacion E</t>
  </si>
  <si>
    <t>Media de Tiros</t>
  </si>
  <si>
    <t>Valor Maximo</t>
  </si>
  <si>
    <t>Valor Minimo</t>
  </si>
  <si>
    <t>Rangos  y Frecuencias para Graficas</t>
  </si>
  <si>
    <t>Casa</t>
  </si>
  <si>
    <t>Jugadores</t>
  </si>
  <si>
    <t>Notas</t>
  </si>
  <si>
    <t>$</t>
  </si>
  <si>
    <t>La casa puede no ganar, pero nunca pierde y su ganancia puede ser, en teoria infinita, los jugadores por el contrario, ganan como maximo $60, pero su perdida puede ser, en teoria infinita.</t>
  </si>
  <si>
    <t>Rangos y Frecuencias para graficas</t>
  </si>
  <si>
    <t>27 Juegos</t>
  </si>
  <si>
    <t>Nota:</t>
  </si>
  <si>
    <t>Los datos fueron recolectados automaticamente por el codigo en c# usando contadores que eran reportados a un archivo txt según el evento, consideramos que 57 datos son suficientes para cada metrica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</si>
</sst>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ont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000"/>
              <a:t>Tiros</a:t>
            </a:r>
            <a:r>
              <a:rPr lang="es-CO" sz="1000" baseline="0"/>
              <a:t> para salir de la carcel</a:t>
            </a:r>
          </a:p>
        </c:rich>
      </c:tx>
      <c:layout>
        <c:manualLayout>
          <c:xMode val="edge"/>
          <c:yMode val="edge"/>
          <c:x val="0.15792549536458159"/>
          <c:y val="4.67836257309941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1779109284646191"/>
          <c:y val="0.20256573191508956"/>
          <c:w val="0.84034109470221807"/>
          <c:h val="0.5036159076606652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'Tiros por evento'!$I$3:$I$23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cat>
          <c:val>
            <c:numRef>
              <c:f>'Tiros por evento'!$J$3:$J$23</c:f>
              <c:numCache>
                <c:formatCode>General</c:formatCode>
                <c:ptCount val="21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5</c:v>
                </c:pt>
                <c:pt idx="5">
                  <c:v>8</c:v>
                </c:pt>
                <c:pt idx="6">
                  <c:v>5</c:v>
                </c:pt>
                <c:pt idx="7">
                  <c:v>4</c:v>
                </c:pt>
                <c:pt idx="8">
                  <c:v>1</c:v>
                </c:pt>
                <c:pt idx="9">
                  <c:v>5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58-44F8-956F-15755764C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3646080"/>
        <c:axId val="2013643584"/>
      </c:barChart>
      <c:catAx>
        <c:axId val="2013646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#</a:t>
                </a:r>
                <a:r>
                  <a:rPr lang="es-CO" baseline="0"/>
                  <a:t> de tiros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13643584"/>
        <c:crosses val="autoZero"/>
        <c:auto val="1"/>
        <c:lblAlgn val="ctr"/>
        <c:lblOffset val="100"/>
        <c:noMultiLvlLbl val="0"/>
      </c:catAx>
      <c:valAx>
        <c:axId val="201364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Frecuencia</a:t>
                </a:r>
              </a:p>
            </c:rich>
          </c:tx>
          <c:layout>
            <c:manualLayout>
              <c:xMode val="edge"/>
              <c:yMode val="edge"/>
              <c:x val="0.85321663118290469"/>
              <c:y val="0.23290509738914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1364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000"/>
              <a:t>Tiros</a:t>
            </a:r>
            <a:r>
              <a:rPr lang="es-CO" sz="1000" baseline="0"/>
              <a:t> para avanzar a la meta desde casilla 5</a:t>
            </a:r>
            <a:endParaRPr lang="es-CO" sz="1000"/>
          </a:p>
        </c:rich>
      </c:tx>
      <c:layout>
        <c:manualLayout>
          <c:xMode val="edge"/>
          <c:yMode val="edge"/>
          <c:x val="0.15213009243409792"/>
          <c:y val="2.47677938071414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7150481189851272E-2"/>
          <c:y val="0.12078703703703704"/>
          <c:w val="0.90229396325459332"/>
          <c:h val="0.70604950422863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'Tiros por evento'!$L$3:$L$5</c:f>
              <c:numCache>
                <c:formatCode>General</c:formatCode>
                <c:ptCount val="3"/>
                <c:pt idx="0">
                  <c:v>40</c:v>
                </c:pt>
                <c:pt idx="1">
                  <c:v>18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56-47D8-B7BB-6428668D3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9174720"/>
        <c:axId val="1999176384"/>
      </c:barChart>
      <c:catAx>
        <c:axId val="199917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#</a:t>
                </a:r>
                <a:r>
                  <a:rPr lang="es-CO" baseline="0"/>
                  <a:t> de tiros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28238867967591014"/>
              <c:y val="0.866212308748426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9176384"/>
        <c:crosses val="autoZero"/>
        <c:auto val="1"/>
        <c:lblAlgn val="ctr"/>
        <c:lblOffset val="100"/>
        <c:noMultiLvlLbl val="0"/>
      </c:catAx>
      <c:valAx>
        <c:axId val="199917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Frecuencia</a:t>
                </a:r>
              </a:p>
            </c:rich>
          </c:tx>
          <c:layout>
            <c:manualLayout>
              <c:xMode val="edge"/>
              <c:yMode val="edge"/>
              <c:x val="0.93055555555555558"/>
              <c:y val="0.381022528433945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917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000"/>
              <a:t>Tiros</a:t>
            </a:r>
            <a:r>
              <a:rPr lang="es-CO" sz="1000" baseline="0"/>
              <a:t> para avanzar casilla (estados 1-5)</a:t>
            </a:r>
            <a:endParaRPr lang="es-CO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9928258967629039E-2"/>
          <c:y val="0.15319444444444447"/>
          <c:w val="0.89951618547681544"/>
          <c:h val="0.6325047099173953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'Tiros por evento'!$M$3:$M$8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'Tiros por evento'!$N$3:$N$8</c:f>
              <c:numCache>
                <c:formatCode>General</c:formatCode>
                <c:ptCount val="6"/>
                <c:pt idx="0">
                  <c:v>25</c:v>
                </c:pt>
                <c:pt idx="1">
                  <c:v>18</c:v>
                </c:pt>
                <c:pt idx="2">
                  <c:v>11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08-4D35-96E9-046E4123F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5157376"/>
        <c:axId val="2055152384"/>
      </c:barChart>
      <c:catAx>
        <c:axId val="2055157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# de tiros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55152384"/>
        <c:crosses val="autoZero"/>
        <c:auto val="1"/>
        <c:lblAlgn val="ctr"/>
        <c:lblOffset val="100"/>
        <c:noMultiLvlLbl val="0"/>
      </c:catAx>
      <c:valAx>
        <c:axId val="20551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Frecuencia</a:t>
                </a:r>
              </a:p>
            </c:rich>
          </c:tx>
          <c:layout>
            <c:manualLayout>
              <c:xMode val="edge"/>
              <c:yMode val="edge"/>
              <c:x val="0.91388888888888886"/>
              <c:y val="0.34861512102653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55157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000"/>
              <a:t>Tiros</a:t>
            </a:r>
            <a:r>
              <a:rPr lang="es-CO" sz="1000" baseline="0"/>
              <a:t> para volver a la carcel</a:t>
            </a:r>
            <a:endParaRPr lang="es-CO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1281714785651793"/>
          <c:y val="0.1815048118985127"/>
          <c:w val="0.85662729658792647"/>
          <c:h val="0.6129243219597549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'Tiros por evento'!$O$3:$O$38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35</c:v>
                </c:pt>
                <c:pt idx="30">
                  <c:v>37</c:v>
                </c:pt>
                <c:pt idx="31">
                  <c:v>43</c:v>
                </c:pt>
                <c:pt idx="32">
                  <c:v>62</c:v>
                </c:pt>
                <c:pt idx="33">
                  <c:v>64</c:v>
                </c:pt>
                <c:pt idx="34">
                  <c:v>69</c:v>
                </c:pt>
                <c:pt idx="35">
                  <c:v>88</c:v>
                </c:pt>
              </c:numCache>
            </c:numRef>
          </c:cat>
          <c:val>
            <c:numRef>
              <c:f>'Tiros por evento'!$P$3:$P$38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6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3</c:v>
                </c:pt>
                <c:pt idx="22">
                  <c:v>2</c:v>
                </c:pt>
                <c:pt idx="23">
                  <c:v>3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3E-40DC-A85B-F9EFFF5EB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1270528"/>
        <c:axId val="1991273856"/>
      </c:barChart>
      <c:catAx>
        <c:axId val="1991270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#</a:t>
                </a:r>
                <a:r>
                  <a:rPr lang="es-CO" baseline="0"/>
                  <a:t> de tiros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1273856"/>
        <c:crosses val="autoZero"/>
        <c:auto val="1"/>
        <c:lblAlgn val="ctr"/>
        <c:lblOffset val="100"/>
        <c:noMultiLvlLbl val="0"/>
      </c:catAx>
      <c:valAx>
        <c:axId val="199127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127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Ganancias</a:t>
            </a:r>
            <a:r>
              <a:rPr lang="es-CO" baseline="0"/>
              <a:t> de la casa en 27 Juegos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Ganancias!$F$2:$F$26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49</c:v>
                </c:pt>
                <c:pt idx="24">
                  <c:v>58</c:v>
                </c:pt>
              </c:numCache>
            </c:numRef>
          </c:cat>
          <c:val>
            <c:numRef>
              <c:f>Ganancias!$G$2:$G$26</c:f>
              <c:numCache>
                <c:formatCode>General</c:formatCode>
                <c:ptCount val="25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7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28-4231-8A27-3844437BE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1509024"/>
        <c:axId val="1991510272"/>
      </c:barChart>
      <c:catAx>
        <c:axId val="199150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Ganancia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1510272"/>
        <c:crosses val="autoZero"/>
        <c:auto val="1"/>
        <c:lblAlgn val="ctr"/>
        <c:lblOffset val="100"/>
        <c:noMultiLvlLbl val="0"/>
      </c:catAx>
      <c:valAx>
        <c:axId val="199151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150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Ganancias de los Jugadores en 27 Juegos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(4 jugadores</a:t>
            </a:r>
            <a:r>
              <a:rPr lang="es-CO" baseline="0"/>
              <a:t> por juego</a:t>
            </a:r>
            <a:r>
              <a:rPr lang="es-CO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Ganancias!$H$2:$H$41</c:f>
              <c:numCache>
                <c:formatCode>General</c:formatCode>
                <c:ptCount val="40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24</c:v>
                </c:pt>
                <c:pt idx="25">
                  <c:v>37</c:v>
                </c:pt>
                <c:pt idx="26">
                  <c:v>42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59</c:v>
                </c:pt>
                <c:pt idx="39">
                  <c:v>60</c:v>
                </c:pt>
              </c:numCache>
            </c:numRef>
          </c:cat>
          <c:val>
            <c:numRef>
              <c:f>Ganancias!$I$2:$I$41</c:f>
              <c:numCache>
                <c:formatCode>General</c:formatCode>
                <c:ptCount val="40"/>
                <c:pt idx="0">
                  <c:v>26</c:v>
                </c:pt>
                <c:pt idx="1">
                  <c:v>0</c:v>
                </c:pt>
                <c:pt idx="2">
                  <c:v>0</c:v>
                </c:pt>
                <c:pt idx="3">
                  <c:v>12</c:v>
                </c:pt>
                <c:pt idx="4">
                  <c:v>0</c:v>
                </c:pt>
                <c:pt idx="5">
                  <c:v>4</c:v>
                </c:pt>
                <c:pt idx="6">
                  <c:v>6</c:v>
                </c:pt>
                <c:pt idx="7">
                  <c:v>0</c:v>
                </c:pt>
                <c:pt idx="8">
                  <c:v>6</c:v>
                </c:pt>
                <c:pt idx="9">
                  <c:v>7</c:v>
                </c:pt>
                <c:pt idx="10">
                  <c:v>1</c:v>
                </c:pt>
                <c:pt idx="11">
                  <c:v>1</c:v>
                </c:pt>
                <c:pt idx="12">
                  <c:v>5</c:v>
                </c:pt>
                <c:pt idx="13">
                  <c:v>1</c:v>
                </c:pt>
                <c:pt idx="14">
                  <c:v>3</c:v>
                </c:pt>
                <c:pt idx="15">
                  <c:v>4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5</c:v>
                </c:pt>
                <c:pt idx="28">
                  <c:v>0</c:v>
                </c:pt>
                <c:pt idx="29">
                  <c:v>0</c:v>
                </c:pt>
                <c:pt idx="30">
                  <c:v>4</c:v>
                </c:pt>
                <c:pt idx="31">
                  <c:v>0</c:v>
                </c:pt>
                <c:pt idx="32">
                  <c:v>0</c:v>
                </c:pt>
                <c:pt idx="33">
                  <c:v>7</c:v>
                </c:pt>
                <c:pt idx="34">
                  <c:v>0</c:v>
                </c:pt>
                <c:pt idx="35">
                  <c:v>0</c:v>
                </c:pt>
                <c:pt idx="36">
                  <c:v>4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EF-4AB8-A53C-48FC9126D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5156544"/>
        <c:axId val="2055156960"/>
      </c:barChart>
      <c:catAx>
        <c:axId val="205515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Ganancias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55156960"/>
        <c:crosses val="autoZero"/>
        <c:auto val="1"/>
        <c:lblAlgn val="ctr"/>
        <c:lblOffset val="100"/>
        <c:noMultiLvlLbl val="0"/>
      </c:catAx>
      <c:valAx>
        <c:axId val="205515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5515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</xdr:row>
      <xdr:rowOff>9524</xdr:rowOff>
    </xdr:from>
    <xdr:to>
      <xdr:col>7</xdr:col>
      <xdr:colOff>733425</xdr:colOff>
      <xdr:row>7</xdr:row>
      <xdr:rowOff>28574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84DAC3-7F26-3330-F247-FE0A946835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47626</xdr:colOff>
      <xdr:row>7</xdr:row>
      <xdr:rowOff>128587</xdr:rowOff>
    </xdr:from>
    <xdr:to>
      <xdr:col>7</xdr:col>
      <xdr:colOff>714376</xdr:colOff>
      <xdr:row>15</xdr:row>
      <xdr:rowOff>142875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ED29486-4A6C-B926-02CA-92FAC9E0E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47624</xdr:colOff>
      <xdr:row>16</xdr:row>
      <xdr:rowOff>9524</xdr:rowOff>
    </xdr:from>
    <xdr:to>
      <xdr:col>7</xdr:col>
      <xdr:colOff>714375</xdr:colOff>
      <xdr:row>24</xdr:row>
      <xdr:rowOff>38099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9FCE8A6-5429-688E-55C1-C7502FC99E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85725</xdr:colOff>
      <xdr:row>24</xdr:row>
      <xdr:rowOff>157162</xdr:rowOff>
    </xdr:from>
    <xdr:to>
      <xdr:col>11</xdr:col>
      <xdr:colOff>85725</xdr:colOff>
      <xdr:row>39</xdr:row>
      <xdr:rowOff>42862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AA149F7-DC5A-C240-7F8C-D70FA2D8B9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523875</xdr:colOff>
      <xdr:row>0</xdr:row>
      <xdr:rowOff>80962</xdr:rowOff>
    </xdr:from>
    <xdr:to>
      <xdr:col>15</xdr:col>
      <xdr:colOff>523875</xdr:colOff>
      <xdr:row>14</xdr:row>
      <xdr:rowOff>157162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5006110-6986-A69B-16E4-8424E5B5E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523875</xdr:colOff>
      <xdr:row>15</xdr:row>
      <xdr:rowOff>33337</xdr:rowOff>
    </xdr:from>
    <xdr:to>
      <xdr:col>15</xdr:col>
      <xdr:colOff>523875</xdr:colOff>
      <xdr:row>29</xdr:row>
      <xdr:rowOff>109537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FF52226-CA3E-322C-81CB-83F8A58CD9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835F-2F52-4491-8252-9DEDD0AB7E23}">
  <dimension ref="A1:P69"/>
  <sheetViews>
    <sheetView tabSelected="1" workbookViewId="0">
      <selection activeCell="G49" sqref="G49"/>
    </sheetView>
  </sheetViews>
  <sheetFormatPr baseColWidth="10" defaultRowHeight="15" x14ac:dyDescent="0.25"/>
  <cols>
    <col min="1" max="1" width="14" customWidth="1"/>
    <col min="2" max="2" width="11.140625" customWidth="1"/>
    <col min="3" max="3" width="12" customWidth="1"/>
  </cols>
  <sheetData>
    <row r="1" spans="1:16" x14ac:dyDescent="0.25">
      <c r="A1" s="4"/>
      <c r="B1" s="23" t="s">
        <v>12</v>
      </c>
      <c r="C1" s="23"/>
      <c r="D1" s="23"/>
      <c r="E1" s="23"/>
      <c r="F1" s="3"/>
      <c r="G1" s="3"/>
      <c r="H1" s="3"/>
      <c r="I1" s="24" t="s">
        <v>17</v>
      </c>
      <c r="J1" s="24"/>
      <c r="K1" s="24"/>
      <c r="L1" s="24"/>
      <c r="M1" s="24"/>
      <c r="N1" s="24"/>
      <c r="O1" s="24"/>
      <c r="P1" s="24"/>
    </row>
    <row r="2" spans="1:16" ht="51.75" customHeight="1" x14ac:dyDescent="0.25">
      <c r="A2" s="4" t="s">
        <v>0</v>
      </c>
      <c r="B2" s="5" t="s">
        <v>1</v>
      </c>
      <c r="C2" s="6" t="s">
        <v>2</v>
      </c>
      <c r="D2" s="5" t="s">
        <v>4</v>
      </c>
      <c r="E2" s="5" t="s">
        <v>10</v>
      </c>
      <c r="F2" s="1"/>
      <c r="I2" s="5" t="s">
        <v>1</v>
      </c>
      <c r="J2" s="14" t="s">
        <v>9</v>
      </c>
      <c r="K2" s="6" t="s">
        <v>2</v>
      </c>
      <c r="L2" s="14" t="s">
        <v>9</v>
      </c>
      <c r="M2" s="5" t="s">
        <v>4</v>
      </c>
      <c r="N2" s="14" t="s">
        <v>9</v>
      </c>
      <c r="O2" s="5" t="s">
        <v>10</v>
      </c>
      <c r="P2" s="15" t="s">
        <v>9</v>
      </c>
    </row>
    <row r="3" spans="1:16" x14ac:dyDescent="0.25">
      <c r="A3" s="4"/>
      <c r="B3" s="7">
        <v>4</v>
      </c>
      <c r="C3" s="7">
        <v>1</v>
      </c>
      <c r="D3" s="7">
        <v>1</v>
      </c>
      <c r="E3" s="7">
        <v>2</v>
      </c>
      <c r="I3" s="11">
        <v>1</v>
      </c>
      <c r="J3" s="11" cm="1">
        <f t="array" ref="J3:J24">FREQUENCY(B3:B61,I3:I23)</f>
        <v>5</v>
      </c>
      <c r="K3" s="11">
        <v>1</v>
      </c>
      <c r="L3" s="11" cm="1">
        <f t="array" ref="L3:L6">FREQUENCY(C3:C61,K3:K5)</f>
        <v>40</v>
      </c>
      <c r="M3" s="11">
        <v>1</v>
      </c>
      <c r="N3" s="11" cm="1">
        <f t="array" ref="N3:N9">FREQUENCY(D3:D61,M3:M8)</f>
        <v>25</v>
      </c>
      <c r="O3" s="11">
        <v>1</v>
      </c>
      <c r="P3" cm="1">
        <f t="array" ref="P3:P39">FREQUENCY(E3:E61,O3:O38)</f>
        <v>1</v>
      </c>
    </row>
    <row r="4" spans="1:16" x14ac:dyDescent="0.25">
      <c r="A4" s="4"/>
      <c r="B4" s="7">
        <v>1</v>
      </c>
      <c r="C4" s="7">
        <v>1</v>
      </c>
      <c r="D4" s="7">
        <v>1</v>
      </c>
      <c r="E4" s="7">
        <v>4</v>
      </c>
      <c r="I4" s="9">
        <v>2</v>
      </c>
      <c r="J4" s="10">
        <v>6</v>
      </c>
      <c r="K4" s="10">
        <v>2</v>
      </c>
      <c r="L4" s="10">
        <v>18</v>
      </c>
      <c r="M4" s="10">
        <v>2</v>
      </c>
      <c r="N4" s="10">
        <v>18</v>
      </c>
      <c r="O4" s="9">
        <v>2</v>
      </c>
      <c r="P4">
        <v>2</v>
      </c>
    </row>
    <row r="5" spans="1:16" x14ac:dyDescent="0.25">
      <c r="A5" s="4"/>
      <c r="B5" s="7">
        <v>4</v>
      </c>
      <c r="C5" s="7">
        <v>1</v>
      </c>
      <c r="D5" s="7">
        <v>1</v>
      </c>
      <c r="E5" s="7">
        <v>12</v>
      </c>
      <c r="I5" s="9">
        <v>3</v>
      </c>
      <c r="J5" s="9">
        <v>6</v>
      </c>
      <c r="K5" s="12">
        <v>3</v>
      </c>
      <c r="L5" s="10">
        <v>1</v>
      </c>
      <c r="M5" s="10">
        <v>3</v>
      </c>
      <c r="N5" s="10">
        <v>11</v>
      </c>
      <c r="O5" s="9">
        <v>3</v>
      </c>
      <c r="P5">
        <v>2</v>
      </c>
    </row>
    <row r="6" spans="1:16" x14ac:dyDescent="0.25">
      <c r="A6" s="4"/>
      <c r="B6" s="7">
        <v>13</v>
      </c>
      <c r="C6" s="7">
        <v>2</v>
      </c>
      <c r="D6" s="7">
        <v>1</v>
      </c>
      <c r="E6" s="7">
        <v>13</v>
      </c>
      <c r="I6" s="9">
        <v>4</v>
      </c>
      <c r="J6" s="4">
        <v>7</v>
      </c>
      <c r="L6">
        <v>0</v>
      </c>
      <c r="M6" s="10">
        <v>4</v>
      </c>
      <c r="N6" s="10">
        <v>3</v>
      </c>
      <c r="O6" s="9">
        <v>4</v>
      </c>
      <c r="P6">
        <v>2</v>
      </c>
    </row>
    <row r="7" spans="1:16" x14ac:dyDescent="0.25">
      <c r="A7" s="4"/>
      <c r="B7" s="7">
        <v>12</v>
      </c>
      <c r="C7" s="7">
        <v>1</v>
      </c>
      <c r="D7" s="7">
        <v>2</v>
      </c>
      <c r="E7" s="7">
        <v>14</v>
      </c>
      <c r="I7" s="9">
        <v>5</v>
      </c>
      <c r="J7" s="4">
        <v>5</v>
      </c>
      <c r="M7" s="10">
        <v>5</v>
      </c>
      <c r="N7" s="10">
        <v>1</v>
      </c>
      <c r="O7" s="9">
        <v>5</v>
      </c>
      <c r="P7">
        <v>2</v>
      </c>
    </row>
    <row r="8" spans="1:16" x14ac:dyDescent="0.25">
      <c r="A8" s="4"/>
      <c r="B8" s="7">
        <v>1</v>
      </c>
      <c r="C8" s="7">
        <v>1</v>
      </c>
      <c r="D8" s="7">
        <v>2</v>
      </c>
      <c r="E8" s="7">
        <v>16</v>
      </c>
      <c r="I8" s="9">
        <v>6</v>
      </c>
      <c r="J8" s="4">
        <v>8</v>
      </c>
      <c r="M8" s="12">
        <v>6</v>
      </c>
      <c r="N8" s="9">
        <v>1</v>
      </c>
      <c r="O8" s="9">
        <v>6</v>
      </c>
      <c r="P8">
        <v>0</v>
      </c>
    </row>
    <row r="9" spans="1:16" x14ac:dyDescent="0.25">
      <c r="A9" s="4"/>
      <c r="B9" s="7">
        <v>4</v>
      </c>
      <c r="C9" s="7">
        <v>2</v>
      </c>
      <c r="D9" s="7">
        <v>2</v>
      </c>
      <c r="E9" s="7">
        <v>18</v>
      </c>
      <c r="I9" s="9">
        <v>7</v>
      </c>
      <c r="J9" s="4">
        <v>5</v>
      </c>
      <c r="N9">
        <v>0</v>
      </c>
      <c r="O9" s="9">
        <v>7</v>
      </c>
      <c r="P9">
        <v>3</v>
      </c>
    </row>
    <row r="10" spans="1:16" x14ac:dyDescent="0.25">
      <c r="A10" s="4"/>
      <c r="B10" s="7">
        <v>3</v>
      </c>
      <c r="C10" s="7">
        <v>1</v>
      </c>
      <c r="D10" s="7">
        <v>3</v>
      </c>
      <c r="E10" s="7">
        <v>23</v>
      </c>
      <c r="I10" s="9">
        <v>8</v>
      </c>
      <c r="J10" s="4">
        <v>4</v>
      </c>
      <c r="O10" s="9">
        <v>8</v>
      </c>
      <c r="P10">
        <v>4</v>
      </c>
    </row>
    <row r="11" spans="1:16" x14ac:dyDescent="0.25">
      <c r="A11" s="4"/>
      <c r="B11" s="7">
        <v>2</v>
      </c>
      <c r="C11" s="7">
        <v>2</v>
      </c>
      <c r="D11" s="7">
        <v>2</v>
      </c>
      <c r="E11" s="7">
        <v>20</v>
      </c>
      <c r="I11" s="9">
        <v>9</v>
      </c>
      <c r="J11" s="4">
        <v>1</v>
      </c>
      <c r="O11" s="9">
        <v>9</v>
      </c>
      <c r="P11">
        <v>2</v>
      </c>
    </row>
    <row r="12" spans="1:16" x14ac:dyDescent="0.25">
      <c r="A12" s="4"/>
      <c r="B12" s="7">
        <v>1</v>
      </c>
      <c r="C12" s="7">
        <v>2</v>
      </c>
      <c r="D12" s="7">
        <v>4</v>
      </c>
      <c r="E12" s="7">
        <v>11</v>
      </c>
      <c r="I12" s="9">
        <v>10</v>
      </c>
      <c r="J12" s="4">
        <v>5</v>
      </c>
      <c r="N12" s="13"/>
      <c r="O12" s="9">
        <v>10</v>
      </c>
      <c r="P12">
        <v>0</v>
      </c>
    </row>
    <row r="13" spans="1:16" x14ac:dyDescent="0.25">
      <c r="A13" s="4"/>
      <c r="B13" s="7">
        <v>3</v>
      </c>
      <c r="C13" s="7">
        <v>1</v>
      </c>
      <c r="D13" s="7">
        <v>2</v>
      </c>
      <c r="E13" s="7">
        <v>8</v>
      </c>
      <c r="I13" s="9">
        <v>11</v>
      </c>
      <c r="J13" s="4">
        <v>2</v>
      </c>
      <c r="O13" s="9">
        <v>11</v>
      </c>
      <c r="P13">
        <v>2</v>
      </c>
    </row>
    <row r="14" spans="1:16" x14ac:dyDescent="0.25">
      <c r="A14" s="4"/>
      <c r="B14" s="7">
        <v>3</v>
      </c>
      <c r="C14" s="7">
        <v>2</v>
      </c>
      <c r="D14" s="7">
        <v>3</v>
      </c>
      <c r="E14" s="7">
        <v>13</v>
      </c>
      <c r="I14" s="9">
        <v>12</v>
      </c>
      <c r="J14" s="4">
        <v>1</v>
      </c>
      <c r="M14" s="13"/>
      <c r="O14" s="9">
        <v>12</v>
      </c>
      <c r="P14">
        <v>2</v>
      </c>
    </row>
    <row r="15" spans="1:16" x14ac:dyDescent="0.25">
      <c r="A15" s="4"/>
      <c r="B15" s="7">
        <v>10</v>
      </c>
      <c r="C15" s="7">
        <v>1</v>
      </c>
      <c r="D15" s="7">
        <v>2</v>
      </c>
      <c r="E15" s="7">
        <v>62</v>
      </c>
      <c r="I15" s="9">
        <v>13</v>
      </c>
      <c r="J15" s="4">
        <v>1</v>
      </c>
      <c r="O15" s="9">
        <v>13</v>
      </c>
      <c r="P15">
        <v>3</v>
      </c>
    </row>
    <row r="16" spans="1:16" x14ac:dyDescent="0.25">
      <c r="A16" s="4"/>
      <c r="B16" s="7">
        <v>3</v>
      </c>
      <c r="C16" s="7">
        <v>2</v>
      </c>
      <c r="D16" s="7">
        <v>2</v>
      </c>
      <c r="E16" s="7">
        <v>12</v>
      </c>
      <c r="I16" s="9">
        <v>14</v>
      </c>
      <c r="J16" s="4">
        <v>1</v>
      </c>
      <c r="O16" s="9">
        <v>14</v>
      </c>
      <c r="P16">
        <v>2</v>
      </c>
    </row>
    <row r="17" spans="1:16" x14ac:dyDescent="0.25">
      <c r="A17" s="4"/>
      <c r="B17" s="7">
        <v>7</v>
      </c>
      <c r="C17" s="7">
        <v>2</v>
      </c>
      <c r="D17" s="7">
        <v>1</v>
      </c>
      <c r="E17" s="7">
        <v>4</v>
      </c>
      <c r="I17" s="9">
        <v>15</v>
      </c>
      <c r="J17" s="4">
        <v>0</v>
      </c>
      <c r="O17" s="9">
        <v>15</v>
      </c>
      <c r="P17">
        <v>1</v>
      </c>
    </row>
    <row r="18" spans="1:16" x14ac:dyDescent="0.25">
      <c r="A18" s="4"/>
      <c r="B18" s="7">
        <v>7</v>
      </c>
      <c r="C18" s="7">
        <v>1</v>
      </c>
      <c r="D18" s="7">
        <v>2</v>
      </c>
      <c r="E18" s="7">
        <v>32</v>
      </c>
      <c r="I18" s="9">
        <v>16</v>
      </c>
      <c r="J18" s="4">
        <v>0</v>
      </c>
      <c r="O18" s="9">
        <v>16</v>
      </c>
      <c r="P18">
        <v>2</v>
      </c>
    </row>
    <row r="19" spans="1:16" x14ac:dyDescent="0.25">
      <c r="A19" s="4"/>
      <c r="B19" s="7">
        <v>2</v>
      </c>
      <c r="C19" s="7">
        <v>2</v>
      </c>
      <c r="D19" s="7">
        <v>1</v>
      </c>
      <c r="E19" s="7">
        <v>18</v>
      </c>
      <c r="I19" s="9">
        <v>17</v>
      </c>
      <c r="J19" s="4">
        <v>1</v>
      </c>
      <c r="L19" s="13"/>
      <c r="O19" s="9">
        <v>17</v>
      </c>
      <c r="P19">
        <v>2</v>
      </c>
    </row>
    <row r="20" spans="1:16" x14ac:dyDescent="0.25">
      <c r="A20" s="4"/>
      <c r="B20" s="7">
        <v>4</v>
      </c>
      <c r="C20" s="7">
        <v>2</v>
      </c>
      <c r="D20" s="7">
        <v>1</v>
      </c>
      <c r="E20" s="7">
        <v>37</v>
      </c>
      <c r="I20" s="9">
        <v>18</v>
      </c>
      <c r="J20" s="4">
        <v>0</v>
      </c>
      <c r="O20" s="9">
        <v>18</v>
      </c>
      <c r="P20">
        <v>6</v>
      </c>
    </row>
    <row r="21" spans="1:16" x14ac:dyDescent="0.25">
      <c r="A21" s="4"/>
      <c r="B21" s="7">
        <v>7</v>
      </c>
      <c r="C21" s="7">
        <v>1</v>
      </c>
      <c r="D21" s="7">
        <v>6</v>
      </c>
      <c r="E21" s="7">
        <v>9</v>
      </c>
      <c r="I21" s="9">
        <v>19</v>
      </c>
      <c r="J21" s="4">
        <v>0</v>
      </c>
      <c r="O21" s="9">
        <v>19</v>
      </c>
      <c r="P21">
        <v>1</v>
      </c>
    </row>
    <row r="22" spans="1:16" x14ac:dyDescent="0.25">
      <c r="A22" s="4"/>
      <c r="B22" s="7">
        <v>10</v>
      </c>
      <c r="C22" s="7">
        <v>2</v>
      </c>
      <c r="D22" s="7">
        <v>2</v>
      </c>
      <c r="E22" s="7">
        <v>17</v>
      </c>
      <c r="I22" s="9">
        <v>20</v>
      </c>
      <c r="J22" s="4">
        <v>0</v>
      </c>
      <c r="O22" s="9">
        <v>20</v>
      </c>
      <c r="P22">
        <v>1</v>
      </c>
    </row>
    <row r="23" spans="1:16" x14ac:dyDescent="0.25">
      <c r="A23" s="4"/>
      <c r="B23" s="7">
        <v>6</v>
      </c>
      <c r="C23" s="7">
        <v>1</v>
      </c>
      <c r="D23" s="7">
        <v>1</v>
      </c>
      <c r="E23" s="7">
        <v>23</v>
      </c>
      <c r="I23" s="12">
        <v>21</v>
      </c>
      <c r="J23" s="4">
        <v>1</v>
      </c>
      <c r="O23" s="9">
        <v>21</v>
      </c>
      <c r="P23">
        <v>0</v>
      </c>
    </row>
    <row r="24" spans="1:16" x14ac:dyDescent="0.25">
      <c r="A24" s="4"/>
      <c r="B24" s="7">
        <v>10</v>
      </c>
      <c r="C24" s="7">
        <v>2</v>
      </c>
      <c r="D24" s="7">
        <v>1</v>
      </c>
      <c r="E24" s="7">
        <v>18</v>
      </c>
      <c r="J24">
        <v>0</v>
      </c>
      <c r="O24" s="9">
        <v>22</v>
      </c>
      <c r="P24">
        <v>3</v>
      </c>
    </row>
    <row r="25" spans="1:16" x14ac:dyDescent="0.25">
      <c r="A25" s="4"/>
      <c r="B25" s="7">
        <v>5</v>
      </c>
      <c r="C25" s="7">
        <v>1</v>
      </c>
      <c r="D25" s="7">
        <v>2</v>
      </c>
      <c r="E25" s="7">
        <v>24</v>
      </c>
      <c r="O25" s="9">
        <v>23</v>
      </c>
      <c r="P25">
        <v>2</v>
      </c>
    </row>
    <row r="26" spans="1:16" x14ac:dyDescent="0.25">
      <c r="A26" s="4"/>
      <c r="B26" s="7">
        <v>10</v>
      </c>
      <c r="C26" s="7">
        <v>1</v>
      </c>
      <c r="D26" s="7">
        <v>3</v>
      </c>
      <c r="E26" s="7">
        <v>11</v>
      </c>
      <c r="O26" s="9">
        <v>24</v>
      </c>
      <c r="P26">
        <v>3</v>
      </c>
    </row>
    <row r="27" spans="1:16" x14ac:dyDescent="0.25">
      <c r="A27" s="4"/>
      <c r="B27" s="7">
        <v>2</v>
      </c>
      <c r="C27" s="7">
        <v>1</v>
      </c>
      <c r="D27" s="7">
        <v>1</v>
      </c>
      <c r="E27" s="7">
        <v>5</v>
      </c>
      <c r="O27" s="9">
        <v>28</v>
      </c>
      <c r="P27">
        <v>0</v>
      </c>
    </row>
    <row r="28" spans="1:16" x14ac:dyDescent="0.25">
      <c r="A28" s="4"/>
      <c r="B28" s="7">
        <v>2</v>
      </c>
      <c r="C28" s="7">
        <v>1</v>
      </c>
      <c r="D28" s="7">
        <v>3</v>
      </c>
      <c r="E28" s="7">
        <v>7</v>
      </c>
      <c r="O28" s="9">
        <v>29</v>
      </c>
      <c r="P28">
        <v>1</v>
      </c>
    </row>
    <row r="29" spans="1:16" x14ac:dyDescent="0.25">
      <c r="A29" s="4"/>
      <c r="B29" s="7">
        <v>5</v>
      </c>
      <c r="C29" s="7">
        <v>1</v>
      </c>
      <c r="D29" s="7">
        <v>2</v>
      </c>
      <c r="E29" s="7">
        <v>9</v>
      </c>
      <c r="O29" s="9">
        <v>30</v>
      </c>
      <c r="P29">
        <v>0</v>
      </c>
    </row>
    <row r="30" spans="1:16" x14ac:dyDescent="0.25">
      <c r="A30" s="4"/>
      <c r="B30" s="7">
        <v>5</v>
      </c>
      <c r="C30" s="7">
        <v>1</v>
      </c>
      <c r="D30" s="7">
        <v>1</v>
      </c>
      <c r="E30" s="7">
        <v>18</v>
      </c>
      <c r="O30" s="9">
        <v>31</v>
      </c>
      <c r="P30">
        <v>1</v>
      </c>
    </row>
    <row r="31" spans="1:16" x14ac:dyDescent="0.25">
      <c r="A31" s="4"/>
      <c r="B31" s="7">
        <v>6</v>
      </c>
      <c r="C31" s="7">
        <v>1</v>
      </c>
      <c r="D31" s="7">
        <v>3</v>
      </c>
      <c r="E31" s="7">
        <v>16</v>
      </c>
      <c r="O31" s="9">
        <v>32</v>
      </c>
      <c r="P31">
        <v>2</v>
      </c>
    </row>
    <row r="32" spans="1:16" x14ac:dyDescent="0.25">
      <c r="A32" s="4"/>
      <c r="B32" s="7">
        <v>17</v>
      </c>
      <c r="C32" s="7">
        <v>1</v>
      </c>
      <c r="D32" s="7">
        <v>3</v>
      </c>
      <c r="E32" s="7">
        <v>7</v>
      </c>
      <c r="I32" s="4"/>
      <c r="J32" s="4"/>
      <c r="K32" s="4"/>
      <c r="L32" s="4"/>
      <c r="O32" s="9">
        <v>35</v>
      </c>
      <c r="P32">
        <v>0</v>
      </c>
    </row>
    <row r="33" spans="1:16" x14ac:dyDescent="0.25">
      <c r="A33" s="4"/>
      <c r="B33" s="7">
        <v>8</v>
      </c>
      <c r="C33" s="7">
        <v>2</v>
      </c>
      <c r="D33" s="7">
        <v>1</v>
      </c>
      <c r="E33" s="7">
        <v>32</v>
      </c>
      <c r="I33" s="4"/>
      <c r="J33" s="4"/>
      <c r="K33" s="4"/>
      <c r="L33" s="4"/>
      <c r="O33" s="9">
        <v>37</v>
      </c>
      <c r="P33">
        <v>1</v>
      </c>
    </row>
    <row r="34" spans="1:16" x14ac:dyDescent="0.25">
      <c r="A34" s="4"/>
      <c r="B34" s="7">
        <v>21</v>
      </c>
      <c r="C34" s="7">
        <v>2</v>
      </c>
      <c r="D34" s="7">
        <v>2</v>
      </c>
      <c r="E34" s="7">
        <v>3</v>
      </c>
      <c r="I34" s="4"/>
      <c r="J34" s="4"/>
      <c r="K34" s="4"/>
      <c r="L34" s="4"/>
      <c r="O34" s="9">
        <v>43</v>
      </c>
      <c r="P34">
        <v>1</v>
      </c>
    </row>
    <row r="35" spans="1:16" x14ac:dyDescent="0.25">
      <c r="A35" s="4"/>
      <c r="B35" s="7">
        <v>14</v>
      </c>
      <c r="C35" s="7">
        <v>1</v>
      </c>
      <c r="D35" s="7">
        <v>2</v>
      </c>
      <c r="E35" s="7">
        <v>22</v>
      </c>
      <c r="I35" s="4"/>
      <c r="J35" s="4"/>
      <c r="K35" s="4"/>
      <c r="L35" s="4"/>
      <c r="O35" s="9">
        <v>62</v>
      </c>
      <c r="P35">
        <v>1</v>
      </c>
    </row>
    <row r="36" spans="1:16" x14ac:dyDescent="0.25">
      <c r="A36" s="4"/>
      <c r="B36" s="7">
        <v>4</v>
      </c>
      <c r="C36" s="7">
        <v>2</v>
      </c>
      <c r="D36" s="7">
        <v>3</v>
      </c>
      <c r="E36" s="7">
        <v>14</v>
      </c>
      <c r="O36" s="9">
        <v>64</v>
      </c>
      <c r="P36">
        <v>1</v>
      </c>
    </row>
    <row r="37" spans="1:16" x14ac:dyDescent="0.25">
      <c r="A37" s="4"/>
      <c r="B37" s="7">
        <v>8</v>
      </c>
      <c r="C37" s="7">
        <v>3</v>
      </c>
      <c r="D37" s="7">
        <v>1</v>
      </c>
      <c r="E37" s="7">
        <v>1</v>
      </c>
      <c r="O37" s="9">
        <v>69</v>
      </c>
      <c r="P37">
        <v>2</v>
      </c>
    </row>
    <row r="38" spans="1:16" x14ac:dyDescent="0.25">
      <c r="A38" s="4"/>
      <c r="B38" s="7">
        <v>2</v>
      </c>
      <c r="C38" s="7">
        <v>1</v>
      </c>
      <c r="D38" s="7">
        <v>1</v>
      </c>
      <c r="E38" s="7">
        <v>15</v>
      </c>
      <c r="O38" s="12">
        <v>88</v>
      </c>
      <c r="P38">
        <v>1</v>
      </c>
    </row>
    <row r="39" spans="1:16" x14ac:dyDescent="0.25">
      <c r="A39" s="4"/>
      <c r="B39" s="7">
        <v>3</v>
      </c>
      <c r="C39" s="7">
        <v>1</v>
      </c>
      <c r="D39" s="7">
        <v>2</v>
      </c>
      <c r="E39" s="7">
        <v>8</v>
      </c>
      <c r="P39">
        <v>0</v>
      </c>
    </row>
    <row r="40" spans="1:16" x14ac:dyDescent="0.25">
      <c r="A40" s="4"/>
      <c r="B40" s="7">
        <v>4</v>
      </c>
      <c r="C40" s="7">
        <v>1</v>
      </c>
      <c r="D40" s="7">
        <v>1</v>
      </c>
      <c r="E40" s="7">
        <v>69</v>
      </c>
    </row>
    <row r="41" spans="1:16" x14ac:dyDescent="0.25">
      <c r="A41" s="4"/>
      <c r="B41" s="7">
        <v>8</v>
      </c>
      <c r="C41" s="7">
        <v>1</v>
      </c>
      <c r="D41" s="7">
        <v>3</v>
      </c>
      <c r="E41" s="7">
        <v>69</v>
      </c>
      <c r="G41" t="s">
        <v>25</v>
      </c>
    </row>
    <row r="42" spans="1:16" x14ac:dyDescent="0.25">
      <c r="A42" s="4"/>
      <c r="B42" s="7">
        <v>1</v>
      </c>
      <c r="C42" s="7">
        <v>2</v>
      </c>
      <c r="D42" s="7">
        <v>1</v>
      </c>
      <c r="E42" s="7">
        <v>5</v>
      </c>
      <c r="G42" s="34" t="s">
        <v>26</v>
      </c>
      <c r="H42" s="34"/>
      <c r="I42" s="34"/>
      <c r="J42" s="34"/>
      <c r="K42" s="34"/>
    </row>
    <row r="43" spans="1:16" x14ac:dyDescent="0.25">
      <c r="A43" s="4"/>
      <c r="B43" s="7">
        <v>11</v>
      </c>
      <c r="C43" s="7">
        <v>1</v>
      </c>
      <c r="D43" s="7">
        <v>1</v>
      </c>
      <c r="E43" s="7">
        <v>64</v>
      </c>
      <c r="G43" s="34"/>
      <c r="H43" s="34"/>
      <c r="I43" s="34"/>
      <c r="J43" s="34"/>
      <c r="K43" s="34"/>
    </row>
    <row r="44" spans="1:16" x14ac:dyDescent="0.25">
      <c r="A44" s="4"/>
      <c r="B44" s="7">
        <v>6</v>
      </c>
      <c r="C44" s="7">
        <v>1</v>
      </c>
      <c r="D44" s="7">
        <v>4</v>
      </c>
      <c r="E44" s="7">
        <v>31</v>
      </c>
      <c r="G44" s="34"/>
      <c r="H44" s="34"/>
      <c r="I44" s="34"/>
      <c r="J44" s="34"/>
      <c r="K44" s="34"/>
    </row>
    <row r="45" spans="1:16" x14ac:dyDescent="0.25">
      <c r="A45" s="4"/>
      <c r="B45" s="7">
        <v>6</v>
      </c>
      <c r="C45" s="7">
        <v>1</v>
      </c>
      <c r="D45" s="7">
        <v>2</v>
      </c>
      <c r="E45" s="7">
        <v>78</v>
      </c>
      <c r="G45" s="34"/>
      <c r="H45" s="34"/>
      <c r="I45" s="34"/>
      <c r="J45" s="34"/>
      <c r="K45" s="34"/>
    </row>
    <row r="46" spans="1:16" x14ac:dyDescent="0.25">
      <c r="A46" s="4"/>
      <c r="B46" s="7">
        <v>3</v>
      </c>
      <c r="C46" s="7">
        <v>1</v>
      </c>
      <c r="D46" s="7">
        <v>1</v>
      </c>
      <c r="E46" s="7">
        <v>7</v>
      </c>
      <c r="G46" s="34"/>
      <c r="H46" s="34"/>
      <c r="I46" s="34"/>
      <c r="J46" s="34"/>
      <c r="K46" s="34"/>
    </row>
    <row r="47" spans="1:16" x14ac:dyDescent="0.25">
      <c r="A47" s="4"/>
      <c r="B47" s="7">
        <v>9</v>
      </c>
      <c r="C47" s="7">
        <v>1</v>
      </c>
      <c r="D47" s="7">
        <v>1</v>
      </c>
      <c r="E47" s="7">
        <v>17</v>
      </c>
      <c r="G47" s="34"/>
      <c r="H47" s="34"/>
      <c r="I47" s="34"/>
      <c r="J47" s="34"/>
      <c r="K47" s="34"/>
    </row>
    <row r="48" spans="1:16" x14ac:dyDescent="0.25">
      <c r="A48" s="4"/>
      <c r="B48" s="7">
        <v>5</v>
      </c>
      <c r="C48" s="7">
        <v>2</v>
      </c>
      <c r="D48" s="7">
        <v>1</v>
      </c>
      <c r="E48" s="7">
        <v>2</v>
      </c>
      <c r="G48" s="34"/>
      <c r="H48" s="34"/>
      <c r="I48" s="34"/>
      <c r="J48" s="34"/>
      <c r="K48" s="34"/>
    </row>
    <row r="49" spans="1:5" x14ac:dyDescent="0.25">
      <c r="A49" s="4"/>
      <c r="B49" s="7">
        <v>7</v>
      </c>
      <c r="C49" s="7">
        <v>1</v>
      </c>
      <c r="D49" s="7">
        <v>4</v>
      </c>
      <c r="E49" s="7">
        <v>13</v>
      </c>
    </row>
    <row r="50" spans="1:5" x14ac:dyDescent="0.25">
      <c r="A50" s="4"/>
      <c r="B50" s="7">
        <v>6</v>
      </c>
      <c r="C50" s="7">
        <v>1</v>
      </c>
      <c r="D50" s="7">
        <v>2</v>
      </c>
      <c r="E50" s="7">
        <v>43</v>
      </c>
    </row>
    <row r="51" spans="1:5" x14ac:dyDescent="0.25">
      <c r="A51" s="4"/>
      <c r="B51" s="7">
        <v>11</v>
      </c>
      <c r="C51" s="7">
        <v>1</v>
      </c>
      <c r="D51" s="7">
        <v>5</v>
      </c>
      <c r="E51" s="7">
        <v>29</v>
      </c>
    </row>
    <row r="52" spans="1:5" x14ac:dyDescent="0.25">
      <c r="A52" s="4"/>
      <c r="B52" s="7">
        <v>8</v>
      </c>
      <c r="C52" s="7">
        <v>1</v>
      </c>
      <c r="D52" s="7">
        <v>3</v>
      </c>
      <c r="E52" s="7">
        <v>3</v>
      </c>
    </row>
    <row r="53" spans="1:5" x14ac:dyDescent="0.25">
      <c r="A53" s="4"/>
      <c r="B53" s="7">
        <v>1</v>
      </c>
      <c r="C53" s="7">
        <v>1</v>
      </c>
      <c r="D53" s="7">
        <v>1</v>
      </c>
      <c r="E53" s="7">
        <v>22</v>
      </c>
    </row>
    <row r="54" spans="1:5" x14ac:dyDescent="0.25">
      <c r="A54" s="4"/>
      <c r="B54" s="7">
        <v>4</v>
      </c>
      <c r="C54" s="7">
        <v>1</v>
      </c>
      <c r="D54" s="7">
        <v>1</v>
      </c>
      <c r="E54" s="7">
        <v>24</v>
      </c>
    </row>
    <row r="55" spans="1:5" x14ac:dyDescent="0.25">
      <c r="A55" s="4"/>
      <c r="B55" s="7">
        <v>6</v>
      </c>
      <c r="C55" s="7">
        <v>2</v>
      </c>
      <c r="D55" s="7">
        <v>3</v>
      </c>
      <c r="E55" s="7">
        <v>8</v>
      </c>
    </row>
    <row r="56" spans="1:5" x14ac:dyDescent="0.25">
      <c r="A56" s="4"/>
      <c r="B56" s="7">
        <v>6</v>
      </c>
      <c r="C56" s="7">
        <v>2</v>
      </c>
      <c r="D56" s="7">
        <v>2</v>
      </c>
      <c r="E56" s="7">
        <v>18</v>
      </c>
    </row>
    <row r="57" spans="1:5" x14ac:dyDescent="0.25">
      <c r="A57" s="4"/>
      <c r="B57" s="7">
        <v>7</v>
      </c>
      <c r="C57" s="7">
        <v>1</v>
      </c>
      <c r="D57" s="7">
        <v>1</v>
      </c>
      <c r="E57" s="7">
        <v>24</v>
      </c>
    </row>
    <row r="58" spans="1:5" x14ac:dyDescent="0.25">
      <c r="A58" s="4"/>
      <c r="B58" s="7">
        <v>2</v>
      </c>
      <c r="C58" s="7">
        <v>1</v>
      </c>
      <c r="D58" s="7">
        <v>2</v>
      </c>
      <c r="E58" s="7">
        <v>19</v>
      </c>
    </row>
    <row r="59" spans="1:5" x14ac:dyDescent="0.25">
      <c r="A59" s="4"/>
      <c r="B59" s="7">
        <v>10</v>
      </c>
      <c r="C59" s="7">
        <v>1</v>
      </c>
      <c r="D59" s="7">
        <v>3</v>
      </c>
      <c r="E59" s="7">
        <v>8</v>
      </c>
    </row>
    <row r="60" spans="1:5" x14ac:dyDescent="0.25">
      <c r="A60" s="4"/>
      <c r="B60" s="7">
        <v>5</v>
      </c>
      <c r="C60" s="7">
        <v>1</v>
      </c>
      <c r="D60" s="7">
        <v>1</v>
      </c>
      <c r="E60" s="7">
        <v>22</v>
      </c>
    </row>
    <row r="61" spans="1:5" x14ac:dyDescent="0.25">
      <c r="A61" s="4"/>
      <c r="B61" s="7">
        <v>6</v>
      </c>
      <c r="C61" s="7">
        <v>1</v>
      </c>
      <c r="D61" s="7">
        <v>1</v>
      </c>
      <c r="E61" s="7">
        <v>18</v>
      </c>
    </row>
    <row r="62" spans="1:5" x14ac:dyDescent="0.25">
      <c r="A62" s="25" t="s">
        <v>14</v>
      </c>
      <c r="B62" s="21">
        <f>SUM(B3:B61)/59</f>
        <v>6.1186440677966099</v>
      </c>
      <c r="C62" s="21">
        <f>SUM(C3:C61)/59</f>
        <v>1.3389830508474576</v>
      </c>
      <c r="D62" s="21">
        <f>SUM(D3:D61)/59</f>
        <v>1.9830508474576272</v>
      </c>
      <c r="E62" s="21">
        <f>AVERAGE(E3:E61)</f>
        <v>19.847457627118644</v>
      </c>
    </row>
    <row r="63" spans="1:5" x14ac:dyDescent="0.25">
      <c r="A63" s="25"/>
      <c r="B63" s="21"/>
      <c r="C63" s="21"/>
      <c r="D63" s="21"/>
      <c r="E63" s="21"/>
    </row>
    <row r="64" spans="1:5" ht="15" customHeight="1" x14ac:dyDescent="0.25">
      <c r="A64" s="26" t="s">
        <v>5</v>
      </c>
      <c r="B64" s="22" t="s">
        <v>6</v>
      </c>
      <c r="C64" s="21" t="s">
        <v>3</v>
      </c>
      <c r="D64" s="22" t="s">
        <v>7</v>
      </c>
      <c r="E64" s="22" t="s">
        <v>11</v>
      </c>
    </row>
    <row r="65" spans="1:5" x14ac:dyDescent="0.25">
      <c r="A65" s="26"/>
      <c r="B65" s="22"/>
      <c r="C65" s="21"/>
      <c r="D65" s="22"/>
      <c r="E65" s="22"/>
    </row>
    <row r="66" spans="1:5" x14ac:dyDescent="0.25">
      <c r="A66" s="26"/>
      <c r="B66" s="22"/>
      <c r="C66" s="21"/>
      <c r="D66" s="22"/>
      <c r="E66" s="22"/>
    </row>
    <row r="67" spans="1:5" x14ac:dyDescent="0.25">
      <c r="A67" t="s">
        <v>13</v>
      </c>
      <c r="B67" s="8">
        <f>_xlfn.STDEV.S(B3:B61)</f>
        <v>4.0729754681597878</v>
      </c>
      <c r="C67" s="8">
        <f t="shared" ref="C67:E67" si="0">_xlfn.STDEV.S(C3:C61)</f>
        <v>0.51226910666055958</v>
      </c>
      <c r="D67" s="8">
        <f t="shared" si="0"/>
        <v>1.1217524071234262</v>
      </c>
      <c r="E67" s="8">
        <f t="shared" si="0"/>
        <v>17.485771121136175</v>
      </c>
    </row>
    <row r="68" spans="1:5" x14ac:dyDescent="0.25">
      <c r="A68" t="s">
        <v>15</v>
      </c>
      <c r="B68" s="8">
        <f>MAX(B3:B61)</f>
        <v>21</v>
      </c>
      <c r="C68" s="8">
        <f t="shared" ref="C68:E68" si="1">MAX(C3:C61)</f>
        <v>3</v>
      </c>
      <c r="D68" s="8">
        <f t="shared" si="1"/>
        <v>6</v>
      </c>
      <c r="E68" s="8">
        <f t="shared" si="1"/>
        <v>78</v>
      </c>
    </row>
    <row r="69" spans="1:5" x14ac:dyDescent="0.25">
      <c r="A69" t="s">
        <v>16</v>
      </c>
      <c r="B69" s="8">
        <f>MIN(B3:B61)</f>
        <v>1</v>
      </c>
      <c r="C69" s="8">
        <f t="shared" ref="C69:E69" si="2">MIN(C3:C61)</f>
        <v>1</v>
      </c>
      <c r="D69" s="8">
        <f t="shared" si="2"/>
        <v>1</v>
      </c>
      <c r="E69" s="8">
        <f t="shared" si="2"/>
        <v>1</v>
      </c>
    </row>
  </sheetData>
  <mergeCells count="13">
    <mergeCell ref="E62:E63"/>
    <mergeCell ref="E64:E66"/>
    <mergeCell ref="B1:E1"/>
    <mergeCell ref="I1:P1"/>
    <mergeCell ref="A62:A63"/>
    <mergeCell ref="A64:A66"/>
    <mergeCell ref="B64:B66"/>
    <mergeCell ref="C64:C66"/>
    <mergeCell ref="D64:D66"/>
    <mergeCell ref="B62:B63"/>
    <mergeCell ref="C62:C63"/>
    <mergeCell ref="D62:D63"/>
    <mergeCell ref="G42:K48"/>
  </mergeCells>
  <conditionalFormatting sqref="A2:E61">
    <cfRule type="colorScale" priority="10">
      <colorScale>
        <cfvo type="min"/>
        <cfvo type="max"/>
        <color rgb="FFFCFCFF"/>
        <color rgb="FF63BE7B"/>
      </colorScale>
    </cfRule>
  </conditionalFormatting>
  <conditionalFormatting sqref="C3:C61">
    <cfRule type="colorScale" priority="9">
      <colorScale>
        <cfvo type="min"/>
        <cfvo type="max"/>
        <color rgb="FFFCFCFF"/>
        <color rgb="FF63BE7B"/>
      </colorScale>
    </cfRule>
  </conditionalFormatting>
  <conditionalFormatting sqref="B3:B61">
    <cfRule type="colorScale" priority="8">
      <colorScale>
        <cfvo type="min"/>
        <cfvo type="max"/>
        <color rgb="FFFCFCFF"/>
        <color rgb="FF63BE7B"/>
      </colorScale>
    </cfRule>
  </conditionalFormatting>
  <conditionalFormatting sqref="D3:D61">
    <cfRule type="colorScale" priority="7">
      <colorScale>
        <cfvo type="min"/>
        <cfvo type="max"/>
        <color rgb="FFFCFCFF"/>
        <color rgb="FF63BE7B"/>
      </colorScale>
    </cfRule>
  </conditionalFormatting>
  <conditionalFormatting sqref="I32:L35">
    <cfRule type="colorScale" priority="6">
      <colorScale>
        <cfvo type="min"/>
        <cfvo type="max"/>
        <color rgb="FFFCFCFF"/>
        <color rgb="FF63BE7B"/>
      </colorScale>
    </cfRule>
  </conditionalFormatting>
  <conditionalFormatting sqref="I2:P2">
    <cfRule type="colorScale" priority="5">
      <colorScale>
        <cfvo type="min"/>
        <cfvo type="max"/>
        <color rgb="FFFCFCFF"/>
        <color rgb="FF63BE7B"/>
      </colorScale>
    </cfRule>
  </conditionalFormatting>
  <conditionalFormatting sqref="J3:J23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{0138D5FB-B69A-4A43-99B6-4CD8FFF31AB6}</x14:id>
        </ext>
      </extLst>
    </cfRule>
  </conditionalFormatting>
  <conditionalFormatting sqref="L3:L5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{4C08E8AD-160F-467E-86D4-B51E3B31FB90}</x14:id>
        </ext>
      </extLst>
    </cfRule>
  </conditionalFormatting>
  <conditionalFormatting sqref="N3:N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{803C2668-ED3F-4C6C-9857-6177BB574A58}</x14:id>
        </ext>
      </extLst>
    </cfRule>
  </conditionalFormatting>
  <conditionalFormatting sqref="P3:P38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{63850233-EFB5-4D0A-8A38-90E6EA4BFA0C}</x14:id>
        </ext>
      </extLst>
    </cfRule>
  </conditionalFormatting>
  <pageMargins left="0.7" right="0.7" top="0.75" bottom="0.75" header="0.3" footer="0.3"/>
  <pageSetup paperSize="9" orientation="portrait" horizontalDpi="360" verticalDpi="360" r:id="rId1"/>
  <ignoredErrors>
    <ignoredError sqref="E64" twoDigitTextYea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138D5FB-B69A-4A43-99B6-4CD8FFF31A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J3:J23</xm:sqref>
        </x14:conditionalFormatting>
        <x14:conditionalFormatting xmlns:xm="http://schemas.microsoft.com/office/excel/2006/main">
          <x14:cfRule type="dataBar" id="{4C08E8AD-160F-467E-86D4-B51E3B31FB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L3:L5</xm:sqref>
        </x14:conditionalFormatting>
        <x14:conditionalFormatting xmlns:xm="http://schemas.microsoft.com/office/excel/2006/main">
          <x14:cfRule type="dataBar" id="{803C2668-ED3F-4C6C-9857-6177BB574A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N3:N8</xm:sqref>
        </x14:conditionalFormatting>
        <x14:conditionalFormatting xmlns:xm="http://schemas.microsoft.com/office/excel/2006/main">
          <x14:cfRule type="dataBar" id="{63850233-EFB5-4D0A-8A38-90E6EA4BFA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P3:P38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A044A-972C-4A7A-9E76-6E17F3A9B1EB}">
  <dimension ref="A1:I114"/>
  <sheetViews>
    <sheetView zoomScale="62" zoomScaleNormal="100" workbookViewId="0">
      <selection activeCell="H20" sqref="H20"/>
    </sheetView>
  </sheetViews>
  <sheetFormatPr baseColWidth="10" defaultRowHeight="15" x14ac:dyDescent="0.25"/>
  <cols>
    <col min="1" max="1" width="15.28515625" customWidth="1"/>
    <col min="4" max="4" width="14.42578125" customWidth="1"/>
    <col min="7" max="7" width="14.85546875" customWidth="1"/>
  </cols>
  <sheetData>
    <row r="1" spans="1:9" x14ac:dyDescent="0.25">
      <c r="B1" t="s">
        <v>18</v>
      </c>
      <c r="C1" t="s">
        <v>19</v>
      </c>
      <c r="D1" s="32" t="s">
        <v>20</v>
      </c>
      <c r="E1" s="33"/>
      <c r="F1" s="30" t="s">
        <v>23</v>
      </c>
      <c r="G1" s="31"/>
      <c r="H1" s="31"/>
      <c r="I1" s="31"/>
    </row>
    <row r="2" spans="1:9" ht="15" customHeight="1" x14ac:dyDescent="0.25">
      <c r="A2" t="s">
        <v>8</v>
      </c>
      <c r="B2">
        <f>AVERAGE(B7:B33)</f>
        <v>10.925925925925926</v>
      </c>
      <c r="C2">
        <f>AVERAGE(C7:C114)</f>
        <v>6.3518518518518521</v>
      </c>
      <c r="D2" s="27" t="s">
        <v>22</v>
      </c>
      <c r="E2" s="28"/>
      <c r="F2" s="20">
        <v>0</v>
      </c>
      <c r="G2" s="16" cm="1">
        <f t="array" ref="G2:G27">FREQUENCY(B7:B33,F2:F26)</f>
        <v>4</v>
      </c>
      <c r="H2" s="17">
        <v>-15</v>
      </c>
      <c r="I2" cm="1">
        <f t="array" ref="I2:I42">FREQUENCY(C7:C114,H2:H41)</f>
        <v>26</v>
      </c>
    </row>
    <row r="3" spans="1:9" x14ac:dyDescent="0.25">
      <c r="A3" t="s">
        <v>13</v>
      </c>
      <c r="B3">
        <f>_xlfn.STDEV.S(B7:B33)</f>
        <v>13.578619862818069</v>
      </c>
      <c r="C3">
        <f>_xlfn.STDEV.S(C7:C114)</f>
        <v>27.08840315196969</v>
      </c>
      <c r="D3" s="27"/>
      <c r="E3" s="28"/>
      <c r="F3" s="18">
        <v>1</v>
      </c>
      <c r="G3" s="16">
        <v>0</v>
      </c>
      <c r="H3" s="18">
        <v>-14</v>
      </c>
      <c r="I3">
        <v>0</v>
      </c>
    </row>
    <row r="4" spans="1:9" x14ac:dyDescent="0.25">
      <c r="A4" t="s">
        <v>15</v>
      </c>
      <c r="B4">
        <f>MAX(B7:B33)</f>
        <v>58</v>
      </c>
      <c r="C4">
        <f>MAX(C7:C114)</f>
        <v>60</v>
      </c>
      <c r="D4" s="27"/>
      <c r="E4" s="28"/>
      <c r="F4" s="18">
        <v>2</v>
      </c>
      <c r="G4" s="16">
        <v>0</v>
      </c>
      <c r="H4" s="18">
        <v>-13</v>
      </c>
      <c r="I4">
        <v>0</v>
      </c>
    </row>
    <row r="5" spans="1:9" x14ac:dyDescent="0.25">
      <c r="A5" t="s">
        <v>16</v>
      </c>
      <c r="B5">
        <f>MIN(B7:B33)</f>
        <v>0</v>
      </c>
      <c r="C5">
        <f>MIN(C7:C114)</f>
        <v>-15</v>
      </c>
      <c r="D5" s="27"/>
      <c r="E5" s="28"/>
      <c r="F5" s="18">
        <v>3</v>
      </c>
      <c r="G5" s="16">
        <v>4</v>
      </c>
      <c r="H5" s="18">
        <v>-12</v>
      </c>
      <c r="I5">
        <v>12</v>
      </c>
    </row>
    <row r="6" spans="1:9" x14ac:dyDescent="0.25">
      <c r="B6" s="2" t="s">
        <v>21</v>
      </c>
      <c r="C6" s="2" t="s">
        <v>21</v>
      </c>
      <c r="D6" s="27"/>
      <c r="E6" s="28"/>
      <c r="F6" s="18">
        <v>4</v>
      </c>
      <c r="G6" s="16">
        <v>0</v>
      </c>
      <c r="H6" s="18">
        <v>-11</v>
      </c>
      <c r="I6">
        <v>0</v>
      </c>
    </row>
    <row r="7" spans="1:9" x14ac:dyDescent="0.25">
      <c r="B7" s="7">
        <v>6</v>
      </c>
      <c r="C7" s="7">
        <v>54</v>
      </c>
      <c r="D7" s="29"/>
      <c r="E7" s="28"/>
      <c r="F7" s="18">
        <v>5</v>
      </c>
      <c r="G7" s="16">
        <v>0</v>
      </c>
      <c r="H7" s="18">
        <v>-10</v>
      </c>
      <c r="I7">
        <v>4</v>
      </c>
    </row>
    <row r="8" spans="1:9" x14ac:dyDescent="0.25">
      <c r="B8" s="7">
        <v>58</v>
      </c>
      <c r="C8" s="7">
        <v>-12</v>
      </c>
      <c r="D8" s="29"/>
      <c r="E8" s="28"/>
      <c r="F8" s="18">
        <v>6</v>
      </c>
      <c r="G8" s="16">
        <v>7</v>
      </c>
      <c r="H8" s="18">
        <v>-9</v>
      </c>
      <c r="I8">
        <v>6</v>
      </c>
    </row>
    <row r="9" spans="1:9" x14ac:dyDescent="0.25">
      <c r="B9" s="7">
        <v>6</v>
      </c>
      <c r="C9" s="7">
        <v>-15</v>
      </c>
      <c r="D9" s="29"/>
      <c r="E9" s="28"/>
      <c r="F9" s="18">
        <v>7</v>
      </c>
      <c r="G9" s="16">
        <v>0</v>
      </c>
      <c r="H9" s="18">
        <v>-8</v>
      </c>
      <c r="I9">
        <v>0</v>
      </c>
    </row>
    <row r="10" spans="1:9" x14ac:dyDescent="0.25">
      <c r="B10" s="7">
        <v>12</v>
      </c>
      <c r="C10" s="7">
        <v>-12</v>
      </c>
      <c r="D10" s="29"/>
      <c r="E10" s="28"/>
      <c r="F10" s="18">
        <v>8</v>
      </c>
      <c r="G10" s="16">
        <v>0</v>
      </c>
      <c r="H10" s="18">
        <v>-7</v>
      </c>
      <c r="I10">
        <v>6</v>
      </c>
    </row>
    <row r="11" spans="1:9" x14ac:dyDescent="0.25">
      <c r="B11" s="7">
        <v>3</v>
      </c>
      <c r="C11" s="7">
        <v>24</v>
      </c>
      <c r="F11" s="18">
        <v>9</v>
      </c>
      <c r="G11" s="2">
        <v>3</v>
      </c>
      <c r="H11" s="18">
        <v>-6</v>
      </c>
      <c r="I11">
        <v>7</v>
      </c>
    </row>
    <row r="12" spans="1:9" x14ac:dyDescent="0.25">
      <c r="B12" s="7">
        <v>12</v>
      </c>
      <c r="C12" s="7">
        <v>-9</v>
      </c>
      <c r="D12" s="31" t="s">
        <v>24</v>
      </c>
      <c r="E12" s="31"/>
      <c r="F12" s="18">
        <v>10</v>
      </c>
      <c r="G12" s="2">
        <v>0</v>
      </c>
      <c r="H12" s="18">
        <v>-5</v>
      </c>
      <c r="I12">
        <v>1</v>
      </c>
    </row>
    <row r="13" spans="1:9" x14ac:dyDescent="0.25">
      <c r="B13" s="7">
        <v>12</v>
      </c>
      <c r="C13" s="7">
        <v>-15</v>
      </c>
      <c r="F13" s="18">
        <v>11</v>
      </c>
      <c r="G13" s="2">
        <v>0</v>
      </c>
      <c r="H13" s="18">
        <v>-4</v>
      </c>
      <c r="I13">
        <v>1</v>
      </c>
    </row>
    <row r="14" spans="1:9" x14ac:dyDescent="0.25">
      <c r="B14" s="7">
        <v>6</v>
      </c>
      <c r="C14" s="7">
        <v>11</v>
      </c>
      <c r="F14" s="18">
        <v>12</v>
      </c>
      <c r="G14" s="2">
        <v>3</v>
      </c>
      <c r="H14" s="18">
        <v>-3</v>
      </c>
      <c r="I14">
        <v>5</v>
      </c>
    </row>
    <row r="15" spans="1:9" x14ac:dyDescent="0.25">
      <c r="B15" s="7">
        <v>6</v>
      </c>
      <c r="C15" s="7">
        <v>54</v>
      </c>
      <c r="F15" s="18">
        <v>13</v>
      </c>
      <c r="G15" s="2">
        <v>0</v>
      </c>
      <c r="H15" s="18">
        <v>-2</v>
      </c>
      <c r="I15">
        <v>1</v>
      </c>
    </row>
    <row r="16" spans="1:9" x14ac:dyDescent="0.25">
      <c r="B16" s="7">
        <v>3</v>
      </c>
      <c r="C16" s="7">
        <v>-6</v>
      </c>
      <c r="F16" s="18">
        <v>14</v>
      </c>
      <c r="G16" s="2">
        <v>0</v>
      </c>
      <c r="H16" s="18">
        <v>-1</v>
      </c>
      <c r="I16">
        <v>3</v>
      </c>
    </row>
    <row r="17" spans="2:9" x14ac:dyDescent="0.25">
      <c r="B17" s="7">
        <v>0</v>
      </c>
      <c r="C17" s="7">
        <v>-7</v>
      </c>
      <c r="F17" s="18">
        <v>15</v>
      </c>
      <c r="G17" s="2">
        <v>1</v>
      </c>
      <c r="H17" s="18">
        <v>0</v>
      </c>
      <c r="I17">
        <v>4</v>
      </c>
    </row>
    <row r="18" spans="2:9" x14ac:dyDescent="0.25">
      <c r="B18" s="7">
        <v>6</v>
      </c>
      <c r="C18" s="7">
        <v>-15</v>
      </c>
      <c r="F18" s="18">
        <v>16</v>
      </c>
      <c r="G18" s="2">
        <v>1</v>
      </c>
      <c r="H18" s="18">
        <v>1</v>
      </c>
      <c r="I18">
        <v>0</v>
      </c>
    </row>
    <row r="19" spans="2:9" x14ac:dyDescent="0.25">
      <c r="B19" s="7">
        <v>6</v>
      </c>
      <c r="C19" s="7">
        <v>48</v>
      </c>
      <c r="F19" s="18">
        <v>17</v>
      </c>
      <c r="G19" s="2">
        <v>0</v>
      </c>
      <c r="H19" s="18">
        <v>2</v>
      </c>
      <c r="I19">
        <v>1</v>
      </c>
    </row>
    <row r="20" spans="2:9" x14ac:dyDescent="0.25">
      <c r="B20" s="7">
        <v>3</v>
      </c>
      <c r="C20" s="7">
        <v>-6</v>
      </c>
      <c r="F20" s="18">
        <v>18</v>
      </c>
      <c r="G20" s="2">
        <v>1</v>
      </c>
      <c r="H20" s="18">
        <v>3</v>
      </c>
      <c r="I20">
        <v>1</v>
      </c>
    </row>
    <row r="21" spans="2:9" x14ac:dyDescent="0.25">
      <c r="B21" s="7">
        <v>15</v>
      </c>
      <c r="C21" s="7">
        <v>-7</v>
      </c>
      <c r="F21" s="18">
        <v>19</v>
      </c>
      <c r="G21" s="2">
        <v>0</v>
      </c>
      <c r="H21" s="18">
        <v>4</v>
      </c>
      <c r="I21">
        <v>0</v>
      </c>
    </row>
    <row r="22" spans="2:9" x14ac:dyDescent="0.25">
      <c r="B22" s="7">
        <v>0</v>
      </c>
      <c r="C22" s="7">
        <v>-3</v>
      </c>
      <c r="F22" s="18">
        <v>20</v>
      </c>
      <c r="G22" s="2">
        <v>0</v>
      </c>
      <c r="H22" s="18">
        <v>5</v>
      </c>
      <c r="I22">
        <v>1</v>
      </c>
    </row>
    <row r="23" spans="2:9" x14ac:dyDescent="0.25">
      <c r="B23" s="7">
        <v>3</v>
      </c>
      <c r="C23" s="7">
        <v>57</v>
      </c>
      <c r="F23" s="18">
        <v>21</v>
      </c>
      <c r="G23" s="2">
        <v>0</v>
      </c>
      <c r="H23" s="18">
        <v>11</v>
      </c>
      <c r="I23">
        <v>1</v>
      </c>
    </row>
    <row r="24" spans="2:9" x14ac:dyDescent="0.25">
      <c r="B24" s="7">
        <v>0</v>
      </c>
      <c r="C24" s="7">
        <v>-9</v>
      </c>
      <c r="F24" s="18">
        <v>22</v>
      </c>
      <c r="G24" s="2">
        <v>1</v>
      </c>
      <c r="H24" s="18">
        <v>12</v>
      </c>
      <c r="I24">
        <v>0</v>
      </c>
    </row>
    <row r="25" spans="2:9" x14ac:dyDescent="0.25">
      <c r="B25" s="7">
        <v>6</v>
      </c>
      <c r="C25" s="7">
        <v>-15</v>
      </c>
      <c r="F25" s="18">
        <v>49</v>
      </c>
      <c r="G25" s="2">
        <v>1</v>
      </c>
      <c r="H25" s="18">
        <v>13</v>
      </c>
      <c r="I25">
        <v>1</v>
      </c>
    </row>
    <row r="26" spans="2:9" x14ac:dyDescent="0.25">
      <c r="B26" s="7">
        <v>0</v>
      </c>
      <c r="C26" s="7">
        <v>-1</v>
      </c>
      <c r="F26" s="19">
        <v>58</v>
      </c>
      <c r="G26" s="2">
        <v>1</v>
      </c>
      <c r="H26" s="18">
        <v>24</v>
      </c>
      <c r="I26">
        <v>1</v>
      </c>
    </row>
    <row r="27" spans="2:9" x14ac:dyDescent="0.25">
      <c r="B27" s="7">
        <v>49</v>
      </c>
      <c r="C27" s="7">
        <v>48</v>
      </c>
      <c r="G27">
        <v>0</v>
      </c>
      <c r="H27" s="18">
        <v>37</v>
      </c>
      <c r="I27">
        <v>1</v>
      </c>
    </row>
    <row r="28" spans="2:9" x14ac:dyDescent="0.25">
      <c r="B28" s="7">
        <v>9</v>
      </c>
      <c r="C28" s="7">
        <v>-15</v>
      </c>
      <c r="H28" s="18">
        <v>42</v>
      </c>
      <c r="I28">
        <v>1</v>
      </c>
    </row>
    <row r="29" spans="2:9" x14ac:dyDescent="0.25">
      <c r="B29" s="7">
        <v>16</v>
      </c>
      <c r="C29" s="7">
        <v>-10</v>
      </c>
      <c r="H29" s="18">
        <v>48</v>
      </c>
      <c r="I29">
        <v>5</v>
      </c>
    </row>
    <row r="30" spans="2:9" x14ac:dyDescent="0.25">
      <c r="B30" s="7">
        <v>22</v>
      </c>
      <c r="C30" s="7">
        <v>-15</v>
      </c>
      <c r="H30" s="18">
        <v>49</v>
      </c>
      <c r="I30">
        <v>0</v>
      </c>
    </row>
    <row r="31" spans="2:9" x14ac:dyDescent="0.25">
      <c r="B31" s="7">
        <v>9</v>
      </c>
      <c r="C31" s="7">
        <v>48</v>
      </c>
      <c r="H31" s="18">
        <v>50</v>
      </c>
      <c r="I31">
        <v>0</v>
      </c>
    </row>
    <row r="32" spans="2:9" x14ac:dyDescent="0.25">
      <c r="B32" s="7">
        <v>9</v>
      </c>
      <c r="C32" s="7">
        <v>-15</v>
      </c>
      <c r="H32" s="18">
        <v>51</v>
      </c>
      <c r="I32">
        <v>4</v>
      </c>
    </row>
    <row r="33" spans="2:9" x14ac:dyDescent="0.25">
      <c r="B33" s="7">
        <v>18</v>
      </c>
      <c r="C33" s="7">
        <v>-3</v>
      </c>
      <c r="H33" s="18">
        <v>52</v>
      </c>
      <c r="I33">
        <v>0</v>
      </c>
    </row>
    <row r="34" spans="2:9" x14ac:dyDescent="0.25">
      <c r="B34" s="2"/>
      <c r="C34" s="7">
        <v>-1</v>
      </c>
      <c r="H34" s="18">
        <v>53</v>
      </c>
      <c r="I34">
        <v>0</v>
      </c>
    </row>
    <row r="35" spans="2:9" x14ac:dyDescent="0.25">
      <c r="B35" s="2"/>
      <c r="C35" s="7">
        <v>54</v>
      </c>
      <c r="H35" s="18">
        <v>54</v>
      </c>
      <c r="I35">
        <v>7</v>
      </c>
    </row>
    <row r="36" spans="2:9" x14ac:dyDescent="0.25">
      <c r="B36" s="2"/>
      <c r="C36" s="7">
        <v>-15</v>
      </c>
      <c r="H36" s="18">
        <v>55</v>
      </c>
      <c r="I36">
        <v>0</v>
      </c>
    </row>
    <row r="37" spans="2:9" x14ac:dyDescent="0.25">
      <c r="B37" s="2"/>
      <c r="C37" s="7">
        <v>-6</v>
      </c>
      <c r="H37" s="18">
        <v>56</v>
      </c>
      <c r="I37">
        <v>0</v>
      </c>
    </row>
    <row r="38" spans="2:9" x14ac:dyDescent="0.25">
      <c r="B38" s="2"/>
      <c r="C38" s="7">
        <v>-15</v>
      </c>
      <c r="H38" s="18">
        <v>57</v>
      </c>
      <c r="I38">
        <v>4</v>
      </c>
    </row>
    <row r="39" spans="2:9" x14ac:dyDescent="0.25">
      <c r="B39" s="2"/>
      <c r="C39" s="7">
        <v>54</v>
      </c>
      <c r="H39" s="18">
        <v>58</v>
      </c>
      <c r="I39">
        <v>0</v>
      </c>
    </row>
    <row r="40" spans="2:9" x14ac:dyDescent="0.25">
      <c r="B40" s="2"/>
      <c r="C40" s="7">
        <v>-7</v>
      </c>
      <c r="H40" s="18">
        <v>59</v>
      </c>
      <c r="I40">
        <v>0</v>
      </c>
    </row>
    <row r="41" spans="2:9" x14ac:dyDescent="0.25">
      <c r="B41" s="2"/>
      <c r="C41" s="7">
        <v>-3</v>
      </c>
      <c r="H41" s="19">
        <v>60</v>
      </c>
      <c r="I41">
        <v>4</v>
      </c>
    </row>
    <row r="42" spans="2:9" x14ac:dyDescent="0.25">
      <c r="B42" s="2"/>
      <c r="C42" s="7">
        <v>-15</v>
      </c>
      <c r="I42">
        <v>0</v>
      </c>
    </row>
    <row r="43" spans="2:9" x14ac:dyDescent="0.25">
      <c r="B43" s="2"/>
      <c r="C43" s="7">
        <v>57</v>
      </c>
    </row>
    <row r="44" spans="2:9" x14ac:dyDescent="0.25">
      <c r="B44" s="2"/>
      <c r="C44" s="7">
        <v>-12</v>
      </c>
    </row>
    <row r="45" spans="2:9" x14ac:dyDescent="0.25">
      <c r="B45" s="2"/>
      <c r="C45" s="7">
        <v>-12</v>
      </c>
    </row>
    <row r="46" spans="2:9" x14ac:dyDescent="0.25">
      <c r="B46" s="2"/>
      <c r="C46" s="7">
        <v>-15</v>
      </c>
    </row>
    <row r="47" spans="2:9" x14ac:dyDescent="0.25">
      <c r="B47" s="2"/>
      <c r="C47" s="7">
        <v>60</v>
      </c>
    </row>
    <row r="48" spans="2:9" x14ac:dyDescent="0.25">
      <c r="B48" s="2"/>
      <c r="C48" s="7">
        <v>-15</v>
      </c>
    </row>
    <row r="49" spans="2:3" x14ac:dyDescent="0.25">
      <c r="B49" s="2"/>
      <c r="C49" s="7">
        <v>-12</v>
      </c>
    </row>
    <row r="50" spans="2:3" x14ac:dyDescent="0.25">
      <c r="B50" s="2"/>
      <c r="C50" s="7">
        <v>-12</v>
      </c>
    </row>
    <row r="51" spans="2:3" x14ac:dyDescent="0.25">
      <c r="B51" s="2"/>
      <c r="C51" s="7">
        <v>54</v>
      </c>
    </row>
    <row r="52" spans="2:3" x14ac:dyDescent="0.25">
      <c r="B52" s="2"/>
      <c r="C52" s="7">
        <v>0</v>
      </c>
    </row>
    <row r="53" spans="2:3" x14ac:dyDescent="0.25">
      <c r="B53" s="2"/>
      <c r="C53" s="7">
        <v>-6</v>
      </c>
    </row>
    <row r="54" spans="2:3" x14ac:dyDescent="0.25">
      <c r="B54" s="2"/>
      <c r="C54" s="7">
        <v>-12</v>
      </c>
    </row>
    <row r="55" spans="2:3" x14ac:dyDescent="0.25">
      <c r="B55" s="2"/>
      <c r="C55" s="7">
        <v>54</v>
      </c>
    </row>
    <row r="56" spans="2:3" x14ac:dyDescent="0.25">
      <c r="B56" s="2"/>
      <c r="C56" s="7">
        <v>-10</v>
      </c>
    </row>
    <row r="57" spans="2:3" x14ac:dyDescent="0.25">
      <c r="B57" s="2"/>
      <c r="C57" s="7">
        <v>-15</v>
      </c>
    </row>
    <row r="58" spans="2:3" x14ac:dyDescent="0.25">
      <c r="B58" s="2"/>
      <c r="C58" s="7">
        <v>-6</v>
      </c>
    </row>
    <row r="59" spans="2:3" x14ac:dyDescent="0.25">
      <c r="B59" s="2"/>
      <c r="C59" s="7">
        <v>57</v>
      </c>
    </row>
    <row r="60" spans="2:3" x14ac:dyDescent="0.25">
      <c r="B60" s="2"/>
      <c r="C60" s="7">
        <v>-2</v>
      </c>
    </row>
    <row r="61" spans="2:3" x14ac:dyDescent="0.25">
      <c r="B61" s="2"/>
      <c r="C61" s="7">
        <v>-15</v>
      </c>
    </row>
    <row r="62" spans="2:3" x14ac:dyDescent="0.25">
      <c r="B62" s="2"/>
      <c r="C62" s="7">
        <v>-15</v>
      </c>
    </row>
    <row r="63" spans="2:3" x14ac:dyDescent="0.25">
      <c r="B63" s="2"/>
      <c r="C63" s="7">
        <v>51</v>
      </c>
    </row>
    <row r="64" spans="2:3" x14ac:dyDescent="0.25">
      <c r="B64" s="2"/>
      <c r="C64" s="7">
        <v>3</v>
      </c>
    </row>
    <row r="65" spans="2:3" x14ac:dyDescent="0.25">
      <c r="B65" s="2"/>
      <c r="C65" s="7">
        <v>-6</v>
      </c>
    </row>
    <row r="66" spans="2:3" x14ac:dyDescent="0.25">
      <c r="B66" s="2"/>
      <c r="C66" s="7">
        <v>-15</v>
      </c>
    </row>
    <row r="67" spans="2:3" x14ac:dyDescent="0.25">
      <c r="B67" s="2"/>
      <c r="C67" s="7">
        <v>60</v>
      </c>
    </row>
    <row r="68" spans="2:3" x14ac:dyDescent="0.25">
      <c r="B68" s="2"/>
      <c r="C68" s="7">
        <v>-15</v>
      </c>
    </row>
    <row r="69" spans="2:3" x14ac:dyDescent="0.25">
      <c r="B69" s="2"/>
      <c r="C69" s="7">
        <v>-9</v>
      </c>
    </row>
    <row r="70" spans="2:3" x14ac:dyDescent="0.25">
      <c r="B70" s="2"/>
      <c r="C70" s="7">
        <v>-12</v>
      </c>
    </row>
    <row r="71" spans="2:3" x14ac:dyDescent="0.25">
      <c r="B71" s="2"/>
      <c r="C71" s="7">
        <v>57</v>
      </c>
    </row>
    <row r="72" spans="2:3" x14ac:dyDescent="0.25">
      <c r="B72" s="2"/>
      <c r="C72" s="7">
        <v>-10</v>
      </c>
    </row>
    <row r="73" spans="2:3" x14ac:dyDescent="0.25">
      <c r="B73" s="2"/>
      <c r="C73" s="7">
        <v>-6</v>
      </c>
    </row>
    <row r="74" spans="2:3" x14ac:dyDescent="0.25">
      <c r="B74" s="2"/>
      <c r="C74" s="7">
        <v>-7</v>
      </c>
    </row>
    <row r="75" spans="2:3" x14ac:dyDescent="0.25">
      <c r="B75" s="2"/>
      <c r="C75" s="7">
        <v>60</v>
      </c>
    </row>
    <row r="76" spans="2:3" x14ac:dyDescent="0.25">
      <c r="B76" s="2"/>
      <c r="C76" s="7">
        <v>-15</v>
      </c>
    </row>
    <row r="77" spans="2:3" x14ac:dyDescent="0.25">
      <c r="B77" s="2"/>
      <c r="C77" s="7">
        <v>-15</v>
      </c>
    </row>
    <row r="78" spans="2:3" x14ac:dyDescent="0.25">
      <c r="B78" s="2"/>
      <c r="C78" s="7">
        <v>-10</v>
      </c>
    </row>
    <row r="79" spans="2:3" x14ac:dyDescent="0.25">
      <c r="B79" s="2"/>
      <c r="C79" s="7">
        <v>54</v>
      </c>
    </row>
    <row r="80" spans="2:3" x14ac:dyDescent="0.25">
      <c r="B80" s="2"/>
      <c r="C80" s="7">
        <v>-5</v>
      </c>
    </row>
    <row r="81" spans="2:3" x14ac:dyDescent="0.25">
      <c r="B81" s="2"/>
      <c r="C81" s="7">
        <v>-9</v>
      </c>
    </row>
    <row r="82" spans="2:3" x14ac:dyDescent="0.25">
      <c r="B82" s="2"/>
      <c r="C82" s="7">
        <v>-4</v>
      </c>
    </row>
    <row r="83" spans="2:3" x14ac:dyDescent="0.25">
      <c r="B83" s="2"/>
      <c r="C83" s="7">
        <v>60</v>
      </c>
    </row>
    <row r="84" spans="2:3" x14ac:dyDescent="0.25">
      <c r="B84" s="2"/>
      <c r="C84" s="7">
        <v>-15</v>
      </c>
    </row>
    <row r="85" spans="2:3" x14ac:dyDescent="0.25">
      <c r="B85" s="2"/>
      <c r="C85" s="7">
        <v>-15</v>
      </c>
    </row>
    <row r="86" spans="2:3" x14ac:dyDescent="0.25">
      <c r="B86" s="2"/>
      <c r="C86" s="7">
        <v>-15</v>
      </c>
    </row>
    <row r="87" spans="2:3" x14ac:dyDescent="0.25">
      <c r="B87" s="2"/>
      <c r="C87" s="7">
        <v>37</v>
      </c>
    </row>
    <row r="88" spans="2:3" x14ac:dyDescent="0.25">
      <c r="B88" s="2"/>
      <c r="C88" s="7">
        <v>-15</v>
      </c>
    </row>
    <row r="89" spans="2:3" x14ac:dyDescent="0.25">
      <c r="B89" s="2"/>
      <c r="C89" s="7">
        <v>13</v>
      </c>
    </row>
    <row r="90" spans="2:3" x14ac:dyDescent="0.25">
      <c r="B90" s="2"/>
      <c r="C90" s="7">
        <v>-12</v>
      </c>
    </row>
    <row r="91" spans="2:3" x14ac:dyDescent="0.25">
      <c r="B91" s="2"/>
      <c r="C91" s="7">
        <v>51</v>
      </c>
    </row>
    <row r="92" spans="2:3" x14ac:dyDescent="0.25">
      <c r="B92" s="2"/>
      <c r="C92" s="7">
        <v>-3</v>
      </c>
    </row>
    <row r="93" spans="2:3" x14ac:dyDescent="0.25">
      <c r="B93" s="2"/>
      <c r="C93" s="7">
        <v>-12</v>
      </c>
    </row>
    <row r="94" spans="2:3" x14ac:dyDescent="0.25">
      <c r="B94" s="2"/>
      <c r="C94" s="7">
        <v>-3</v>
      </c>
    </row>
    <row r="95" spans="2:3" x14ac:dyDescent="0.25">
      <c r="B95" s="2"/>
      <c r="C95" s="7">
        <v>48</v>
      </c>
    </row>
    <row r="96" spans="2:3" x14ac:dyDescent="0.25">
      <c r="B96" s="2"/>
      <c r="C96" s="7">
        <v>0</v>
      </c>
    </row>
    <row r="97" spans="2:5" x14ac:dyDescent="0.25">
      <c r="B97" s="2"/>
      <c r="C97" s="7">
        <v>2</v>
      </c>
    </row>
    <row r="98" spans="2:5" x14ac:dyDescent="0.25">
      <c r="B98" s="2"/>
      <c r="C98" s="7">
        <v>0</v>
      </c>
    </row>
    <row r="99" spans="2:5" x14ac:dyDescent="0.25">
      <c r="B99" s="2"/>
      <c r="C99" s="7">
        <v>48</v>
      </c>
    </row>
    <row r="100" spans="2:5" x14ac:dyDescent="0.25">
      <c r="B100" s="2"/>
      <c r="C100" s="7">
        <v>5</v>
      </c>
    </row>
    <row r="101" spans="2:5" x14ac:dyDescent="0.25">
      <c r="B101" s="2"/>
      <c r="C101" s="7">
        <v>-15</v>
      </c>
    </row>
    <row r="102" spans="2:5" x14ac:dyDescent="0.25">
      <c r="B102" s="2"/>
      <c r="C102" s="7">
        <v>-15</v>
      </c>
    </row>
    <row r="103" spans="2:5" x14ac:dyDescent="0.25">
      <c r="B103" s="2"/>
      <c r="C103" s="7">
        <v>51</v>
      </c>
    </row>
    <row r="104" spans="2:5" x14ac:dyDescent="0.25">
      <c r="B104" s="2"/>
      <c r="C104" s="7">
        <v>-1</v>
      </c>
    </row>
    <row r="105" spans="2:5" x14ac:dyDescent="0.25">
      <c r="B105" s="2"/>
      <c r="C105" s="7">
        <v>-15</v>
      </c>
    </row>
    <row r="106" spans="2:5" x14ac:dyDescent="0.25">
      <c r="B106" s="2"/>
      <c r="C106" s="7">
        <v>-12</v>
      </c>
    </row>
    <row r="107" spans="2:5" x14ac:dyDescent="0.25">
      <c r="B107" s="2"/>
      <c r="C107" s="7">
        <v>51</v>
      </c>
    </row>
    <row r="108" spans="2:5" x14ac:dyDescent="0.25">
      <c r="B108" s="2"/>
      <c r="C108" s="7">
        <v>0</v>
      </c>
    </row>
    <row r="109" spans="2:5" x14ac:dyDescent="0.25">
      <c r="B109" s="2"/>
      <c r="C109" s="7">
        <v>-9</v>
      </c>
    </row>
    <row r="110" spans="2:5" x14ac:dyDescent="0.25">
      <c r="B110" s="2"/>
      <c r="C110" s="7">
        <v>-7</v>
      </c>
    </row>
    <row r="111" spans="2:5" x14ac:dyDescent="0.25">
      <c r="B111" s="2"/>
      <c r="C111" s="7">
        <v>42</v>
      </c>
      <c r="E111">
        <v>108</v>
      </c>
    </row>
    <row r="112" spans="2:5" x14ac:dyDescent="0.25">
      <c r="B112" s="2"/>
      <c r="C112" s="7">
        <v>-7</v>
      </c>
      <c r="E112">
        <f>27*4</f>
        <v>108</v>
      </c>
    </row>
    <row r="113" spans="2:3" x14ac:dyDescent="0.25">
      <c r="B113" s="2"/>
      <c r="C113" s="7">
        <v>-12</v>
      </c>
    </row>
    <row r="114" spans="2:3" x14ac:dyDescent="0.25">
      <c r="B114" s="2"/>
      <c r="C114" s="7">
        <v>-9</v>
      </c>
    </row>
  </sheetData>
  <mergeCells count="4">
    <mergeCell ref="D2:E10"/>
    <mergeCell ref="F1:I1"/>
    <mergeCell ref="D1:E1"/>
    <mergeCell ref="D12:E12"/>
  </mergeCells>
  <conditionalFormatting sqref="B7:B33">
    <cfRule type="colorScale" priority="4">
      <colorScale>
        <cfvo type="min"/>
        <cfvo type="max"/>
        <color rgb="FFFCFCFF"/>
        <color rgb="FF63BE7B"/>
      </colorScale>
    </cfRule>
  </conditionalFormatting>
  <conditionalFormatting sqref="C7:C114">
    <cfRule type="colorScale" priority="3">
      <colorScale>
        <cfvo type="min"/>
        <cfvo type="max"/>
        <color rgb="FFFCFCFF"/>
        <color rgb="FF63BE7B"/>
      </colorScale>
    </cfRule>
  </conditionalFormatting>
  <conditionalFormatting sqref="G2:G2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{16A5D087-02E4-4F8B-948E-FB51E40368CF}</x14:id>
        </ext>
      </extLst>
    </cfRule>
  </conditionalFormatting>
  <conditionalFormatting sqref="I2:I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{85F18483-B679-4415-A439-0A5FD9558691}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6A5D087-02E4-4F8B-948E-FB51E40368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G2:G26</xm:sqref>
        </x14:conditionalFormatting>
        <x14:conditionalFormatting xmlns:xm="http://schemas.microsoft.com/office/excel/2006/main">
          <x14:cfRule type="dataBar" id="{85F18483-B679-4415-A439-0A5FD95586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I2:I41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Tiros por evento</vt:lpstr>
      <vt:lpstr>Ganancias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 Restrepo Rodriguez</cp:lastModifiedBy>
  <dcterms:created xsi:type="dcterms:W3CDTF">2022-05-17T13:21:02Z</dcterms:created>
  <dcterms:modified xsi:type="dcterms:W3CDTF">2022-05-18T12:25:04Z</dcterms:modified>
</cp:coreProperties>
</file>