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mline-my.sharepoint.com/personal/kmoo02_hamline_edu/Documents/"/>
    </mc:Choice>
  </mc:AlternateContent>
  <xr:revisionPtr revIDLastSave="464" documentId="8_{77844B60-271A-8340-802A-DDFED618172D}" xr6:coauthVersionLast="47" xr6:coauthVersionMax="47" xr10:uidLastSave="{3961231B-0FEB-2943-8A62-4723073FBD99}"/>
  <bookViews>
    <workbookView xWindow="2540" yWindow="560" windowWidth="19060" windowHeight="17500" firstSheet="4" activeTab="7" xr2:uid="{03F65BC0-A262-EE43-9A75-6A20142D6778}"/>
  </bookViews>
  <sheets>
    <sheet name="Sheet1" sheetId="1" r:id="rId1"/>
    <sheet name="Length Of Time" sheetId="4" r:id="rId2"/>
    <sheet name="length of time2" sheetId="2" r:id="rId3"/>
    <sheet name="Pages viewed" sheetId="6" r:id="rId4"/>
    <sheet name="Amount spent" sheetId="7" r:id="rId5"/>
    <sheet name="Scatterplot (time and amount sp" sheetId="8" r:id="rId6"/>
    <sheet name="scatterplot(Pages viewed and AS" sheetId="10" r:id="rId7"/>
    <sheet name="Scatterplot(tme and pages viewe" sheetId="9" r:id="rId8"/>
  </sheets>
  <definedNames>
    <definedName name="_xlchart.v1.0" hidden="1">'Pages viewed'!$A$1:$A$50</definedName>
    <definedName name="_xlchart.v1.1" hidden="1">'Pages viewed'!$B$1:$B$50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9" l="1"/>
  <c r="E3" i="9"/>
  <c r="E3" i="10"/>
  <c r="E2" i="10"/>
  <c r="E3" i="8"/>
  <c r="E2" i="8"/>
  <c r="D9" i="1" l="1"/>
  <c r="D8" i="1"/>
  <c r="D12" i="1"/>
  <c r="D11" i="1"/>
  <c r="D10" i="1"/>
  <c r="C8" i="1"/>
  <c r="C12" i="1"/>
  <c r="C11" i="1"/>
  <c r="C10" i="1"/>
  <c r="C9" i="1"/>
  <c r="B8" i="1"/>
  <c r="B12" i="1"/>
  <c r="B11" i="1"/>
  <c r="B10" i="1"/>
  <c r="B9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</calcChain>
</file>

<file path=xl/sharedStrings.xml><?xml version="1.0" encoding="utf-8"?>
<sst xmlns="http://schemas.openxmlformats.org/spreadsheetml/2006/main" count="146" uniqueCount="34">
  <si>
    <t>Customer</t>
  </si>
  <si>
    <t>Day</t>
  </si>
  <si>
    <t>Browser</t>
  </si>
  <si>
    <t>Time (min)</t>
  </si>
  <si>
    <t>Pages Viewed</t>
  </si>
  <si>
    <t>Amount Spent ($)</t>
  </si>
  <si>
    <t>Mon</t>
  </si>
  <si>
    <t>Chrome</t>
  </si>
  <si>
    <t>Wed</t>
  </si>
  <si>
    <t>Other</t>
  </si>
  <si>
    <t>Tue</t>
  </si>
  <si>
    <t>Firefox</t>
  </si>
  <si>
    <t>Sat</t>
  </si>
  <si>
    <t>Sun</t>
  </si>
  <si>
    <t>Fri</t>
  </si>
  <si>
    <t>Thu</t>
  </si>
  <si>
    <t>Time(min)</t>
  </si>
  <si>
    <t>Amount Spent</t>
  </si>
  <si>
    <t>Mean</t>
  </si>
  <si>
    <t>Media</t>
  </si>
  <si>
    <t>Mode</t>
  </si>
  <si>
    <t>SD</t>
  </si>
  <si>
    <t>Variance</t>
  </si>
  <si>
    <t>Range</t>
  </si>
  <si>
    <t>Min</t>
  </si>
  <si>
    <t>Max</t>
  </si>
  <si>
    <t>Sum</t>
  </si>
  <si>
    <t>Count</t>
  </si>
  <si>
    <t>Bin</t>
  </si>
  <si>
    <t>More</t>
  </si>
  <si>
    <t>Frequency</t>
  </si>
  <si>
    <t>Bin Limites</t>
  </si>
  <si>
    <t xml:space="preserve">Covariance </t>
  </si>
  <si>
    <t>correlation 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</si>
</sst>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2"/>
    </font>
    <font>
      <b/>
      <sz val="12"/>
      <color theme="1"/>
      <name val="Aptos Narrow"/>
      <scheme val="minor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1" xfId="0" applyBorder="1"/>
    <xf numFmtId="0" fontId="3" fillId="0" borderId="1" xfId="0" applyFont="1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2" xfId="0" applyBorder="1"/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of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'Length Of Time'!$A$2:$A$12</c:f>
              <c:strCache>
                <c:ptCount val="1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More</c:v>
                </c:pt>
              </c:strCache>
            </c:strRef>
          </c:cat>
          <c:val>
            <c:numRef>
              <c:f>'Length Of Time'!$B$2:$B$12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F-B24D-9CAB-9B3D0AA1EE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51990128"/>
        <c:axId val="1745587008"/>
      </c:barChart>
      <c:catAx>
        <c:axId val="165199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87008"/>
        <c:crosses val="autoZero"/>
        <c:auto val="1"/>
        <c:lblAlgn val="ctr"/>
        <c:lblOffset val="100"/>
        <c:noMultiLvlLbl val="0"/>
      </c:catAx>
      <c:valAx>
        <c:axId val="174558700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519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</a:t>
            </a:r>
            <a:r>
              <a:rPr lang="en-US" baseline="0"/>
              <a:t> of Time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'length of time2'!$F$3:$F$13</c:f>
              <c:strCache>
                <c:ptCount val="1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More</c:v>
                </c:pt>
              </c:strCache>
            </c:strRef>
          </c:cat>
          <c:val>
            <c:numRef>
              <c:f>'length of time2'!$G$3:$G$13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7-2441-BC3C-F62C07264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957504"/>
        <c:axId val="1744206560"/>
      </c:barChart>
      <c:catAx>
        <c:axId val="176195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4206560"/>
        <c:crosses val="autoZero"/>
        <c:auto val="1"/>
        <c:lblAlgn val="ctr"/>
        <c:lblOffset val="100"/>
        <c:noMultiLvlLbl val="0"/>
      </c:catAx>
      <c:valAx>
        <c:axId val="1744206560"/>
        <c:scaling>
          <c:orientation val="minMax"/>
          <c:max val="3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19575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PagesViewed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'Pages viewed'!$F$3:$F$12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More</c:v>
                </c:pt>
              </c:strCache>
            </c:strRef>
          </c:cat>
          <c:val>
            <c:numRef>
              <c:f>'Pages viewed'!$G$3:$G$12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9-454F-ACDD-AFAC84C18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334112"/>
        <c:axId val="1977415232"/>
      </c:barChart>
      <c:catAx>
        <c:axId val="197733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Page</a:t>
                </a:r>
                <a:r>
                  <a:rPr lang="en-US" baseline="0"/>
                  <a:t>s Viewed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7415232"/>
        <c:crosses val="autoZero"/>
        <c:auto val="1"/>
        <c:lblAlgn val="ctr"/>
        <c:lblOffset val="100"/>
        <c:noMultiLvlLbl val="0"/>
      </c:catAx>
      <c:valAx>
        <c:axId val="197741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73341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Amount Spent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'Amount spent'!$F$3:$F$17</c:f>
              <c:strCache>
                <c:ptCount val="15"/>
                <c:pt idx="0">
                  <c:v>15</c:v>
                </c:pt>
                <c:pt idx="1">
                  <c:v>27</c:v>
                </c:pt>
                <c:pt idx="2">
                  <c:v>39</c:v>
                </c:pt>
                <c:pt idx="3">
                  <c:v>51</c:v>
                </c:pt>
                <c:pt idx="4">
                  <c:v>63</c:v>
                </c:pt>
                <c:pt idx="5">
                  <c:v>75</c:v>
                </c:pt>
                <c:pt idx="6">
                  <c:v>87</c:v>
                </c:pt>
                <c:pt idx="7">
                  <c:v>99</c:v>
                </c:pt>
                <c:pt idx="8">
                  <c:v>111</c:v>
                </c:pt>
                <c:pt idx="9">
                  <c:v>123</c:v>
                </c:pt>
                <c:pt idx="10">
                  <c:v>135</c:v>
                </c:pt>
                <c:pt idx="11">
                  <c:v>147</c:v>
                </c:pt>
                <c:pt idx="12">
                  <c:v>159</c:v>
                </c:pt>
                <c:pt idx="13">
                  <c:v>171</c:v>
                </c:pt>
                <c:pt idx="14">
                  <c:v>More</c:v>
                </c:pt>
              </c:strCache>
            </c:strRef>
          </c:cat>
          <c:val>
            <c:numRef>
              <c:f>'Amount spent'!$G$3:$G$17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A-DD4E-AB07-5A4D485D4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186448"/>
        <c:axId val="1898998720"/>
      </c:barChart>
      <c:catAx>
        <c:axId val="176218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  <a:r>
                  <a:rPr lang="en-US" baseline="0"/>
                  <a:t> spent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8998720"/>
        <c:crosses val="autoZero"/>
        <c:auto val="1"/>
        <c:lblAlgn val="ctr"/>
        <c:lblOffset val="100"/>
        <c:noMultiLvlLbl val="0"/>
      </c:catAx>
      <c:valAx>
        <c:axId val="189899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21864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Time Spant</a:t>
            </a:r>
            <a:r>
              <a:rPr lang="en-US" baseline="0"/>
              <a:t> on Web and </a:t>
            </a:r>
            <a:r>
              <a:rPr lang="en-US"/>
              <a:t>Amount Spent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'Scatterplot (time and amount sp'!$B$1</c:f>
              <c:strCache>
                <c:ptCount val="1"/>
                <c:pt idx="0">
                  <c:v>Amount Spent ($)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'Scatterplot (time and amount sp'!$A$2:$A$51</c:f>
              <c:numCache>
                <c:formatCode>0.0</c:formatCode>
                <c:ptCount val="50"/>
                <c:pt idx="0">
                  <c:v>12</c:v>
                </c:pt>
                <c:pt idx="1">
                  <c:v>19.5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xVal>
          <c:yVal>
            <c:numRef>
              <c:f>'Scatterplot (time and amount sp'!$B$2:$B$51</c:f>
              <c:numCache>
                <c:formatCode>0.00</c:formatCode>
                <c:ptCount val="50"/>
                <c:pt idx="0">
                  <c:v>54.519999999999996</c:v>
                </c:pt>
                <c:pt idx="1">
                  <c:v>94.9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2-F044-8317-4F320AC89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901344"/>
        <c:axId val="1899758576"/>
      </c:scatterChart>
      <c:valAx>
        <c:axId val="189990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758576"/>
        <c:crosses val="autoZero"/>
        <c:crossBetween val="midCat"/>
      </c:valAx>
      <c:valAx>
        <c:axId val="18997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Spent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90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1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Pages Viewed and Amount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'scatterplot(Pages viewed and AS'!$A$2:$A$51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xVal>
          <c:yVal>
            <c:numRef>
              <c:f>'scatterplot(Pages viewed and AS'!$B$2:$B$51</c:f>
              <c:numCache>
                <c:formatCode>0.00</c:formatCode>
                <c:ptCount val="50"/>
                <c:pt idx="0">
                  <c:v>54.519999999999996</c:v>
                </c:pt>
                <c:pt idx="1">
                  <c:v>94.9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4-3744-824F-4CA7FB220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810880"/>
        <c:axId val="1953400016"/>
      </c:scatterChart>
      <c:valAx>
        <c:axId val="182881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 Viewed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00016"/>
        <c:crosses val="autoZero"/>
        <c:crossBetween val="midCat"/>
      </c:valAx>
      <c:valAx>
        <c:axId val="19534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1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The Relationship Between Time Spent and Pages Viewed</a:t>
            </a:r>
          </a:p>
        </c:rich>
      </c:tx>
      <c:layout>
        <c:manualLayout>
          <c:xMode val="edge"/>
          <c:yMode val="edge"/>
          <c:x val="0.130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'Scatterplot(tme and pages viewe'!$A$2:$A$51</c:f>
              <c:numCache>
                <c:formatCode>0.0</c:formatCode>
                <c:ptCount val="50"/>
                <c:pt idx="0">
                  <c:v>12</c:v>
                </c:pt>
                <c:pt idx="1">
                  <c:v>19.5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xVal>
          <c:yVal>
            <c:numRef>
              <c:f>'Scatterplot(tme and pages viewe'!$B$2:$B$51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0-404B-A47C-2FBBF7DA4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501647"/>
        <c:axId val="1739608975"/>
      </c:scatterChart>
      <c:valAx>
        <c:axId val="167550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08975"/>
        <c:crosses val="autoZero"/>
        <c:crossBetween val="midCat"/>
      </c:valAx>
      <c:valAx>
        <c:axId val="173960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 Viewed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0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Pages Viewed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6D993194-2641-2544-BBF0-409702BA49E1}" formatIdx="0">
          <cx:dataId val="0"/>
          <cx:layoutPr>
            <cx:binning intervalClosed="r"/>
          </cx:layoutPr>
        </cx:series>
        <cx:series layoutId="clusteredColumn" hidden="1" uniqueId="{381B6AC5-D425-AF4E-83EF-41E1F1976B78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BA2C7-39BE-DC31-9838-5E6DEB37B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63500</xdr:rowOff>
    </xdr:from>
    <xdr:to>
      <xdr:col>14</xdr:col>
      <xdr:colOff>279400</xdr:colOff>
      <xdr:row>12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E7702E-8016-29FC-DDC7-2C9614469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22</xdr:row>
      <xdr:rowOff>0</xdr:rowOff>
    </xdr:from>
    <xdr:to>
      <xdr:col>13</xdr:col>
      <xdr:colOff>76200</xdr:colOff>
      <xdr:row>35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2BDDC86-2936-0480-1387-0466D7718E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35700" y="4495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279400</xdr:colOff>
      <xdr:row>2</xdr:row>
      <xdr:rowOff>63500</xdr:rowOff>
    </xdr:from>
    <xdr:to>
      <xdr:col>14</xdr:col>
      <xdr:colOff>279400</xdr:colOff>
      <xdr:row>12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4283B5-09CA-9B06-9AF7-587871196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63500</xdr:rowOff>
    </xdr:from>
    <xdr:to>
      <xdr:col>14</xdr:col>
      <xdr:colOff>279400</xdr:colOff>
      <xdr:row>12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B1CD0-3FE7-6300-482F-984AAE427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5</xdr:row>
      <xdr:rowOff>19050</xdr:rowOff>
    </xdr:from>
    <xdr:to>
      <xdr:col>12</xdr:col>
      <xdr:colOff>260350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F0724-A319-B264-3D94-B84AA67F9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1079500</xdr:colOff>
      <xdr:row>9</xdr:row>
      <xdr:rowOff>0</xdr:rowOff>
    </xdr:from>
    <xdr:to>
      <xdr:col>8</xdr:col>
      <xdr:colOff>787400</xdr:colOff>
      <xdr:row>22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E8F6F3-9A42-17D5-7D78-1A9453657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11</xdr:row>
      <xdr:rowOff>114300</xdr:rowOff>
    </xdr:from>
    <xdr:to>
      <xdr:col>8</xdr:col>
      <xdr:colOff>520700</xdr:colOff>
      <xdr:row>25</xdr:row>
      <xdr:rowOff>12700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5A6B6908-377A-B540-964E-FC398F6BE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3F91-0691-EB4C-92CA-014609637430}">
  <dimension ref="A1:P51"/>
  <sheetViews>
    <sheetView workbookViewId="0">
      <selection activeCell="N1" sqref="N1:O51"/>
    </sheetView>
  </sheetViews>
  <sheetFormatPr baseColWidth="10" defaultRowHeight="16" x14ac:dyDescent="0.2"/>
  <cols>
    <col min="3" max="3" width="13.1640625" customWidth="1"/>
    <col min="4" max="4" width="13.83203125" customWidth="1"/>
    <col min="6" max="6" width="5.5" customWidth="1"/>
    <col min="7" max="7" width="0.1640625" customWidth="1"/>
    <col min="8" max="8" width="17.1640625" hidden="1" customWidth="1"/>
    <col min="9" max="9" width="0.1640625" customWidth="1"/>
    <col min="10" max="10" width="10.83203125" hidden="1" customWidth="1"/>
    <col min="14" max="14" width="14.33203125" customWidth="1"/>
    <col min="15" max="15" width="19.5" customWidth="1"/>
    <col min="16" max="16" width="20.33203125" customWidth="1"/>
  </cols>
  <sheetData>
    <row r="1" spans="1:16" x14ac:dyDescent="0.2">
      <c r="A1" s="9"/>
      <c r="B1" s="10" t="s">
        <v>16</v>
      </c>
      <c r="C1" s="10" t="s">
        <v>4</v>
      </c>
      <c r="D1" s="10" t="s">
        <v>17</v>
      </c>
      <c r="K1" s="1" t="s">
        <v>0</v>
      </c>
      <c r="L1" s="1" t="s">
        <v>1</v>
      </c>
      <c r="M1" s="2" t="s">
        <v>2</v>
      </c>
      <c r="N1" s="3" t="s">
        <v>3</v>
      </c>
      <c r="O1" s="1" t="s">
        <v>4</v>
      </c>
      <c r="P1" s="4" t="s">
        <v>5</v>
      </c>
    </row>
    <row r="2" spans="1:16" x14ac:dyDescent="0.2">
      <c r="A2" s="9"/>
      <c r="B2" s="9"/>
      <c r="C2" s="9"/>
      <c r="D2" s="9"/>
      <c r="K2" s="5">
        <v>1</v>
      </c>
      <c r="L2" s="5" t="s">
        <v>6</v>
      </c>
      <c r="M2" s="6" t="s">
        <v>7</v>
      </c>
      <c r="N2" s="7">
        <v>12</v>
      </c>
      <c r="O2" s="5">
        <v>4</v>
      </c>
      <c r="P2" s="8">
        <v>54.519999999999996</v>
      </c>
    </row>
    <row r="3" spans="1:16" x14ac:dyDescent="0.2">
      <c r="A3" s="10" t="s">
        <v>18</v>
      </c>
      <c r="B3" s="11">
        <f>AVERAGE(N2:N51)</f>
        <v>12.810000000000002</v>
      </c>
      <c r="C3" s="9">
        <f>AVERAGE(O2:O51)</f>
        <v>4.82</v>
      </c>
      <c r="D3" s="12">
        <f>AVERAGE(P2:P51)</f>
        <v>68.128200000000021</v>
      </c>
      <c r="K3" s="5">
        <v>2</v>
      </c>
      <c r="L3" s="5" t="s">
        <v>8</v>
      </c>
      <c r="M3" s="6" t="s">
        <v>9</v>
      </c>
      <c r="N3" s="7">
        <v>19.5</v>
      </c>
      <c r="O3" s="5">
        <v>6</v>
      </c>
      <c r="P3" s="8">
        <v>94.9</v>
      </c>
    </row>
    <row r="4" spans="1:16" x14ac:dyDescent="0.2">
      <c r="A4" s="10" t="s">
        <v>19</v>
      </c>
      <c r="B4" s="11">
        <f>MEDIAN(N2:N51)</f>
        <v>11.4</v>
      </c>
      <c r="C4" s="9">
        <f>MEDIAN(O2:O51)</f>
        <v>4.5</v>
      </c>
      <c r="D4" s="12">
        <f>MEDIAN(P2:P51)</f>
        <v>62.15</v>
      </c>
      <c r="K4" s="5">
        <v>3</v>
      </c>
      <c r="L4" s="5" t="s">
        <v>6</v>
      </c>
      <c r="M4" s="6" t="s">
        <v>7</v>
      </c>
      <c r="N4" s="7">
        <v>8.5</v>
      </c>
      <c r="O4" s="5">
        <v>4</v>
      </c>
      <c r="P4" s="8">
        <v>26.68</v>
      </c>
    </row>
    <row r="5" spans="1:16" x14ac:dyDescent="0.2">
      <c r="A5" s="10" t="s">
        <v>20</v>
      </c>
      <c r="B5" s="9">
        <f>MODE(N2:N51)</f>
        <v>11.4</v>
      </c>
      <c r="C5" s="9">
        <f>MODE(O2:O51)</f>
        <v>4</v>
      </c>
      <c r="D5" s="9" t="e">
        <f>MODE(P2:P51)</f>
        <v>#N/A</v>
      </c>
      <c r="K5" s="5">
        <v>4</v>
      </c>
      <c r="L5" s="5" t="s">
        <v>10</v>
      </c>
      <c r="M5" s="6" t="s">
        <v>11</v>
      </c>
      <c r="N5" s="7">
        <v>11.4</v>
      </c>
      <c r="O5" s="5">
        <v>2</v>
      </c>
      <c r="P5" s="8">
        <v>44.730000000000004</v>
      </c>
    </row>
    <row r="6" spans="1:16" x14ac:dyDescent="0.2">
      <c r="A6" s="10" t="s">
        <v>21</v>
      </c>
      <c r="B6" s="9">
        <f>_xlfn.STDEV.S(N2:N51)</f>
        <v>6.0633139049701157</v>
      </c>
      <c r="C6" s="9">
        <f>_xlfn.STDEV.S(O2:O51)</f>
        <v>2.037305142804573</v>
      </c>
      <c r="D6" s="9">
        <f>_xlfn.STDEV.S(P2:P51)</f>
        <v>32.343757855327823</v>
      </c>
      <c r="K6" s="5">
        <v>5</v>
      </c>
      <c r="L6" s="5" t="s">
        <v>8</v>
      </c>
      <c r="M6" s="6" t="s">
        <v>7</v>
      </c>
      <c r="N6" s="7">
        <v>11.3</v>
      </c>
      <c r="O6" s="5">
        <v>4</v>
      </c>
      <c r="P6" s="8">
        <v>66.27</v>
      </c>
    </row>
    <row r="7" spans="1:16" x14ac:dyDescent="0.2">
      <c r="A7" s="10" t="s">
        <v>22</v>
      </c>
      <c r="B7" s="9">
        <f>_xlfn.VAR.S(N2:N51)</f>
        <v>36.763775510203956</v>
      </c>
      <c r="C7" s="9">
        <f>_xlfn.VAR.S(O2:O51)</f>
        <v>4.1506122448979612</v>
      </c>
      <c r="D7" s="9">
        <f>_xlfn.VAR.S(P2:P51)</f>
        <v>1046.1186722040804</v>
      </c>
      <c r="K7" s="5">
        <v>6</v>
      </c>
      <c r="L7" s="5" t="s">
        <v>12</v>
      </c>
      <c r="M7" s="6" t="s">
        <v>11</v>
      </c>
      <c r="N7" s="7">
        <v>10.5</v>
      </c>
      <c r="O7" s="5">
        <v>6</v>
      </c>
      <c r="P7" s="8">
        <v>67.8</v>
      </c>
    </row>
    <row r="8" spans="1:16" x14ac:dyDescent="0.2">
      <c r="A8" s="10" t="s">
        <v>23</v>
      </c>
      <c r="B8" s="11">
        <f>MAX(N2:N51)-MIN(N2:N51)</f>
        <v>28.599999999999998</v>
      </c>
      <c r="C8" s="9">
        <f>MAX(O2:O51)-MIN(O2:O51)</f>
        <v>8</v>
      </c>
      <c r="D8" s="12">
        <f>MAX(P2:P51)-MIN(P2:P51)</f>
        <v>140.66999999999999</v>
      </c>
      <c r="K8" s="5">
        <v>7</v>
      </c>
      <c r="L8" s="5" t="s">
        <v>13</v>
      </c>
      <c r="M8" s="6" t="s">
        <v>7</v>
      </c>
      <c r="N8" s="7">
        <v>11.4</v>
      </c>
      <c r="O8" s="5">
        <v>2</v>
      </c>
      <c r="P8" s="8">
        <v>36.04</v>
      </c>
    </row>
    <row r="9" spans="1:16" x14ac:dyDescent="0.2">
      <c r="A9" s="10" t="s">
        <v>24</v>
      </c>
      <c r="B9" s="11">
        <f>MIN(N2:N51)</f>
        <v>4.3</v>
      </c>
      <c r="C9" s="9">
        <f>MIN(O2:O51)</f>
        <v>2</v>
      </c>
      <c r="D9" s="12">
        <f>MIN(P2:P51)</f>
        <v>17.840000000000003</v>
      </c>
      <c r="K9" s="5">
        <v>8</v>
      </c>
      <c r="L9" s="5" t="s">
        <v>14</v>
      </c>
      <c r="M9" s="6" t="s">
        <v>11</v>
      </c>
      <c r="N9" s="7">
        <v>4.3</v>
      </c>
      <c r="O9" s="5">
        <v>6</v>
      </c>
      <c r="P9" s="8">
        <v>55.960000000000008</v>
      </c>
    </row>
    <row r="10" spans="1:16" x14ac:dyDescent="0.2">
      <c r="A10" s="10" t="s">
        <v>25</v>
      </c>
      <c r="B10" s="11">
        <f>MAX(N2:N51)</f>
        <v>32.9</v>
      </c>
      <c r="C10" s="9">
        <f>MAX(O2:O51)</f>
        <v>10</v>
      </c>
      <c r="D10" s="12">
        <f>MAX(P2:P51)</f>
        <v>158.51</v>
      </c>
      <c r="K10" s="5">
        <v>9</v>
      </c>
      <c r="L10" s="5" t="s">
        <v>8</v>
      </c>
      <c r="M10" s="6" t="s">
        <v>11</v>
      </c>
      <c r="N10" s="7">
        <v>12.700000000000001</v>
      </c>
      <c r="O10" s="5">
        <v>3</v>
      </c>
      <c r="P10" s="8">
        <v>70.94</v>
      </c>
    </row>
    <row r="11" spans="1:16" x14ac:dyDescent="0.2">
      <c r="A11" s="10" t="s">
        <v>26</v>
      </c>
      <c r="B11" s="11">
        <f>SUM(N2:N51)</f>
        <v>640.50000000000011</v>
      </c>
      <c r="C11" s="9">
        <f>SUM(O2:O51)</f>
        <v>241</v>
      </c>
      <c r="D11" s="12">
        <f>SUM(P2:P51)</f>
        <v>3406.4100000000008</v>
      </c>
      <c r="K11" s="5">
        <v>10</v>
      </c>
      <c r="L11" s="5" t="s">
        <v>10</v>
      </c>
      <c r="M11" s="6" t="s">
        <v>7</v>
      </c>
      <c r="N11" s="7">
        <v>24.7</v>
      </c>
      <c r="O11" s="5">
        <v>7</v>
      </c>
      <c r="P11" s="8">
        <v>68.73</v>
      </c>
    </row>
    <row r="12" spans="1:16" x14ac:dyDescent="0.2">
      <c r="A12" s="10" t="s">
        <v>27</v>
      </c>
      <c r="B12" s="9">
        <f>COUNT(N2:N51)</f>
        <v>50</v>
      </c>
      <c r="C12" s="9">
        <f>COUNT(O2:O51)</f>
        <v>50</v>
      </c>
      <c r="D12" s="9">
        <f>COUNT(P2:P51)</f>
        <v>50</v>
      </c>
      <c r="K12" s="5">
        <v>11</v>
      </c>
      <c r="L12" s="5" t="s">
        <v>12</v>
      </c>
      <c r="M12" s="6" t="s">
        <v>9</v>
      </c>
      <c r="N12" s="7">
        <v>13.3</v>
      </c>
      <c r="O12" s="5">
        <v>6</v>
      </c>
      <c r="P12" s="8">
        <v>54.040000000000006</v>
      </c>
    </row>
    <row r="13" spans="1:16" x14ac:dyDescent="0.2">
      <c r="K13" s="5">
        <v>12</v>
      </c>
      <c r="L13" s="5" t="s">
        <v>13</v>
      </c>
      <c r="M13" s="6" t="s">
        <v>11</v>
      </c>
      <c r="N13" s="7">
        <v>14.3</v>
      </c>
      <c r="O13" s="5">
        <v>5</v>
      </c>
      <c r="P13" s="8">
        <v>48.05</v>
      </c>
    </row>
    <row r="14" spans="1:16" x14ac:dyDescent="0.2">
      <c r="K14" s="5">
        <v>13</v>
      </c>
      <c r="L14" s="5" t="s">
        <v>13</v>
      </c>
      <c r="M14" s="6" t="s">
        <v>9</v>
      </c>
      <c r="N14" s="7">
        <v>11.700000000000001</v>
      </c>
      <c r="O14" s="5">
        <v>7</v>
      </c>
      <c r="P14" s="8">
        <v>64.16</v>
      </c>
    </row>
    <row r="15" spans="1:16" x14ac:dyDescent="0.2">
      <c r="K15" s="5">
        <v>14</v>
      </c>
      <c r="L15" s="5" t="s">
        <v>6</v>
      </c>
      <c r="M15" s="6" t="s">
        <v>11</v>
      </c>
      <c r="N15" s="7">
        <v>24.400000000000002</v>
      </c>
      <c r="O15" s="5">
        <v>10</v>
      </c>
      <c r="P15" s="8">
        <v>158.51</v>
      </c>
    </row>
    <row r="16" spans="1:16" x14ac:dyDescent="0.2">
      <c r="K16" s="5">
        <v>15</v>
      </c>
      <c r="L16" s="5" t="s">
        <v>14</v>
      </c>
      <c r="M16" s="6" t="s">
        <v>7</v>
      </c>
      <c r="N16" s="7">
        <v>8.4</v>
      </c>
      <c r="O16" s="5">
        <v>3</v>
      </c>
      <c r="P16" s="8">
        <v>84.12</v>
      </c>
    </row>
    <row r="17" spans="2:16" x14ac:dyDescent="0.2">
      <c r="K17" s="5">
        <v>16</v>
      </c>
      <c r="L17" s="5" t="s">
        <v>15</v>
      </c>
      <c r="M17" s="6" t="s">
        <v>7</v>
      </c>
      <c r="N17" s="7">
        <v>9.6</v>
      </c>
      <c r="O17" s="5">
        <v>4</v>
      </c>
      <c r="P17" s="8">
        <v>59.2</v>
      </c>
    </row>
    <row r="18" spans="2:16" x14ac:dyDescent="0.2">
      <c r="K18" s="5">
        <v>17</v>
      </c>
      <c r="L18" s="5" t="s">
        <v>15</v>
      </c>
      <c r="M18" s="6" t="s">
        <v>7</v>
      </c>
      <c r="N18" s="7">
        <v>23.3</v>
      </c>
      <c r="O18" s="5">
        <v>7</v>
      </c>
      <c r="P18" s="8">
        <v>91.62</v>
      </c>
    </row>
    <row r="19" spans="2:16" x14ac:dyDescent="0.2">
      <c r="K19" s="5">
        <v>18</v>
      </c>
      <c r="L19" s="5" t="s">
        <v>6</v>
      </c>
      <c r="M19" s="6" t="s">
        <v>7</v>
      </c>
      <c r="N19" s="7">
        <v>14</v>
      </c>
      <c r="O19" s="5">
        <v>7</v>
      </c>
      <c r="P19" s="8">
        <v>126.4</v>
      </c>
    </row>
    <row r="20" spans="2:16" x14ac:dyDescent="0.2">
      <c r="K20" s="5">
        <v>19</v>
      </c>
      <c r="L20" s="5" t="s">
        <v>14</v>
      </c>
      <c r="M20" s="6" t="s">
        <v>9</v>
      </c>
      <c r="N20" s="7">
        <v>5.6000000000000005</v>
      </c>
      <c r="O20" s="5">
        <v>4</v>
      </c>
      <c r="P20" s="8">
        <v>68.45</v>
      </c>
    </row>
    <row r="21" spans="2:16" x14ac:dyDescent="0.2">
      <c r="K21" s="5">
        <v>20</v>
      </c>
      <c r="L21" s="5" t="s">
        <v>8</v>
      </c>
      <c r="M21" s="6" t="s">
        <v>7</v>
      </c>
      <c r="N21" s="7">
        <v>15.1</v>
      </c>
      <c r="O21" s="5">
        <v>5</v>
      </c>
      <c r="P21" s="8">
        <v>32.69</v>
      </c>
    </row>
    <row r="22" spans="2:16" x14ac:dyDescent="0.2">
      <c r="B22" s="9"/>
      <c r="K22" s="5">
        <v>21</v>
      </c>
      <c r="L22" s="5" t="s">
        <v>12</v>
      </c>
      <c r="M22" s="6" t="s">
        <v>11</v>
      </c>
      <c r="N22" s="7">
        <v>16.3</v>
      </c>
      <c r="O22" s="5">
        <v>5</v>
      </c>
      <c r="P22" s="8">
        <v>78.58</v>
      </c>
    </row>
    <row r="23" spans="2:16" x14ac:dyDescent="0.2">
      <c r="K23" s="5">
        <v>22</v>
      </c>
      <c r="L23" s="5" t="s">
        <v>10</v>
      </c>
      <c r="M23" s="6" t="s">
        <v>7</v>
      </c>
      <c r="N23" s="7">
        <v>10.199999999999999</v>
      </c>
      <c r="O23" s="5">
        <v>6</v>
      </c>
      <c r="P23" s="8">
        <v>74.430000000000007</v>
      </c>
    </row>
    <row r="24" spans="2:16" x14ac:dyDescent="0.2">
      <c r="K24" s="5">
        <v>23</v>
      </c>
      <c r="L24" s="5" t="s">
        <v>13</v>
      </c>
      <c r="M24" s="6" t="s">
        <v>7</v>
      </c>
      <c r="N24" s="7">
        <v>8</v>
      </c>
      <c r="O24" s="5">
        <v>3</v>
      </c>
      <c r="P24" s="8">
        <v>32.730000000000004</v>
      </c>
    </row>
    <row r="25" spans="2:16" x14ac:dyDescent="0.2">
      <c r="K25" s="5">
        <v>24</v>
      </c>
      <c r="L25" s="5" t="s">
        <v>10</v>
      </c>
      <c r="M25" s="6" t="s">
        <v>11</v>
      </c>
      <c r="N25" s="7">
        <v>8</v>
      </c>
      <c r="O25" s="5">
        <v>2</v>
      </c>
      <c r="P25" s="8">
        <v>48.66</v>
      </c>
    </row>
    <row r="26" spans="2:16" x14ac:dyDescent="0.2">
      <c r="K26" s="5">
        <v>25</v>
      </c>
      <c r="L26" s="5" t="s">
        <v>14</v>
      </c>
      <c r="M26" s="6" t="s">
        <v>11</v>
      </c>
      <c r="N26" s="7">
        <v>9.6</v>
      </c>
      <c r="O26" s="5">
        <v>3</v>
      </c>
      <c r="P26" s="8">
        <v>54.66</v>
      </c>
    </row>
    <row r="27" spans="2:16" x14ac:dyDescent="0.2">
      <c r="K27" s="5">
        <v>26</v>
      </c>
      <c r="L27" s="5" t="s">
        <v>8</v>
      </c>
      <c r="M27" s="6" t="s">
        <v>7</v>
      </c>
      <c r="N27" s="7">
        <v>11</v>
      </c>
      <c r="O27" s="5">
        <v>2</v>
      </c>
      <c r="P27" s="8">
        <v>40.54</v>
      </c>
    </row>
    <row r="28" spans="2:16" x14ac:dyDescent="0.2">
      <c r="K28" s="5">
        <v>27</v>
      </c>
      <c r="L28" s="5" t="s">
        <v>12</v>
      </c>
      <c r="M28" s="6" t="s">
        <v>7</v>
      </c>
      <c r="N28" s="7">
        <v>16.899999999999999</v>
      </c>
      <c r="O28" s="5">
        <v>5</v>
      </c>
      <c r="P28" s="8">
        <v>34.69</v>
      </c>
    </row>
    <row r="29" spans="2:16" x14ac:dyDescent="0.2">
      <c r="K29" s="5">
        <v>28</v>
      </c>
      <c r="L29" s="5" t="s">
        <v>12</v>
      </c>
      <c r="M29" s="6" t="s">
        <v>11</v>
      </c>
      <c r="N29" s="7">
        <v>6</v>
      </c>
      <c r="O29" s="5">
        <v>4</v>
      </c>
      <c r="P29" s="8">
        <v>27.910000000000004</v>
      </c>
    </row>
    <row r="30" spans="2:16" x14ac:dyDescent="0.2">
      <c r="K30" s="5">
        <v>29</v>
      </c>
      <c r="L30" s="5" t="s">
        <v>14</v>
      </c>
      <c r="M30" s="6" t="s">
        <v>11</v>
      </c>
      <c r="N30" s="7">
        <v>32.9</v>
      </c>
      <c r="O30" s="5">
        <v>10</v>
      </c>
      <c r="P30" s="8">
        <v>155.30000000000001</v>
      </c>
    </row>
    <row r="31" spans="2:16" x14ac:dyDescent="0.2">
      <c r="K31" s="5">
        <v>30</v>
      </c>
      <c r="L31" s="5" t="s">
        <v>6</v>
      </c>
      <c r="M31" s="6" t="s">
        <v>9</v>
      </c>
      <c r="N31" s="7">
        <v>11.8</v>
      </c>
      <c r="O31" s="5">
        <v>9</v>
      </c>
      <c r="P31" s="8">
        <v>120.25</v>
      </c>
    </row>
    <row r="32" spans="2:16" x14ac:dyDescent="0.2">
      <c r="K32" s="5">
        <v>31</v>
      </c>
      <c r="L32" s="5" t="s">
        <v>15</v>
      </c>
      <c r="M32" s="6" t="s">
        <v>7</v>
      </c>
      <c r="N32" s="7">
        <v>7.1000000000000005</v>
      </c>
      <c r="O32" s="5">
        <v>2</v>
      </c>
      <c r="P32" s="8">
        <v>41.2</v>
      </c>
    </row>
    <row r="33" spans="11:16" x14ac:dyDescent="0.2">
      <c r="K33" s="5">
        <v>32</v>
      </c>
      <c r="L33" s="5" t="s">
        <v>14</v>
      </c>
      <c r="M33" s="6" t="s">
        <v>11</v>
      </c>
      <c r="N33" s="7">
        <v>18</v>
      </c>
      <c r="O33" s="5">
        <v>8</v>
      </c>
      <c r="P33" s="8">
        <v>134.4</v>
      </c>
    </row>
    <row r="34" spans="11:16" x14ac:dyDescent="0.2">
      <c r="K34" s="5">
        <v>33</v>
      </c>
      <c r="L34" s="5" t="s">
        <v>13</v>
      </c>
      <c r="M34" s="6" t="s">
        <v>7</v>
      </c>
      <c r="N34" s="7">
        <v>11.8</v>
      </c>
      <c r="O34" s="5">
        <v>4</v>
      </c>
      <c r="P34" s="8">
        <v>37.17</v>
      </c>
    </row>
    <row r="35" spans="11:16" x14ac:dyDescent="0.2">
      <c r="K35" s="5">
        <v>34</v>
      </c>
      <c r="L35" s="5" t="s">
        <v>14</v>
      </c>
      <c r="M35" s="6" t="s">
        <v>7</v>
      </c>
      <c r="N35" s="7">
        <v>9.1</v>
      </c>
      <c r="O35" s="5">
        <v>3</v>
      </c>
      <c r="P35" s="8">
        <v>52.09</v>
      </c>
    </row>
    <row r="36" spans="11:16" x14ac:dyDescent="0.2">
      <c r="K36" s="5">
        <v>35</v>
      </c>
      <c r="L36" s="5" t="s">
        <v>10</v>
      </c>
      <c r="M36" s="6" t="s">
        <v>7</v>
      </c>
      <c r="N36" s="7">
        <v>7.8</v>
      </c>
      <c r="O36" s="5">
        <v>5</v>
      </c>
      <c r="P36" s="8">
        <v>71.81</v>
      </c>
    </row>
    <row r="37" spans="11:16" x14ac:dyDescent="0.2">
      <c r="K37" s="5">
        <v>36</v>
      </c>
      <c r="L37" s="5" t="s">
        <v>6</v>
      </c>
      <c r="M37" s="6" t="s">
        <v>11</v>
      </c>
      <c r="N37" s="7">
        <v>16.5</v>
      </c>
      <c r="O37" s="5">
        <v>5</v>
      </c>
      <c r="P37" s="8">
        <v>59.989999999999995</v>
      </c>
    </row>
    <row r="38" spans="11:16" x14ac:dyDescent="0.2">
      <c r="K38" s="5">
        <v>37</v>
      </c>
      <c r="L38" s="5" t="s">
        <v>15</v>
      </c>
      <c r="M38" s="6" t="s">
        <v>11</v>
      </c>
      <c r="N38" s="7">
        <v>6.2</v>
      </c>
      <c r="O38" s="5">
        <v>4</v>
      </c>
      <c r="P38" s="8">
        <v>84.17</v>
      </c>
    </row>
    <row r="39" spans="11:16" x14ac:dyDescent="0.2">
      <c r="K39" s="5">
        <v>38</v>
      </c>
      <c r="L39" s="5" t="s">
        <v>12</v>
      </c>
      <c r="M39" s="6" t="s">
        <v>7</v>
      </c>
      <c r="N39" s="7">
        <v>11.3</v>
      </c>
      <c r="O39" s="5">
        <v>4</v>
      </c>
      <c r="P39" s="8">
        <v>55.58</v>
      </c>
    </row>
    <row r="40" spans="11:16" x14ac:dyDescent="0.2">
      <c r="K40" s="5">
        <v>39</v>
      </c>
      <c r="L40" s="5" t="s">
        <v>10</v>
      </c>
      <c r="M40" s="6" t="s">
        <v>7</v>
      </c>
      <c r="N40" s="7">
        <v>10.6</v>
      </c>
      <c r="O40" s="5">
        <v>2</v>
      </c>
      <c r="P40" s="8">
        <v>39.06</v>
      </c>
    </row>
    <row r="41" spans="11:16" x14ac:dyDescent="0.2">
      <c r="K41" s="5">
        <v>40</v>
      </c>
      <c r="L41" s="5" t="s">
        <v>8</v>
      </c>
      <c r="M41" s="6" t="s">
        <v>7</v>
      </c>
      <c r="N41" s="7">
        <v>5</v>
      </c>
      <c r="O41" s="5">
        <v>5</v>
      </c>
      <c r="P41" s="8">
        <v>36.480000000000004</v>
      </c>
    </row>
    <row r="42" spans="11:16" x14ac:dyDescent="0.2">
      <c r="K42" s="5">
        <v>41</v>
      </c>
      <c r="L42" s="5" t="s">
        <v>10</v>
      </c>
      <c r="M42" s="6" t="s">
        <v>9</v>
      </c>
      <c r="N42" s="7">
        <v>15.9</v>
      </c>
      <c r="O42" s="5">
        <v>4</v>
      </c>
      <c r="P42" s="8">
        <v>67.44</v>
      </c>
    </row>
    <row r="43" spans="11:16" x14ac:dyDescent="0.2">
      <c r="K43" s="5">
        <v>42</v>
      </c>
      <c r="L43" s="5" t="s">
        <v>12</v>
      </c>
      <c r="M43" s="6" t="s">
        <v>7</v>
      </c>
      <c r="N43" s="7">
        <v>18.100000000000001</v>
      </c>
      <c r="O43" s="5">
        <v>7</v>
      </c>
      <c r="P43" s="8">
        <v>60.14</v>
      </c>
    </row>
    <row r="44" spans="11:16" x14ac:dyDescent="0.2">
      <c r="K44" s="5">
        <v>43</v>
      </c>
      <c r="L44" s="5" t="s">
        <v>14</v>
      </c>
      <c r="M44" s="6" t="s">
        <v>11</v>
      </c>
      <c r="N44" s="7">
        <v>10.8</v>
      </c>
      <c r="O44" s="5">
        <v>4</v>
      </c>
      <c r="P44" s="8">
        <v>70.38</v>
      </c>
    </row>
    <row r="45" spans="11:16" x14ac:dyDescent="0.2">
      <c r="K45" s="5">
        <v>44</v>
      </c>
      <c r="L45" s="5" t="s">
        <v>6</v>
      </c>
      <c r="M45" s="6" t="s">
        <v>7</v>
      </c>
      <c r="N45" s="7">
        <v>13.3</v>
      </c>
      <c r="O45" s="5">
        <v>7</v>
      </c>
      <c r="P45" s="8">
        <v>110.65</v>
      </c>
    </row>
    <row r="46" spans="11:16" x14ac:dyDescent="0.2">
      <c r="K46" s="5">
        <v>45</v>
      </c>
      <c r="L46" s="5" t="s">
        <v>6</v>
      </c>
      <c r="M46" s="6" t="s">
        <v>7</v>
      </c>
      <c r="N46" s="7">
        <v>30.1</v>
      </c>
      <c r="O46" s="5">
        <v>6</v>
      </c>
      <c r="P46" s="8">
        <v>104.23</v>
      </c>
    </row>
    <row r="47" spans="11:16" x14ac:dyDescent="0.2">
      <c r="K47" s="5">
        <v>46</v>
      </c>
      <c r="L47" s="5" t="s">
        <v>14</v>
      </c>
      <c r="M47" s="6" t="s">
        <v>11</v>
      </c>
      <c r="N47" s="7">
        <v>13.700000000000001</v>
      </c>
      <c r="O47" s="5">
        <v>4</v>
      </c>
      <c r="P47" s="8">
        <v>68.17</v>
      </c>
    </row>
    <row r="48" spans="11:16" x14ac:dyDescent="0.2">
      <c r="K48" s="5">
        <v>47</v>
      </c>
      <c r="L48" s="5" t="s">
        <v>15</v>
      </c>
      <c r="M48" s="6" t="s">
        <v>7</v>
      </c>
      <c r="N48" s="7">
        <v>8.1</v>
      </c>
      <c r="O48" s="5">
        <v>2</v>
      </c>
      <c r="P48" s="8">
        <v>17.840000000000003</v>
      </c>
    </row>
    <row r="49" spans="11:16" x14ac:dyDescent="0.2">
      <c r="K49" s="5">
        <v>48</v>
      </c>
      <c r="L49" s="5" t="s">
        <v>14</v>
      </c>
      <c r="M49" s="6" t="s">
        <v>7</v>
      </c>
      <c r="N49" s="7">
        <v>9.6999999999999993</v>
      </c>
      <c r="O49" s="5">
        <v>5</v>
      </c>
      <c r="P49" s="8">
        <v>103.15</v>
      </c>
    </row>
    <row r="50" spans="11:16" x14ac:dyDescent="0.2">
      <c r="K50" s="5">
        <v>49</v>
      </c>
      <c r="L50" s="5" t="s">
        <v>6</v>
      </c>
      <c r="M50" s="6" t="s">
        <v>9</v>
      </c>
      <c r="N50" s="7">
        <v>7.3</v>
      </c>
      <c r="O50" s="5">
        <v>6</v>
      </c>
      <c r="P50" s="8">
        <v>52.150000000000006</v>
      </c>
    </row>
    <row r="51" spans="11:16" x14ac:dyDescent="0.2">
      <c r="K51" s="5">
        <v>50</v>
      </c>
      <c r="L51" s="5" t="s">
        <v>14</v>
      </c>
      <c r="M51" s="6" t="s">
        <v>7</v>
      </c>
      <c r="N51" s="7">
        <v>13.4</v>
      </c>
      <c r="O51" s="5">
        <v>3</v>
      </c>
      <c r="P51" s="8">
        <v>98.75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F711-C56F-1344-8A03-FDAAB12F1834}">
  <dimension ref="A1:B12"/>
  <sheetViews>
    <sheetView workbookViewId="0">
      <selection activeCell="C15" sqref="C15"/>
    </sheetView>
  </sheetViews>
  <sheetFormatPr baseColWidth="10" defaultRowHeight="16" x14ac:dyDescent="0.2"/>
  <sheetData>
    <row r="1" spans="1:2" x14ac:dyDescent="0.2">
      <c r="A1" t="s">
        <v>28</v>
      </c>
      <c r="B1" t="s">
        <v>30</v>
      </c>
    </row>
    <row r="2" spans="1:2" x14ac:dyDescent="0.2">
      <c r="A2">
        <v>5</v>
      </c>
      <c r="B2">
        <v>2</v>
      </c>
    </row>
    <row r="3" spans="1:2" x14ac:dyDescent="0.2">
      <c r="A3">
        <v>8</v>
      </c>
      <c r="B3">
        <v>8</v>
      </c>
    </row>
    <row r="4" spans="1:2" x14ac:dyDescent="0.2">
      <c r="A4">
        <v>11</v>
      </c>
      <c r="B4">
        <v>12</v>
      </c>
    </row>
    <row r="5" spans="1:2" x14ac:dyDescent="0.2">
      <c r="A5">
        <v>14</v>
      </c>
      <c r="B5">
        <v>14</v>
      </c>
    </row>
    <row r="6" spans="1:2" x14ac:dyDescent="0.2">
      <c r="A6">
        <v>17</v>
      </c>
      <c r="B6">
        <v>6</v>
      </c>
    </row>
    <row r="7" spans="1:2" x14ac:dyDescent="0.2">
      <c r="A7">
        <v>20</v>
      </c>
      <c r="B7">
        <v>3</v>
      </c>
    </row>
    <row r="8" spans="1:2" x14ac:dyDescent="0.2">
      <c r="A8">
        <v>23</v>
      </c>
      <c r="B8">
        <v>0</v>
      </c>
    </row>
    <row r="9" spans="1:2" x14ac:dyDescent="0.2">
      <c r="A9">
        <v>29</v>
      </c>
      <c r="B9">
        <v>3</v>
      </c>
    </row>
    <row r="10" spans="1:2" x14ac:dyDescent="0.2">
      <c r="A10">
        <v>32</v>
      </c>
      <c r="B10">
        <v>1</v>
      </c>
    </row>
    <row r="11" spans="1:2" x14ac:dyDescent="0.2">
      <c r="A11">
        <v>35</v>
      </c>
      <c r="B11">
        <v>1</v>
      </c>
    </row>
    <row r="12" spans="1:2" x14ac:dyDescent="0.2">
      <c r="A12" t="s">
        <v>29</v>
      </c>
      <c r="B12">
        <v>0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5C6C-4F30-7745-A4A0-7A0613FBC457}">
  <dimension ref="A1:G51"/>
  <sheetViews>
    <sheetView workbookViewId="0">
      <selection activeCell="K25" sqref="K25"/>
    </sheetView>
  </sheetViews>
  <sheetFormatPr baseColWidth="10" defaultRowHeight="16" x14ac:dyDescent="0.2"/>
  <sheetData>
    <row r="1" spans="1:7" ht="17" thickBot="1" x14ac:dyDescent="0.25">
      <c r="A1" s="3" t="s">
        <v>3</v>
      </c>
      <c r="C1" t="s">
        <v>31</v>
      </c>
    </row>
    <row r="2" spans="1:7" x14ac:dyDescent="0.2">
      <c r="A2" s="7">
        <v>12</v>
      </c>
      <c r="C2">
        <v>5</v>
      </c>
      <c r="F2" s="14" t="s">
        <v>28</v>
      </c>
      <c r="G2" s="14" t="s">
        <v>30</v>
      </c>
    </row>
    <row r="3" spans="1:7" x14ac:dyDescent="0.2">
      <c r="A3" s="7">
        <v>19.5</v>
      </c>
      <c r="C3">
        <v>8</v>
      </c>
      <c r="F3">
        <v>5</v>
      </c>
      <c r="G3">
        <v>2</v>
      </c>
    </row>
    <row r="4" spans="1:7" x14ac:dyDescent="0.2">
      <c r="A4" s="7">
        <v>8.5</v>
      </c>
      <c r="C4">
        <v>11</v>
      </c>
      <c r="F4">
        <v>8</v>
      </c>
      <c r="G4">
        <v>8</v>
      </c>
    </row>
    <row r="5" spans="1:7" x14ac:dyDescent="0.2">
      <c r="A5" s="7">
        <v>11.4</v>
      </c>
      <c r="C5">
        <v>14</v>
      </c>
      <c r="F5">
        <v>11</v>
      </c>
      <c r="G5">
        <v>12</v>
      </c>
    </row>
    <row r="6" spans="1:7" x14ac:dyDescent="0.2">
      <c r="A6" s="7">
        <v>11.3</v>
      </c>
      <c r="C6">
        <v>17</v>
      </c>
      <c r="F6">
        <v>14</v>
      </c>
      <c r="G6">
        <v>14</v>
      </c>
    </row>
    <row r="7" spans="1:7" x14ac:dyDescent="0.2">
      <c r="A7" s="7">
        <v>10.5</v>
      </c>
      <c r="C7">
        <v>20</v>
      </c>
      <c r="F7">
        <v>17</v>
      </c>
      <c r="G7">
        <v>6</v>
      </c>
    </row>
    <row r="8" spans="1:7" x14ac:dyDescent="0.2">
      <c r="A8" s="7">
        <v>11.4</v>
      </c>
      <c r="C8">
        <v>23</v>
      </c>
      <c r="F8">
        <v>20</v>
      </c>
      <c r="G8">
        <v>3</v>
      </c>
    </row>
    <row r="9" spans="1:7" x14ac:dyDescent="0.2">
      <c r="A9" s="7">
        <v>4.3</v>
      </c>
      <c r="C9">
        <v>29</v>
      </c>
      <c r="F9">
        <v>23</v>
      </c>
      <c r="G9">
        <v>0</v>
      </c>
    </row>
    <row r="10" spans="1:7" x14ac:dyDescent="0.2">
      <c r="A10" s="7">
        <v>12.700000000000001</v>
      </c>
      <c r="C10">
        <v>32</v>
      </c>
      <c r="F10">
        <v>29</v>
      </c>
      <c r="G10">
        <v>3</v>
      </c>
    </row>
    <row r="11" spans="1:7" x14ac:dyDescent="0.2">
      <c r="A11" s="7">
        <v>24.7</v>
      </c>
      <c r="C11">
        <v>35</v>
      </c>
      <c r="F11">
        <v>32</v>
      </c>
      <c r="G11">
        <v>1</v>
      </c>
    </row>
    <row r="12" spans="1:7" x14ac:dyDescent="0.2">
      <c r="A12" s="7">
        <v>13.3</v>
      </c>
      <c r="F12">
        <v>35</v>
      </c>
      <c r="G12">
        <v>1</v>
      </c>
    </row>
    <row r="13" spans="1:7" ht="17" thickBot="1" x14ac:dyDescent="0.25">
      <c r="A13" s="7">
        <v>14.3</v>
      </c>
      <c r="F13" s="13" t="s">
        <v>29</v>
      </c>
      <c r="G13" s="13">
        <v>0</v>
      </c>
    </row>
    <row r="14" spans="1:7" x14ac:dyDescent="0.2">
      <c r="A14" s="7">
        <v>11.700000000000001</v>
      </c>
    </row>
    <row r="15" spans="1:7" x14ac:dyDescent="0.2">
      <c r="A15" s="7">
        <v>24.400000000000002</v>
      </c>
    </row>
    <row r="16" spans="1:7" x14ac:dyDescent="0.2">
      <c r="A16" s="7">
        <v>8.4</v>
      </c>
    </row>
    <row r="17" spans="1:1" x14ac:dyDescent="0.2">
      <c r="A17" s="7">
        <v>9.6</v>
      </c>
    </row>
    <row r="18" spans="1:1" x14ac:dyDescent="0.2">
      <c r="A18" s="7">
        <v>23.3</v>
      </c>
    </row>
    <row r="19" spans="1:1" x14ac:dyDescent="0.2">
      <c r="A19" s="7">
        <v>14</v>
      </c>
    </row>
    <row r="20" spans="1:1" x14ac:dyDescent="0.2">
      <c r="A20" s="7">
        <v>5.6000000000000005</v>
      </c>
    </row>
    <row r="21" spans="1:1" x14ac:dyDescent="0.2">
      <c r="A21" s="7">
        <v>15.1</v>
      </c>
    </row>
    <row r="22" spans="1:1" x14ac:dyDescent="0.2">
      <c r="A22" s="7">
        <v>16.3</v>
      </c>
    </row>
    <row r="23" spans="1:1" x14ac:dyDescent="0.2">
      <c r="A23" s="7">
        <v>10.199999999999999</v>
      </c>
    </row>
    <row r="24" spans="1:1" x14ac:dyDescent="0.2">
      <c r="A24" s="7">
        <v>8</v>
      </c>
    </row>
    <row r="25" spans="1:1" x14ac:dyDescent="0.2">
      <c r="A25" s="7">
        <v>8</v>
      </c>
    </row>
    <row r="26" spans="1:1" x14ac:dyDescent="0.2">
      <c r="A26" s="7">
        <v>9.6</v>
      </c>
    </row>
    <row r="27" spans="1:1" x14ac:dyDescent="0.2">
      <c r="A27" s="7">
        <v>11</v>
      </c>
    </row>
    <row r="28" spans="1:1" x14ac:dyDescent="0.2">
      <c r="A28" s="7">
        <v>16.899999999999999</v>
      </c>
    </row>
    <row r="29" spans="1:1" x14ac:dyDescent="0.2">
      <c r="A29" s="7">
        <v>6</v>
      </c>
    </row>
    <row r="30" spans="1:1" x14ac:dyDescent="0.2">
      <c r="A30" s="7">
        <v>32.9</v>
      </c>
    </row>
    <row r="31" spans="1:1" x14ac:dyDescent="0.2">
      <c r="A31" s="7">
        <v>11.8</v>
      </c>
    </row>
    <row r="32" spans="1:1" x14ac:dyDescent="0.2">
      <c r="A32" s="7">
        <v>7.1000000000000005</v>
      </c>
    </row>
    <row r="33" spans="1:1" x14ac:dyDescent="0.2">
      <c r="A33" s="7">
        <v>18</v>
      </c>
    </row>
    <row r="34" spans="1:1" x14ac:dyDescent="0.2">
      <c r="A34" s="7">
        <v>11.8</v>
      </c>
    </row>
    <row r="35" spans="1:1" x14ac:dyDescent="0.2">
      <c r="A35" s="7">
        <v>9.1</v>
      </c>
    </row>
    <row r="36" spans="1:1" x14ac:dyDescent="0.2">
      <c r="A36" s="7">
        <v>7.8</v>
      </c>
    </row>
    <row r="37" spans="1:1" x14ac:dyDescent="0.2">
      <c r="A37" s="7">
        <v>16.5</v>
      </c>
    </row>
    <row r="38" spans="1:1" x14ac:dyDescent="0.2">
      <c r="A38" s="7">
        <v>6.2</v>
      </c>
    </row>
    <row r="39" spans="1:1" x14ac:dyDescent="0.2">
      <c r="A39" s="7">
        <v>11.3</v>
      </c>
    </row>
    <row r="40" spans="1:1" x14ac:dyDescent="0.2">
      <c r="A40" s="7">
        <v>10.6</v>
      </c>
    </row>
    <row r="41" spans="1:1" x14ac:dyDescent="0.2">
      <c r="A41" s="7">
        <v>5</v>
      </c>
    </row>
    <row r="42" spans="1:1" x14ac:dyDescent="0.2">
      <c r="A42" s="7">
        <v>15.9</v>
      </c>
    </row>
    <row r="43" spans="1:1" x14ac:dyDescent="0.2">
      <c r="A43" s="7">
        <v>18.100000000000001</v>
      </c>
    </row>
    <row r="44" spans="1:1" x14ac:dyDescent="0.2">
      <c r="A44" s="7">
        <v>10.8</v>
      </c>
    </row>
    <row r="45" spans="1:1" x14ac:dyDescent="0.2">
      <c r="A45" s="7">
        <v>13.3</v>
      </c>
    </row>
    <row r="46" spans="1:1" x14ac:dyDescent="0.2">
      <c r="A46" s="7">
        <v>30.1</v>
      </c>
    </row>
    <row r="47" spans="1:1" x14ac:dyDescent="0.2">
      <c r="A47" s="7">
        <v>13.700000000000001</v>
      </c>
    </row>
    <row r="48" spans="1:1" x14ac:dyDescent="0.2">
      <c r="A48" s="7">
        <v>8.1</v>
      </c>
    </row>
    <row r="49" spans="1:1" x14ac:dyDescent="0.2">
      <c r="A49" s="7">
        <v>9.6999999999999993</v>
      </c>
    </row>
    <row r="50" spans="1:1" x14ac:dyDescent="0.2">
      <c r="A50" s="7">
        <v>7.3</v>
      </c>
    </row>
    <row r="51" spans="1:1" x14ac:dyDescent="0.2">
      <c r="A51" s="7">
        <v>13.4</v>
      </c>
    </row>
  </sheetData>
  <sortState xmlns:xlrd2="http://schemas.microsoft.com/office/spreadsheetml/2017/richdata2" ref="F3:F12">
    <sortCondition ref="F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7F70-9BA2-674F-A4FB-EADCC7F59331}">
  <dimension ref="A1:G50"/>
  <sheetViews>
    <sheetView workbookViewId="0">
      <selection activeCell="F2" sqref="F2:G12"/>
    </sheetView>
  </sheetViews>
  <sheetFormatPr baseColWidth="10" defaultRowHeight="16" x14ac:dyDescent="0.2"/>
  <sheetData>
    <row r="1" spans="1:7" ht="17" thickBot="1" x14ac:dyDescent="0.25">
      <c r="A1" s="5">
        <v>4</v>
      </c>
      <c r="B1">
        <v>2</v>
      </c>
    </row>
    <row r="2" spans="1:7" x14ac:dyDescent="0.2">
      <c r="A2" s="5">
        <v>6</v>
      </c>
      <c r="B2">
        <v>3</v>
      </c>
      <c r="F2" s="14" t="s">
        <v>28</v>
      </c>
      <c r="G2" s="14" t="s">
        <v>30</v>
      </c>
    </row>
    <row r="3" spans="1:7" x14ac:dyDescent="0.2">
      <c r="A3" s="5">
        <v>4</v>
      </c>
      <c r="B3">
        <v>4</v>
      </c>
      <c r="F3">
        <v>2</v>
      </c>
      <c r="G3">
        <v>7</v>
      </c>
    </row>
    <row r="4" spans="1:7" x14ac:dyDescent="0.2">
      <c r="A4" s="5">
        <v>2</v>
      </c>
      <c r="B4">
        <v>5</v>
      </c>
      <c r="F4">
        <v>3</v>
      </c>
      <c r="G4">
        <v>6</v>
      </c>
    </row>
    <row r="5" spans="1:7" x14ac:dyDescent="0.2">
      <c r="A5" s="5">
        <v>4</v>
      </c>
      <c r="B5">
        <v>6</v>
      </c>
      <c r="F5">
        <v>4</v>
      </c>
      <c r="G5">
        <v>11</v>
      </c>
    </row>
    <row r="6" spans="1:7" x14ac:dyDescent="0.2">
      <c r="A6" s="5">
        <v>6</v>
      </c>
      <c r="B6">
        <v>7</v>
      </c>
      <c r="F6">
        <v>5</v>
      </c>
      <c r="G6">
        <v>8</v>
      </c>
    </row>
    <row r="7" spans="1:7" x14ac:dyDescent="0.2">
      <c r="A7" s="5">
        <v>2</v>
      </c>
      <c r="B7">
        <v>8</v>
      </c>
      <c r="F7">
        <v>6</v>
      </c>
      <c r="G7">
        <v>7</v>
      </c>
    </row>
    <row r="8" spans="1:7" x14ac:dyDescent="0.2">
      <c r="A8" s="5">
        <v>6</v>
      </c>
      <c r="B8">
        <v>9</v>
      </c>
      <c r="F8">
        <v>7</v>
      </c>
      <c r="G8">
        <v>6</v>
      </c>
    </row>
    <row r="9" spans="1:7" x14ac:dyDescent="0.2">
      <c r="A9" s="5">
        <v>3</v>
      </c>
      <c r="B9">
        <v>10</v>
      </c>
      <c r="F9">
        <v>8</v>
      </c>
      <c r="G9">
        <v>1</v>
      </c>
    </row>
    <row r="10" spans="1:7" x14ac:dyDescent="0.2">
      <c r="A10" s="5">
        <v>7</v>
      </c>
      <c r="F10">
        <v>9</v>
      </c>
      <c r="G10">
        <v>1</v>
      </c>
    </row>
    <row r="11" spans="1:7" x14ac:dyDescent="0.2">
      <c r="A11" s="5">
        <v>6</v>
      </c>
      <c r="F11">
        <v>10</v>
      </c>
      <c r="G11">
        <v>2</v>
      </c>
    </row>
    <row r="12" spans="1:7" ht="17" thickBot="1" x14ac:dyDescent="0.25">
      <c r="A12" s="5">
        <v>5</v>
      </c>
      <c r="F12" s="13" t="s">
        <v>29</v>
      </c>
      <c r="G12" s="13">
        <v>0</v>
      </c>
    </row>
    <row r="13" spans="1:7" x14ac:dyDescent="0.2">
      <c r="A13" s="5">
        <v>7</v>
      </c>
    </row>
    <row r="14" spans="1:7" x14ac:dyDescent="0.2">
      <c r="A14" s="5">
        <v>10</v>
      </c>
    </row>
    <row r="15" spans="1:7" x14ac:dyDescent="0.2">
      <c r="A15" s="5">
        <v>3</v>
      </c>
    </row>
    <row r="16" spans="1:7" x14ac:dyDescent="0.2">
      <c r="A16" s="5">
        <v>4</v>
      </c>
    </row>
    <row r="17" spans="1:1" x14ac:dyDescent="0.2">
      <c r="A17" s="5">
        <v>7</v>
      </c>
    </row>
    <row r="18" spans="1:1" x14ac:dyDescent="0.2">
      <c r="A18" s="5">
        <v>7</v>
      </c>
    </row>
    <row r="19" spans="1:1" x14ac:dyDescent="0.2">
      <c r="A19" s="5">
        <v>4</v>
      </c>
    </row>
    <row r="20" spans="1:1" x14ac:dyDescent="0.2">
      <c r="A20" s="5">
        <v>5</v>
      </c>
    </row>
    <row r="21" spans="1:1" x14ac:dyDescent="0.2">
      <c r="A21" s="5">
        <v>5</v>
      </c>
    </row>
    <row r="22" spans="1:1" x14ac:dyDescent="0.2">
      <c r="A22" s="5">
        <v>6</v>
      </c>
    </row>
    <row r="23" spans="1:1" x14ac:dyDescent="0.2">
      <c r="A23" s="5">
        <v>3</v>
      </c>
    </row>
    <row r="24" spans="1:1" x14ac:dyDescent="0.2">
      <c r="A24" s="5">
        <v>2</v>
      </c>
    </row>
    <row r="25" spans="1:1" x14ac:dyDescent="0.2">
      <c r="A25" s="5">
        <v>3</v>
      </c>
    </row>
    <row r="26" spans="1:1" x14ac:dyDescent="0.2">
      <c r="A26" s="5">
        <v>2</v>
      </c>
    </row>
    <row r="27" spans="1:1" x14ac:dyDescent="0.2">
      <c r="A27" s="5">
        <v>5</v>
      </c>
    </row>
    <row r="28" spans="1:1" x14ac:dyDescent="0.2">
      <c r="A28" s="5">
        <v>4</v>
      </c>
    </row>
    <row r="29" spans="1:1" x14ac:dyDescent="0.2">
      <c r="A29" s="5">
        <v>10</v>
      </c>
    </row>
    <row r="30" spans="1:1" x14ac:dyDescent="0.2">
      <c r="A30" s="5">
        <v>9</v>
      </c>
    </row>
    <row r="31" spans="1:1" x14ac:dyDescent="0.2">
      <c r="A31" s="5">
        <v>2</v>
      </c>
    </row>
    <row r="32" spans="1:1" x14ac:dyDescent="0.2">
      <c r="A32" s="5">
        <v>8</v>
      </c>
    </row>
    <row r="33" spans="1:1" x14ac:dyDescent="0.2">
      <c r="A33" s="5">
        <v>4</v>
      </c>
    </row>
    <row r="34" spans="1:1" x14ac:dyDescent="0.2">
      <c r="A34" s="5">
        <v>3</v>
      </c>
    </row>
    <row r="35" spans="1:1" x14ac:dyDescent="0.2">
      <c r="A35" s="5">
        <v>5</v>
      </c>
    </row>
    <row r="36" spans="1:1" x14ac:dyDescent="0.2">
      <c r="A36" s="5">
        <v>5</v>
      </c>
    </row>
    <row r="37" spans="1:1" x14ac:dyDescent="0.2">
      <c r="A37" s="5">
        <v>4</v>
      </c>
    </row>
    <row r="38" spans="1:1" x14ac:dyDescent="0.2">
      <c r="A38" s="5">
        <v>4</v>
      </c>
    </row>
    <row r="39" spans="1:1" x14ac:dyDescent="0.2">
      <c r="A39" s="5">
        <v>2</v>
      </c>
    </row>
    <row r="40" spans="1:1" x14ac:dyDescent="0.2">
      <c r="A40" s="5">
        <v>5</v>
      </c>
    </row>
    <row r="41" spans="1:1" x14ac:dyDescent="0.2">
      <c r="A41" s="5">
        <v>4</v>
      </c>
    </row>
    <row r="42" spans="1:1" x14ac:dyDescent="0.2">
      <c r="A42" s="5">
        <v>7</v>
      </c>
    </row>
    <row r="43" spans="1:1" x14ac:dyDescent="0.2">
      <c r="A43" s="5">
        <v>4</v>
      </c>
    </row>
    <row r="44" spans="1:1" x14ac:dyDescent="0.2">
      <c r="A44" s="5">
        <v>7</v>
      </c>
    </row>
    <row r="45" spans="1:1" x14ac:dyDescent="0.2">
      <c r="A45" s="5">
        <v>6</v>
      </c>
    </row>
    <row r="46" spans="1:1" x14ac:dyDescent="0.2">
      <c r="A46" s="5">
        <v>4</v>
      </c>
    </row>
    <row r="47" spans="1:1" x14ac:dyDescent="0.2">
      <c r="A47" s="5">
        <v>2</v>
      </c>
    </row>
    <row r="48" spans="1:1" x14ac:dyDescent="0.2">
      <c r="A48" s="5">
        <v>5</v>
      </c>
    </row>
    <row r="49" spans="1:1" x14ac:dyDescent="0.2">
      <c r="A49" s="5">
        <v>6</v>
      </c>
    </row>
    <row r="50" spans="1:1" x14ac:dyDescent="0.2">
      <c r="A50" s="5">
        <v>3</v>
      </c>
    </row>
  </sheetData>
  <sortState xmlns:xlrd2="http://schemas.microsoft.com/office/spreadsheetml/2017/richdata2" ref="F3:F11">
    <sortCondition ref="F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290C-802A-F447-9872-6C67BF58B265}">
  <dimension ref="A1:G51"/>
  <sheetViews>
    <sheetView workbookViewId="0">
      <selection sqref="A1:A51"/>
    </sheetView>
  </sheetViews>
  <sheetFormatPr baseColWidth="10" defaultRowHeight="16" x14ac:dyDescent="0.2"/>
  <cols>
    <col min="1" max="1" width="16.1640625" customWidth="1"/>
  </cols>
  <sheetData>
    <row r="1" spans="1:7" ht="17" thickBot="1" x14ac:dyDescent="0.25">
      <c r="A1" s="4" t="s">
        <v>5</v>
      </c>
    </row>
    <row r="2" spans="1:7" x14ac:dyDescent="0.2">
      <c r="A2" s="8">
        <v>54.519999999999996</v>
      </c>
      <c r="B2">
        <v>15</v>
      </c>
      <c r="F2" s="14" t="s">
        <v>28</v>
      </c>
      <c r="G2" s="14" t="s">
        <v>30</v>
      </c>
    </row>
    <row r="3" spans="1:7" x14ac:dyDescent="0.2">
      <c r="A3" s="8">
        <v>94.9</v>
      </c>
      <c r="B3">
        <v>27</v>
      </c>
      <c r="F3">
        <v>15</v>
      </c>
      <c r="G3">
        <v>0</v>
      </c>
    </row>
    <row r="4" spans="1:7" x14ac:dyDescent="0.2">
      <c r="A4" s="8">
        <v>26.68</v>
      </c>
      <c r="B4">
        <v>39</v>
      </c>
      <c r="F4">
        <v>27</v>
      </c>
      <c r="G4">
        <v>2</v>
      </c>
    </row>
    <row r="5" spans="1:7" x14ac:dyDescent="0.2">
      <c r="A5" s="8">
        <v>44.730000000000004</v>
      </c>
      <c r="B5">
        <v>51</v>
      </c>
      <c r="F5">
        <v>39</v>
      </c>
      <c r="G5">
        <v>7</v>
      </c>
    </row>
    <row r="6" spans="1:7" x14ac:dyDescent="0.2">
      <c r="A6" s="8">
        <v>66.27</v>
      </c>
      <c r="B6">
        <v>63</v>
      </c>
      <c r="F6">
        <v>51</v>
      </c>
      <c r="G6">
        <v>6</v>
      </c>
    </row>
    <row r="7" spans="1:7" x14ac:dyDescent="0.2">
      <c r="A7" s="8">
        <v>67.8</v>
      </c>
      <c r="B7">
        <v>75</v>
      </c>
      <c r="F7">
        <v>63</v>
      </c>
      <c r="G7">
        <v>10</v>
      </c>
    </row>
    <row r="8" spans="1:7" x14ac:dyDescent="0.2">
      <c r="A8" s="8">
        <v>36.04</v>
      </c>
      <c r="B8">
        <v>87</v>
      </c>
      <c r="F8">
        <v>75</v>
      </c>
      <c r="G8">
        <v>11</v>
      </c>
    </row>
    <row r="9" spans="1:7" x14ac:dyDescent="0.2">
      <c r="A9" s="8">
        <v>55.960000000000008</v>
      </c>
      <c r="B9">
        <v>99</v>
      </c>
      <c r="F9">
        <v>87</v>
      </c>
      <c r="G9">
        <v>3</v>
      </c>
    </row>
    <row r="10" spans="1:7" x14ac:dyDescent="0.2">
      <c r="A10" s="8">
        <v>70.94</v>
      </c>
      <c r="B10">
        <v>111</v>
      </c>
      <c r="F10">
        <v>99</v>
      </c>
      <c r="G10">
        <v>3</v>
      </c>
    </row>
    <row r="11" spans="1:7" x14ac:dyDescent="0.2">
      <c r="A11" s="8">
        <v>68.73</v>
      </c>
      <c r="B11">
        <v>123</v>
      </c>
      <c r="F11">
        <v>111</v>
      </c>
      <c r="G11">
        <v>3</v>
      </c>
    </row>
    <row r="12" spans="1:7" x14ac:dyDescent="0.2">
      <c r="A12" s="8">
        <v>54.040000000000006</v>
      </c>
      <c r="B12">
        <v>135</v>
      </c>
      <c r="F12">
        <v>123</v>
      </c>
      <c r="G12">
        <v>1</v>
      </c>
    </row>
    <row r="13" spans="1:7" x14ac:dyDescent="0.2">
      <c r="A13" s="8">
        <v>48.05</v>
      </c>
      <c r="B13">
        <v>147</v>
      </c>
      <c r="F13">
        <v>135</v>
      </c>
      <c r="G13">
        <v>2</v>
      </c>
    </row>
    <row r="14" spans="1:7" x14ac:dyDescent="0.2">
      <c r="A14" s="8">
        <v>64.16</v>
      </c>
      <c r="B14">
        <v>159</v>
      </c>
      <c r="F14">
        <v>147</v>
      </c>
      <c r="G14">
        <v>0</v>
      </c>
    </row>
    <row r="15" spans="1:7" x14ac:dyDescent="0.2">
      <c r="A15" s="8">
        <v>158.51</v>
      </c>
      <c r="B15">
        <v>171</v>
      </c>
      <c r="F15">
        <v>159</v>
      </c>
      <c r="G15">
        <v>2</v>
      </c>
    </row>
    <row r="16" spans="1:7" x14ac:dyDescent="0.2">
      <c r="A16" s="8">
        <v>84.12</v>
      </c>
      <c r="F16">
        <v>171</v>
      </c>
      <c r="G16">
        <v>0</v>
      </c>
    </row>
    <row r="17" spans="1:7" ht="17" thickBot="1" x14ac:dyDescent="0.25">
      <c r="A17" s="8">
        <v>59.2</v>
      </c>
      <c r="F17" s="13" t="s">
        <v>29</v>
      </c>
      <c r="G17" s="13">
        <v>0</v>
      </c>
    </row>
    <row r="18" spans="1:7" x14ac:dyDescent="0.2">
      <c r="A18" s="8">
        <v>91.62</v>
      </c>
    </row>
    <row r="19" spans="1:7" x14ac:dyDescent="0.2">
      <c r="A19" s="8">
        <v>126.4</v>
      </c>
    </row>
    <row r="20" spans="1:7" x14ac:dyDescent="0.2">
      <c r="A20" s="8">
        <v>68.45</v>
      </c>
    </row>
    <row r="21" spans="1:7" x14ac:dyDescent="0.2">
      <c r="A21" s="8">
        <v>32.69</v>
      </c>
    </row>
    <row r="22" spans="1:7" x14ac:dyDescent="0.2">
      <c r="A22" s="8">
        <v>78.58</v>
      </c>
    </row>
    <row r="23" spans="1:7" x14ac:dyDescent="0.2">
      <c r="A23" s="8">
        <v>74.430000000000007</v>
      </c>
    </row>
    <row r="24" spans="1:7" x14ac:dyDescent="0.2">
      <c r="A24" s="8">
        <v>32.730000000000004</v>
      </c>
    </row>
    <row r="25" spans="1:7" x14ac:dyDescent="0.2">
      <c r="A25" s="8">
        <v>48.66</v>
      </c>
    </row>
    <row r="26" spans="1:7" x14ac:dyDescent="0.2">
      <c r="A26" s="8">
        <v>54.66</v>
      </c>
    </row>
    <row r="27" spans="1:7" x14ac:dyDescent="0.2">
      <c r="A27" s="8">
        <v>40.54</v>
      </c>
    </row>
    <row r="28" spans="1:7" x14ac:dyDescent="0.2">
      <c r="A28" s="8">
        <v>34.69</v>
      </c>
    </row>
    <row r="29" spans="1:7" x14ac:dyDescent="0.2">
      <c r="A29" s="8">
        <v>27.910000000000004</v>
      </c>
    </row>
    <row r="30" spans="1:7" x14ac:dyDescent="0.2">
      <c r="A30" s="8">
        <v>155.30000000000001</v>
      </c>
    </row>
    <row r="31" spans="1:7" x14ac:dyDescent="0.2">
      <c r="A31" s="8">
        <v>120.25</v>
      </c>
    </row>
    <row r="32" spans="1:7" x14ac:dyDescent="0.2">
      <c r="A32" s="8">
        <v>41.2</v>
      </c>
    </row>
    <row r="33" spans="1:1" x14ac:dyDescent="0.2">
      <c r="A33" s="8">
        <v>134.4</v>
      </c>
    </row>
    <row r="34" spans="1:1" x14ac:dyDescent="0.2">
      <c r="A34" s="8">
        <v>37.17</v>
      </c>
    </row>
    <row r="35" spans="1:1" x14ac:dyDescent="0.2">
      <c r="A35" s="8">
        <v>52.09</v>
      </c>
    </row>
    <row r="36" spans="1:1" x14ac:dyDescent="0.2">
      <c r="A36" s="8">
        <v>71.81</v>
      </c>
    </row>
    <row r="37" spans="1:1" x14ac:dyDescent="0.2">
      <c r="A37" s="8">
        <v>59.989999999999995</v>
      </c>
    </row>
    <row r="38" spans="1:1" x14ac:dyDescent="0.2">
      <c r="A38" s="8">
        <v>84.17</v>
      </c>
    </row>
    <row r="39" spans="1:1" x14ac:dyDescent="0.2">
      <c r="A39" s="8">
        <v>55.58</v>
      </c>
    </row>
    <row r="40" spans="1:1" x14ac:dyDescent="0.2">
      <c r="A40" s="8">
        <v>39.06</v>
      </c>
    </row>
    <row r="41" spans="1:1" x14ac:dyDescent="0.2">
      <c r="A41" s="8">
        <v>36.480000000000004</v>
      </c>
    </row>
    <row r="42" spans="1:1" x14ac:dyDescent="0.2">
      <c r="A42" s="8">
        <v>67.44</v>
      </c>
    </row>
    <row r="43" spans="1:1" x14ac:dyDescent="0.2">
      <c r="A43" s="8">
        <v>60.14</v>
      </c>
    </row>
    <row r="44" spans="1:1" x14ac:dyDescent="0.2">
      <c r="A44" s="8">
        <v>70.38</v>
      </c>
    </row>
    <row r="45" spans="1:1" x14ac:dyDescent="0.2">
      <c r="A45" s="8">
        <v>110.65</v>
      </c>
    </row>
    <row r="46" spans="1:1" x14ac:dyDescent="0.2">
      <c r="A46" s="8">
        <v>104.23</v>
      </c>
    </row>
    <row r="47" spans="1:1" x14ac:dyDescent="0.2">
      <c r="A47" s="8">
        <v>68.17</v>
      </c>
    </row>
    <row r="48" spans="1:1" x14ac:dyDescent="0.2">
      <c r="A48" s="8">
        <v>17.840000000000003</v>
      </c>
    </row>
    <row r="49" spans="1:1" x14ac:dyDescent="0.2">
      <c r="A49" s="8">
        <v>103.15</v>
      </c>
    </row>
    <row r="50" spans="1:1" x14ac:dyDescent="0.2">
      <c r="A50" s="8">
        <v>52.150000000000006</v>
      </c>
    </row>
    <row r="51" spans="1:1" x14ac:dyDescent="0.2">
      <c r="A51" s="8">
        <v>98.75</v>
      </c>
    </row>
  </sheetData>
  <sortState xmlns:xlrd2="http://schemas.microsoft.com/office/spreadsheetml/2017/richdata2" ref="F3:F16">
    <sortCondition ref="F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7B1F-5E19-4841-8658-E463C65D0814}">
  <dimension ref="A1:E51"/>
  <sheetViews>
    <sheetView topLeftCell="B1" workbookViewId="0">
      <selection activeCell="J25" sqref="J25"/>
    </sheetView>
  </sheetViews>
  <sheetFormatPr baseColWidth="10" defaultRowHeight="16" x14ac:dyDescent="0.2"/>
  <cols>
    <col min="2" max="2" width="16" customWidth="1"/>
    <col min="4" max="4" width="15.83203125" customWidth="1"/>
  </cols>
  <sheetData>
    <row r="1" spans="1:5" x14ac:dyDescent="0.2">
      <c r="A1" s="3" t="s">
        <v>3</v>
      </c>
      <c r="B1" s="4" t="s">
        <v>5</v>
      </c>
    </row>
    <row r="2" spans="1:5" x14ac:dyDescent="0.2">
      <c r="A2" s="7">
        <v>12</v>
      </c>
      <c r="B2" s="8">
        <v>54.519999999999996</v>
      </c>
      <c r="D2" t="s">
        <v>32</v>
      </c>
      <c r="E2">
        <f>_xlfn.COVARIANCE.S(A2:A51,B2:B51)</f>
        <v>113.75334489795915</v>
      </c>
    </row>
    <row r="3" spans="1:5" x14ac:dyDescent="0.2">
      <c r="A3" s="7">
        <v>19.5</v>
      </c>
      <c r="B3" s="8">
        <v>94.9</v>
      </c>
      <c r="D3" t="s">
        <v>33</v>
      </c>
      <c r="E3">
        <f>CORREL(A2:A51,B2:B51)</f>
        <v>0.58004761598041299</v>
      </c>
    </row>
    <row r="4" spans="1:5" x14ac:dyDescent="0.2">
      <c r="A4" s="7">
        <v>8.5</v>
      </c>
      <c r="B4" s="8">
        <v>26.68</v>
      </c>
    </row>
    <row r="5" spans="1:5" x14ac:dyDescent="0.2">
      <c r="A5" s="7">
        <v>11.4</v>
      </c>
      <c r="B5" s="8">
        <v>44.730000000000004</v>
      </c>
    </row>
    <row r="6" spans="1:5" x14ac:dyDescent="0.2">
      <c r="A6" s="7">
        <v>11.3</v>
      </c>
      <c r="B6" s="8">
        <v>66.27</v>
      </c>
    </row>
    <row r="7" spans="1:5" x14ac:dyDescent="0.2">
      <c r="A7" s="7">
        <v>10.5</v>
      </c>
      <c r="B7" s="8">
        <v>67.8</v>
      </c>
    </row>
    <row r="8" spans="1:5" x14ac:dyDescent="0.2">
      <c r="A8" s="7">
        <v>11.4</v>
      </c>
      <c r="B8" s="8">
        <v>36.04</v>
      </c>
    </row>
    <row r="9" spans="1:5" x14ac:dyDescent="0.2">
      <c r="A9" s="7">
        <v>4.3</v>
      </c>
      <c r="B9" s="8">
        <v>55.960000000000008</v>
      </c>
    </row>
    <row r="10" spans="1:5" x14ac:dyDescent="0.2">
      <c r="A10" s="7">
        <v>12.700000000000001</v>
      </c>
      <c r="B10" s="8">
        <v>70.94</v>
      </c>
    </row>
    <row r="11" spans="1:5" x14ac:dyDescent="0.2">
      <c r="A11" s="7">
        <v>24.7</v>
      </c>
      <c r="B11" s="8">
        <v>68.73</v>
      </c>
    </row>
    <row r="12" spans="1:5" x14ac:dyDescent="0.2">
      <c r="A12" s="7">
        <v>13.3</v>
      </c>
      <c r="B12" s="8">
        <v>54.040000000000006</v>
      </c>
    </row>
    <row r="13" spans="1:5" x14ac:dyDescent="0.2">
      <c r="A13" s="7">
        <v>14.3</v>
      </c>
      <c r="B13" s="8">
        <v>48.05</v>
      </c>
    </row>
    <row r="14" spans="1:5" x14ac:dyDescent="0.2">
      <c r="A14" s="7">
        <v>11.700000000000001</v>
      </c>
      <c r="B14" s="8">
        <v>64.16</v>
      </c>
    </row>
    <row r="15" spans="1:5" x14ac:dyDescent="0.2">
      <c r="A15" s="7">
        <v>24.400000000000002</v>
      </c>
      <c r="B15" s="8">
        <v>158.51</v>
      </c>
    </row>
    <row r="16" spans="1:5" x14ac:dyDescent="0.2">
      <c r="A16" s="7">
        <v>8.4</v>
      </c>
      <c r="B16" s="8">
        <v>84.12</v>
      </c>
    </row>
    <row r="17" spans="1:2" x14ac:dyDescent="0.2">
      <c r="A17" s="7">
        <v>9.6</v>
      </c>
      <c r="B17" s="8">
        <v>59.2</v>
      </c>
    </row>
    <row r="18" spans="1:2" x14ac:dyDescent="0.2">
      <c r="A18" s="7">
        <v>23.3</v>
      </c>
      <c r="B18" s="8">
        <v>91.62</v>
      </c>
    </row>
    <row r="19" spans="1:2" x14ac:dyDescent="0.2">
      <c r="A19" s="7">
        <v>14</v>
      </c>
      <c r="B19" s="8">
        <v>126.4</v>
      </c>
    </row>
    <row r="20" spans="1:2" x14ac:dyDescent="0.2">
      <c r="A20" s="7">
        <v>5.6000000000000005</v>
      </c>
      <c r="B20" s="8">
        <v>68.45</v>
      </c>
    </row>
    <row r="21" spans="1:2" x14ac:dyDescent="0.2">
      <c r="A21" s="7">
        <v>15.1</v>
      </c>
      <c r="B21" s="8">
        <v>32.69</v>
      </c>
    </row>
    <row r="22" spans="1:2" x14ac:dyDescent="0.2">
      <c r="A22" s="7">
        <v>16.3</v>
      </c>
      <c r="B22" s="8">
        <v>78.58</v>
      </c>
    </row>
    <row r="23" spans="1:2" x14ac:dyDescent="0.2">
      <c r="A23" s="7">
        <v>10.199999999999999</v>
      </c>
      <c r="B23" s="8">
        <v>74.430000000000007</v>
      </c>
    </row>
    <row r="24" spans="1:2" x14ac:dyDescent="0.2">
      <c r="A24" s="7">
        <v>8</v>
      </c>
      <c r="B24" s="8">
        <v>32.730000000000004</v>
      </c>
    </row>
    <row r="25" spans="1:2" x14ac:dyDescent="0.2">
      <c r="A25" s="7">
        <v>8</v>
      </c>
      <c r="B25" s="8">
        <v>48.66</v>
      </c>
    </row>
    <row r="26" spans="1:2" x14ac:dyDescent="0.2">
      <c r="A26" s="7">
        <v>9.6</v>
      </c>
      <c r="B26" s="8">
        <v>54.66</v>
      </c>
    </row>
    <row r="27" spans="1:2" x14ac:dyDescent="0.2">
      <c r="A27" s="7">
        <v>11</v>
      </c>
      <c r="B27" s="8">
        <v>40.54</v>
      </c>
    </row>
    <row r="28" spans="1:2" x14ac:dyDescent="0.2">
      <c r="A28" s="7">
        <v>16.899999999999999</v>
      </c>
      <c r="B28" s="8">
        <v>34.69</v>
      </c>
    </row>
    <row r="29" spans="1:2" x14ac:dyDescent="0.2">
      <c r="A29" s="7">
        <v>6</v>
      </c>
      <c r="B29" s="8">
        <v>27.910000000000004</v>
      </c>
    </row>
    <row r="30" spans="1:2" x14ac:dyDescent="0.2">
      <c r="A30" s="7">
        <v>32.9</v>
      </c>
      <c r="B30" s="8">
        <v>155.30000000000001</v>
      </c>
    </row>
    <row r="31" spans="1:2" x14ac:dyDescent="0.2">
      <c r="A31" s="7">
        <v>11.8</v>
      </c>
      <c r="B31" s="8">
        <v>120.25</v>
      </c>
    </row>
    <row r="32" spans="1:2" x14ac:dyDescent="0.2">
      <c r="A32" s="7">
        <v>7.1000000000000005</v>
      </c>
      <c r="B32" s="8">
        <v>41.2</v>
      </c>
    </row>
    <row r="33" spans="1:2" x14ac:dyDescent="0.2">
      <c r="A33" s="7">
        <v>18</v>
      </c>
      <c r="B33" s="8">
        <v>134.4</v>
      </c>
    </row>
    <row r="34" spans="1:2" x14ac:dyDescent="0.2">
      <c r="A34" s="7">
        <v>11.8</v>
      </c>
      <c r="B34" s="8">
        <v>37.17</v>
      </c>
    </row>
    <row r="35" spans="1:2" x14ac:dyDescent="0.2">
      <c r="A35" s="7">
        <v>9.1</v>
      </c>
      <c r="B35" s="8">
        <v>52.09</v>
      </c>
    </row>
    <row r="36" spans="1:2" x14ac:dyDescent="0.2">
      <c r="A36" s="7">
        <v>7.8</v>
      </c>
      <c r="B36" s="8">
        <v>71.81</v>
      </c>
    </row>
    <row r="37" spans="1:2" x14ac:dyDescent="0.2">
      <c r="A37" s="7">
        <v>16.5</v>
      </c>
      <c r="B37" s="8">
        <v>59.989999999999995</v>
      </c>
    </row>
    <row r="38" spans="1:2" x14ac:dyDescent="0.2">
      <c r="A38" s="7">
        <v>6.2</v>
      </c>
      <c r="B38" s="8">
        <v>84.17</v>
      </c>
    </row>
    <row r="39" spans="1:2" x14ac:dyDescent="0.2">
      <c r="A39" s="7">
        <v>11.3</v>
      </c>
      <c r="B39" s="8">
        <v>55.58</v>
      </c>
    </row>
    <row r="40" spans="1:2" x14ac:dyDescent="0.2">
      <c r="A40" s="7">
        <v>10.6</v>
      </c>
      <c r="B40" s="8">
        <v>39.06</v>
      </c>
    </row>
    <row r="41" spans="1:2" x14ac:dyDescent="0.2">
      <c r="A41" s="7">
        <v>5</v>
      </c>
      <c r="B41" s="8">
        <v>36.480000000000004</v>
      </c>
    </row>
    <row r="42" spans="1:2" x14ac:dyDescent="0.2">
      <c r="A42" s="7">
        <v>15.9</v>
      </c>
      <c r="B42" s="8">
        <v>67.44</v>
      </c>
    </row>
    <row r="43" spans="1:2" x14ac:dyDescent="0.2">
      <c r="A43" s="7">
        <v>18.100000000000001</v>
      </c>
      <c r="B43" s="8">
        <v>60.14</v>
      </c>
    </row>
    <row r="44" spans="1:2" x14ac:dyDescent="0.2">
      <c r="A44" s="7">
        <v>10.8</v>
      </c>
      <c r="B44" s="8">
        <v>70.38</v>
      </c>
    </row>
    <row r="45" spans="1:2" x14ac:dyDescent="0.2">
      <c r="A45" s="7">
        <v>13.3</v>
      </c>
      <c r="B45" s="8">
        <v>110.65</v>
      </c>
    </row>
    <row r="46" spans="1:2" x14ac:dyDescent="0.2">
      <c r="A46" s="7">
        <v>30.1</v>
      </c>
      <c r="B46" s="8">
        <v>104.23</v>
      </c>
    </row>
    <row r="47" spans="1:2" x14ac:dyDescent="0.2">
      <c r="A47" s="7">
        <v>13.700000000000001</v>
      </c>
      <c r="B47" s="8">
        <v>68.17</v>
      </c>
    </row>
    <row r="48" spans="1:2" x14ac:dyDescent="0.2">
      <c r="A48" s="7">
        <v>8.1</v>
      </c>
      <c r="B48" s="8">
        <v>17.840000000000003</v>
      </c>
    </row>
    <row r="49" spans="1:2" x14ac:dyDescent="0.2">
      <c r="A49" s="7">
        <v>9.6999999999999993</v>
      </c>
      <c r="B49" s="8">
        <v>103.15</v>
      </c>
    </row>
    <row r="50" spans="1:2" x14ac:dyDescent="0.2">
      <c r="A50" s="7">
        <v>7.3</v>
      </c>
      <c r="B50" s="8">
        <v>52.150000000000006</v>
      </c>
    </row>
    <row r="51" spans="1:2" x14ac:dyDescent="0.2">
      <c r="A51" s="7">
        <v>13.4</v>
      </c>
      <c r="B51" s="8">
        <v>98.75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EEB9-87D0-AE46-9D10-29B99A415A2F}">
  <dimension ref="A1:E51"/>
  <sheetViews>
    <sheetView workbookViewId="0">
      <selection activeCell="D2" sqref="D2:D3"/>
    </sheetView>
  </sheetViews>
  <sheetFormatPr baseColWidth="10" defaultRowHeight="16" x14ac:dyDescent="0.2"/>
  <cols>
    <col min="1" max="1" width="13.5" customWidth="1"/>
    <col min="2" max="2" width="16.5" customWidth="1"/>
    <col min="4" max="4" width="15" customWidth="1"/>
    <col min="5" max="5" width="16.33203125" customWidth="1"/>
  </cols>
  <sheetData>
    <row r="1" spans="1:5" x14ac:dyDescent="0.2">
      <c r="A1" s="1" t="s">
        <v>4</v>
      </c>
      <c r="B1" s="4" t="s">
        <v>5</v>
      </c>
    </row>
    <row r="2" spans="1:5" x14ac:dyDescent="0.2">
      <c r="A2" s="5">
        <v>4</v>
      </c>
      <c r="B2" s="8">
        <v>54.519999999999996</v>
      </c>
      <c r="D2" t="s">
        <v>32</v>
      </c>
      <c r="E2">
        <f>_xlfn.COVARIANCE.S(A2:A51,B2:B51)</f>
        <v>47.685383673469367</v>
      </c>
    </row>
    <row r="3" spans="1:5" x14ac:dyDescent="0.2">
      <c r="A3" s="5">
        <v>6</v>
      </c>
      <c r="B3" s="8">
        <v>94.9</v>
      </c>
      <c r="D3" t="s">
        <v>33</v>
      </c>
      <c r="E3">
        <f>CORREL(A2:A51,B2:B51)</f>
        <v>0.72366692347696127</v>
      </c>
    </row>
    <row r="4" spans="1:5" x14ac:dyDescent="0.2">
      <c r="A4" s="5">
        <v>4</v>
      </c>
      <c r="B4" s="8">
        <v>26.68</v>
      </c>
    </row>
    <row r="5" spans="1:5" x14ac:dyDescent="0.2">
      <c r="A5" s="5">
        <v>2</v>
      </c>
      <c r="B5" s="8">
        <v>44.730000000000004</v>
      </c>
    </row>
    <row r="6" spans="1:5" x14ac:dyDescent="0.2">
      <c r="A6" s="5">
        <v>4</v>
      </c>
      <c r="B6" s="8">
        <v>66.27</v>
      </c>
    </row>
    <row r="7" spans="1:5" x14ac:dyDescent="0.2">
      <c r="A7" s="5">
        <v>6</v>
      </c>
      <c r="B7" s="8">
        <v>67.8</v>
      </c>
    </row>
    <row r="8" spans="1:5" x14ac:dyDescent="0.2">
      <c r="A8" s="5">
        <v>2</v>
      </c>
      <c r="B8" s="8">
        <v>36.04</v>
      </c>
    </row>
    <row r="9" spans="1:5" x14ac:dyDescent="0.2">
      <c r="A9" s="5">
        <v>6</v>
      </c>
      <c r="B9" s="8">
        <v>55.960000000000008</v>
      </c>
    </row>
    <row r="10" spans="1:5" x14ac:dyDescent="0.2">
      <c r="A10" s="5">
        <v>3</v>
      </c>
      <c r="B10" s="8">
        <v>70.94</v>
      </c>
    </row>
    <row r="11" spans="1:5" x14ac:dyDescent="0.2">
      <c r="A11" s="5">
        <v>7</v>
      </c>
      <c r="B11" s="8">
        <v>68.73</v>
      </c>
    </row>
    <row r="12" spans="1:5" x14ac:dyDescent="0.2">
      <c r="A12" s="5">
        <v>6</v>
      </c>
      <c r="B12" s="8">
        <v>54.040000000000006</v>
      </c>
    </row>
    <row r="13" spans="1:5" x14ac:dyDescent="0.2">
      <c r="A13" s="5">
        <v>5</v>
      </c>
      <c r="B13" s="8">
        <v>48.05</v>
      </c>
    </row>
    <row r="14" spans="1:5" x14ac:dyDescent="0.2">
      <c r="A14" s="5">
        <v>7</v>
      </c>
      <c r="B14" s="8">
        <v>64.16</v>
      </c>
    </row>
    <row r="15" spans="1:5" x14ac:dyDescent="0.2">
      <c r="A15" s="5">
        <v>10</v>
      </c>
      <c r="B15" s="8">
        <v>158.51</v>
      </c>
    </row>
    <row r="16" spans="1:5" x14ac:dyDescent="0.2">
      <c r="A16" s="5">
        <v>3</v>
      </c>
      <c r="B16" s="8">
        <v>84.12</v>
      </c>
    </row>
    <row r="17" spans="1:2" x14ac:dyDescent="0.2">
      <c r="A17" s="5">
        <v>4</v>
      </c>
      <c r="B17" s="8">
        <v>59.2</v>
      </c>
    </row>
    <row r="18" spans="1:2" x14ac:dyDescent="0.2">
      <c r="A18" s="5">
        <v>7</v>
      </c>
      <c r="B18" s="8">
        <v>91.62</v>
      </c>
    </row>
    <row r="19" spans="1:2" x14ac:dyDescent="0.2">
      <c r="A19" s="5">
        <v>7</v>
      </c>
      <c r="B19" s="8">
        <v>126.4</v>
      </c>
    </row>
    <row r="20" spans="1:2" x14ac:dyDescent="0.2">
      <c r="A20" s="5">
        <v>4</v>
      </c>
      <c r="B20" s="8">
        <v>68.45</v>
      </c>
    </row>
    <row r="21" spans="1:2" x14ac:dyDescent="0.2">
      <c r="A21" s="5">
        <v>5</v>
      </c>
      <c r="B21" s="8">
        <v>32.69</v>
      </c>
    </row>
    <row r="22" spans="1:2" x14ac:dyDescent="0.2">
      <c r="A22" s="5">
        <v>5</v>
      </c>
      <c r="B22" s="8">
        <v>78.58</v>
      </c>
    </row>
    <row r="23" spans="1:2" x14ac:dyDescent="0.2">
      <c r="A23" s="5">
        <v>6</v>
      </c>
      <c r="B23" s="8">
        <v>74.430000000000007</v>
      </c>
    </row>
    <row r="24" spans="1:2" x14ac:dyDescent="0.2">
      <c r="A24" s="5">
        <v>3</v>
      </c>
      <c r="B24" s="8">
        <v>32.730000000000004</v>
      </c>
    </row>
    <row r="25" spans="1:2" x14ac:dyDescent="0.2">
      <c r="A25" s="5">
        <v>2</v>
      </c>
      <c r="B25" s="8">
        <v>48.66</v>
      </c>
    </row>
    <row r="26" spans="1:2" x14ac:dyDescent="0.2">
      <c r="A26" s="5">
        <v>3</v>
      </c>
      <c r="B26" s="8">
        <v>54.66</v>
      </c>
    </row>
    <row r="27" spans="1:2" x14ac:dyDescent="0.2">
      <c r="A27" s="5">
        <v>2</v>
      </c>
      <c r="B27" s="8">
        <v>40.54</v>
      </c>
    </row>
    <row r="28" spans="1:2" x14ac:dyDescent="0.2">
      <c r="A28" s="5">
        <v>5</v>
      </c>
      <c r="B28" s="8">
        <v>34.69</v>
      </c>
    </row>
    <row r="29" spans="1:2" x14ac:dyDescent="0.2">
      <c r="A29" s="5">
        <v>4</v>
      </c>
      <c r="B29" s="8">
        <v>27.910000000000004</v>
      </c>
    </row>
    <row r="30" spans="1:2" x14ac:dyDescent="0.2">
      <c r="A30" s="5">
        <v>10</v>
      </c>
      <c r="B30" s="8">
        <v>155.30000000000001</v>
      </c>
    </row>
    <row r="31" spans="1:2" x14ac:dyDescent="0.2">
      <c r="A31" s="5">
        <v>9</v>
      </c>
      <c r="B31" s="8">
        <v>120.25</v>
      </c>
    </row>
    <row r="32" spans="1:2" x14ac:dyDescent="0.2">
      <c r="A32" s="5">
        <v>2</v>
      </c>
      <c r="B32" s="8">
        <v>41.2</v>
      </c>
    </row>
    <row r="33" spans="1:2" x14ac:dyDescent="0.2">
      <c r="A33" s="5">
        <v>8</v>
      </c>
      <c r="B33" s="8">
        <v>134.4</v>
      </c>
    </row>
    <row r="34" spans="1:2" x14ac:dyDescent="0.2">
      <c r="A34" s="5">
        <v>4</v>
      </c>
      <c r="B34" s="8">
        <v>37.17</v>
      </c>
    </row>
    <row r="35" spans="1:2" x14ac:dyDescent="0.2">
      <c r="A35" s="5">
        <v>3</v>
      </c>
      <c r="B35" s="8">
        <v>52.09</v>
      </c>
    </row>
    <row r="36" spans="1:2" x14ac:dyDescent="0.2">
      <c r="A36" s="5">
        <v>5</v>
      </c>
      <c r="B36" s="8">
        <v>71.81</v>
      </c>
    </row>
    <row r="37" spans="1:2" x14ac:dyDescent="0.2">
      <c r="A37" s="5">
        <v>5</v>
      </c>
      <c r="B37" s="8">
        <v>59.989999999999995</v>
      </c>
    </row>
    <row r="38" spans="1:2" x14ac:dyDescent="0.2">
      <c r="A38" s="5">
        <v>4</v>
      </c>
      <c r="B38" s="8">
        <v>84.17</v>
      </c>
    </row>
    <row r="39" spans="1:2" x14ac:dyDescent="0.2">
      <c r="A39" s="5">
        <v>4</v>
      </c>
      <c r="B39" s="8">
        <v>55.58</v>
      </c>
    </row>
    <row r="40" spans="1:2" x14ac:dyDescent="0.2">
      <c r="A40" s="5">
        <v>2</v>
      </c>
      <c r="B40" s="8">
        <v>39.06</v>
      </c>
    </row>
    <row r="41" spans="1:2" x14ac:dyDescent="0.2">
      <c r="A41" s="5">
        <v>5</v>
      </c>
      <c r="B41" s="8">
        <v>36.480000000000004</v>
      </c>
    </row>
    <row r="42" spans="1:2" x14ac:dyDescent="0.2">
      <c r="A42" s="5">
        <v>4</v>
      </c>
      <c r="B42" s="8">
        <v>67.44</v>
      </c>
    </row>
    <row r="43" spans="1:2" x14ac:dyDescent="0.2">
      <c r="A43" s="5">
        <v>7</v>
      </c>
      <c r="B43" s="8">
        <v>60.14</v>
      </c>
    </row>
    <row r="44" spans="1:2" x14ac:dyDescent="0.2">
      <c r="A44" s="5">
        <v>4</v>
      </c>
      <c r="B44" s="8">
        <v>70.38</v>
      </c>
    </row>
    <row r="45" spans="1:2" x14ac:dyDescent="0.2">
      <c r="A45" s="5">
        <v>7</v>
      </c>
      <c r="B45" s="8">
        <v>110.65</v>
      </c>
    </row>
    <row r="46" spans="1:2" x14ac:dyDescent="0.2">
      <c r="A46" s="5">
        <v>6</v>
      </c>
      <c r="B46" s="8">
        <v>104.23</v>
      </c>
    </row>
    <row r="47" spans="1:2" x14ac:dyDescent="0.2">
      <c r="A47" s="5">
        <v>4</v>
      </c>
      <c r="B47" s="8">
        <v>68.17</v>
      </c>
    </row>
    <row r="48" spans="1:2" x14ac:dyDescent="0.2">
      <c r="A48" s="5">
        <v>2</v>
      </c>
      <c r="B48" s="8">
        <v>17.840000000000003</v>
      </c>
    </row>
    <row r="49" spans="1:2" x14ac:dyDescent="0.2">
      <c r="A49" s="5">
        <v>5</v>
      </c>
      <c r="B49" s="8">
        <v>103.15</v>
      </c>
    </row>
    <row r="50" spans="1:2" x14ac:dyDescent="0.2">
      <c r="A50" s="5">
        <v>6</v>
      </c>
      <c r="B50" s="8">
        <v>52.150000000000006</v>
      </c>
    </row>
    <row r="51" spans="1:2" x14ac:dyDescent="0.2">
      <c r="A51" s="5">
        <v>3</v>
      </c>
      <c r="B51" s="8">
        <v>98.75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A911-4083-7D4D-88F3-A06F9235FC0B}">
  <dimension ref="A1:E51"/>
  <sheetViews>
    <sheetView tabSelected="1" workbookViewId="0">
      <selection activeCell="K23" sqref="K23"/>
    </sheetView>
  </sheetViews>
  <sheetFormatPr baseColWidth="10" defaultRowHeight="16" x14ac:dyDescent="0.2"/>
  <cols>
    <col min="1" max="1" width="15.5" customWidth="1"/>
    <col min="2" max="2" width="13.1640625" customWidth="1"/>
    <col min="4" max="4" width="17.33203125" customWidth="1"/>
    <col min="5" max="5" width="12.33203125" customWidth="1"/>
  </cols>
  <sheetData>
    <row r="1" spans="1:5" x14ac:dyDescent="0.2">
      <c r="A1" s="3" t="s">
        <v>3</v>
      </c>
      <c r="B1" s="1" t="s">
        <v>4</v>
      </c>
    </row>
    <row r="2" spans="1:5" x14ac:dyDescent="0.2">
      <c r="A2" s="7">
        <v>12</v>
      </c>
      <c r="B2" s="5">
        <v>4</v>
      </c>
    </row>
    <row r="3" spans="1:5" x14ac:dyDescent="0.2">
      <c r="A3" s="7">
        <v>19.5</v>
      </c>
      <c r="B3" s="5">
        <v>6</v>
      </c>
      <c r="D3" t="s">
        <v>32</v>
      </c>
      <c r="E3">
        <f>_xlfn.COVARIANCE.S(A2:A51,B2:B51)</f>
        <v>7.3569387755102023</v>
      </c>
    </row>
    <row r="4" spans="1:5" x14ac:dyDescent="0.2">
      <c r="A4" s="7">
        <v>8.5</v>
      </c>
      <c r="B4" s="5">
        <v>4</v>
      </c>
      <c r="D4" t="s">
        <v>33</v>
      </c>
      <c r="E4">
        <f>CORREL(A2:A51,B2:B51)</f>
        <v>0.59556752365482568</v>
      </c>
    </row>
    <row r="5" spans="1:5" x14ac:dyDescent="0.2">
      <c r="A5" s="7">
        <v>11.4</v>
      </c>
      <c r="B5" s="5">
        <v>2</v>
      </c>
    </row>
    <row r="6" spans="1:5" x14ac:dyDescent="0.2">
      <c r="A6" s="7">
        <v>11.3</v>
      </c>
      <c r="B6" s="5">
        <v>4</v>
      </c>
    </row>
    <row r="7" spans="1:5" x14ac:dyDescent="0.2">
      <c r="A7" s="7">
        <v>10.5</v>
      </c>
      <c r="B7" s="5">
        <v>6</v>
      </c>
    </row>
    <row r="8" spans="1:5" x14ac:dyDescent="0.2">
      <c r="A8" s="7">
        <v>11.4</v>
      </c>
      <c r="B8" s="5">
        <v>2</v>
      </c>
    </row>
    <row r="9" spans="1:5" x14ac:dyDescent="0.2">
      <c r="A9" s="7">
        <v>4.3</v>
      </c>
      <c r="B9" s="5">
        <v>6</v>
      </c>
    </row>
    <row r="10" spans="1:5" x14ac:dyDescent="0.2">
      <c r="A10" s="7">
        <v>12.700000000000001</v>
      </c>
      <c r="B10" s="5">
        <v>3</v>
      </c>
    </row>
    <row r="11" spans="1:5" x14ac:dyDescent="0.2">
      <c r="A11" s="7">
        <v>24.7</v>
      </c>
      <c r="B11" s="5">
        <v>7</v>
      </c>
    </row>
    <row r="12" spans="1:5" x14ac:dyDescent="0.2">
      <c r="A12" s="7">
        <v>13.3</v>
      </c>
      <c r="B12" s="5">
        <v>6</v>
      </c>
    </row>
    <row r="13" spans="1:5" x14ac:dyDescent="0.2">
      <c r="A13" s="7">
        <v>14.3</v>
      </c>
      <c r="B13" s="5">
        <v>5</v>
      </c>
    </row>
    <row r="14" spans="1:5" x14ac:dyDescent="0.2">
      <c r="A14" s="7">
        <v>11.700000000000001</v>
      </c>
      <c r="B14" s="5">
        <v>7</v>
      </c>
    </row>
    <row r="15" spans="1:5" x14ac:dyDescent="0.2">
      <c r="A15" s="7">
        <v>24.400000000000002</v>
      </c>
      <c r="B15" s="5">
        <v>10</v>
      </c>
    </row>
    <row r="16" spans="1:5" x14ac:dyDescent="0.2">
      <c r="A16" s="7">
        <v>8.4</v>
      </c>
      <c r="B16" s="5">
        <v>3</v>
      </c>
    </row>
    <row r="17" spans="1:2" x14ac:dyDescent="0.2">
      <c r="A17" s="7">
        <v>9.6</v>
      </c>
      <c r="B17" s="5">
        <v>4</v>
      </c>
    </row>
    <row r="18" spans="1:2" x14ac:dyDescent="0.2">
      <c r="A18" s="7">
        <v>23.3</v>
      </c>
      <c r="B18" s="5">
        <v>7</v>
      </c>
    </row>
    <row r="19" spans="1:2" x14ac:dyDescent="0.2">
      <c r="A19" s="7">
        <v>14</v>
      </c>
      <c r="B19" s="5">
        <v>7</v>
      </c>
    </row>
    <row r="20" spans="1:2" x14ac:dyDescent="0.2">
      <c r="A20" s="7">
        <v>5.6000000000000005</v>
      </c>
      <c r="B20" s="5">
        <v>4</v>
      </c>
    </row>
    <row r="21" spans="1:2" x14ac:dyDescent="0.2">
      <c r="A21" s="7">
        <v>15.1</v>
      </c>
      <c r="B21" s="5">
        <v>5</v>
      </c>
    </row>
    <row r="22" spans="1:2" x14ac:dyDescent="0.2">
      <c r="A22" s="7">
        <v>16.3</v>
      </c>
      <c r="B22" s="5">
        <v>5</v>
      </c>
    </row>
    <row r="23" spans="1:2" x14ac:dyDescent="0.2">
      <c r="A23" s="7">
        <v>10.199999999999999</v>
      </c>
      <c r="B23" s="5">
        <v>6</v>
      </c>
    </row>
    <row r="24" spans="1:2" x14ac:dyDescent="0.2">
      <c r="A24" s="7">
        <v>8</v>
      </c>
      <c r="B24" s="5">
        <v>3</v>
      </c>
    </row>
    <row r="25" spans="1:2" x14ac:dyDescent="0.2">
      <c r="A25" s="7">
        <v>8</v>
      </c>
      <c r="B25" s="5">
        <v>2</v>
      </c>
    </row>
    <row r="26" spans="1:2" x14ac:dyDescent="0.2">
      <c r="A26" s="7">
        <v>9.6</v>
      </c>
      <c r="B26" s="5">
        <v>3</v>
      </c>
    </row>
    <row r="27" spans="1:2" x14ac:dyDescent="0.2">
      <c r="A27" s="7">
        <v>11</v>
      </c>
      <c r="B27" s="5">
        <v>2</v>
      </c>
    </row>
    <row r="28" spans="1:2" x14ac:dyDescent="0.2">
      <c r="A28" s="7">
        <v>16.899999999999999</v>
      </c>
      <c r="B28" s="5">
        <v>5</v>
      </c>
    </row>
    <row r="29" spans="1:2" x14ac:dyDescent="0.2">
      <c r="A29" s="7">
        <v>6</v>
      </c>
      <c r="B29" s="5">
        <v>4</v>
      </c>
    </row>
    <row r="30" spans="1:2" x14ac:dyDescent="0.2">
      <c r="A30" s="7">
        <v>32.9</v>
      </c>
      <c r="B30" s="5">
        <v>10</v>
      </c>
    </row>
    <row r="31" spans="1:2" x14ac:dyDescent="0.2">
      <c r="A31" s="7">
        <v>11.8</v>
      </c>
      <c r="B31" s="5">
        <v>9</v>
      </c>
    </row>
    <row r="32" spans="1:2" x14ac:dyDescent="0.2">
      <c r="A32" s="7">
        <v>7.1000000000000005</v>
      </c>
      <c r="B32" s="5">
        <v>2</v>
      </c>
    </row>
    <row r="33" spans="1:2" x14ac:dyDescent="0.2">
      <c r="A33" s="7">
        <v>18</v>
      </c>
      <c r="B33" s="5">
        <v>8</v>
      </c>
    </row>
    <row r="34" spans="1:2" x14ac:dyDescent="0.2">
      <c r="A34" s="7">
        <v>11.8</v>
      </c>
      <c r="B34" s="5">
        <v>4</v>
      </c>
    </row>
    <row r="35" spans="1:2" x14ac:dyDescent="0.2">
      <c r="A35" s="7">
        <v>9.1</v>
      </c>
      <c r="B35" s="5">
        <v>3</v>
      </c>
    </row>
    <row r="36" spans="1:2" x14ac:dyDescent="0.2">
      <c r="A36" s="7">
        <v>7.8</v>
      </c>
      <c r="B36" s="5">
        <v>5</v>
      </c>
    </row>
    <row r="37" spans="1:2" x14ac:dyDescent="0.2">
      <c r="A37" s="7">
        <v>16.5</v>
      </c>
      <c r="B37" s="5">
        <v>5</v>
      </c>
    </row>
    <row r="38" spans="1:2" x14ac:dyDescent="0.2">
      <c r="A38" s="7">
        <v>6.2</v>
      </c>
      <c r="B38" s="5">
        <v>4</v>
      </c>
    </row>
    <row r="39" spans="1:2" x14ac:dyDescent="0.2">
      <c r="A39" s="7">
        <v>11.3</v>
      </c>
      <c r="B39" s="5">
        <v>4</v>
      </c>
    </row>
    <row r="40" spans="1:2" x14ac:dyDescent="0.2">
      <c r="A40" s="7">
        <v>10.6</v>
      </c>
      <c r="B40" s="5">
        <v>2</v>
      </c>
    </row>
    <row r="41" spans="1:2" x14ac:dyDescent="0.2">
      <c r="A41" s="7">
        <v>5</v>
      </c>
      <c r="B41" s="5">
        <v>5</v>
      </c>
    </row>
    <row r="42" spans="1:2" x14ac:dyDescent="0.2">
      <c r="A42" s="7">
        <v>15.9</v>
      </c>
      <c r="B42" s="5">
        <v>4</v>
      </c>
    </row>
    <row r="43" spans="1:2" x14ac:dyDescent="0.2">
      <c r="A43" s="7">
        <v>18.100000000000001</v>
      </c>
      <c r="B43" s="5">
        <v>7</v>
      </c>
    </row>
    <row r="44" spans="1:2" x14ac:dyDescent="0.2">
      <c r="A44" s="7">
        <v>10.8</v>
      </c>
      <c r="B44" s="5">
        <v>4</v>
      </c>
    </row>
    <row r="45" spans="1:2" x14ac:dyDescent="0.2">
      <c r="A45" s="7">
        <v>13.3</v>
      </c>
      <c r="B45" s="5">
        <v>7</v>
      </c>
    </row>
    <row r="46" spans="1:2" x14ac:dyDescent="0.2">
      <c r="A46" s="7">
        <v>30.1</v>
      </c>
      <c r="B46" s="5">
        <v>6</v>
      </c>
    </row>
    <row r="47" spans="1:2" x14ac:dyDescent="0.2">
      <c r="A47" s="7">
        <v>13.700000000000001</v>
      </c>
      <c r="B47" s="5">
        <v>4</v>
      </c>
    </row>
    <row r="48" spans="1:2" x14ac:dyDescent="0.2">
      <c r="A48" s="7">
        <v>8.1</v>
      </c>
      <c r="B48" s="5">
        <v>2</v>
      </c>
    </row>
    <row r="49" spans="1:2" x14ac:dyDescent="0.2">
      <c r="A49" s="7">
        <v>9.6999999999999993</v>
      </c>
      <c r="B49" s="5">
        <v>5</v>
      </c>
    </row>
    <row r="50" spans="1:2" x14ac:dyDescent="0.2">
      <c r="A50" s="7">
        <v>7.3</v>
      </c>
      <c r="B50" s="5">
        <v>6</v>
      </c>
    </row>
    <row r="51" spans="1:2" x14ac:dyDescent="0.2">
      <c r="A51" s="7">
        <v>13.4</v>
      </c>
      <c r="B51" s="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Length Of Time</vt:lpstr>
      <vt:lpstr>length of time2</vt:lpstr>
      <vt:lpstr>Pages viewed</vt:lpstr>
      <vt:lpstr>Amount spent</vt:lpstr>
      <vt:lpstr>Scatterplot (time and amount sp</vt:lpstr>
      <vt:lpstr>scatterplot(Pages viewed and AS</vt:lpstr>
      <vt:lpstr>Scatterplot(tme and pages viewe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 Law Eh Moo</dc:creator>
  <cp:lastModifiedBy>Kaw Law Eh Moo</cp:lastModifiedBy>
  <dcterms:created xsi:type="dcterms:W3CDTF">2024-09-15T02:00:20Z</dcterms:created>
  <dcterms:modified xsi:type="dcterms:W3CDTF">2024-09-15T18:04:54Z</dcterms:modified>
</cp:coreProperties>
</file>