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3F16032F-8C56-42FC-ADCB-C0195F4AD1B9}" xr6:coauthVersionLast="47" xr6:coauthVersionMax="47" xr10:uidLastSave="{00000000-0000-0000-0000-000000000000}"/>
  <bookViews>
    <workbookView xWindow="-120" yWindow="-120" windowWidth="24240" windowHeight="13020" activeTab="1" xr2:uid="{51CBE460-6DA4-4559-A490-127498B35DDC}"/>
  </bookViews>
  <sheets>
    <sheet name="Parte 1" sheetId="7" r:id="rId1"/>
    <sheet name="DATOS" sheetId="1" r:id="rId2"/>
    <sheet name="Reporte" sheetId="12" r:id="rId3"/>
    <sheet name="Estructura Producto" sheetId="2" r:id="rId4"/>
    <sheet name="Hoja2" sheetId="11" state="hidden" r:id="rId5"/>
    <sheet name="Estructura Tiendas" sheetId="3" r:id="rId6"/>
  </sheets>
  <definedNames>
    <definedName name="_xlnm._FilterDatabase" localSheetId="1" hidden="1">DATOS!$A$1:$G$2161</definedName>
    <definedName name="SegmentaciónDeDatos_Tienda_ID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" i="1"/>
  <c r="G2163" i="1"/>
  <c r="H2163" i="1" s="1"/>
  <c r="F21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F2" i="3"/>
  <c r="F7" i="3" s="1"/>
  <c r="F5" i="3" l="1"/>
  <c r="F9" i="3"/>
</calcChain>
</file>

<file path=xl/sharedStrings.xml><?xml version="1.0" encoding="utf-8"?>
<sst xmlns="http://schemas.openxmlformats.org/spreadsheetml/2006/main" count="98" uniqueCount="59">
  <si>
    <t>ANYOMES</t>
  </si>
  <si>
    <t>SubSector</t>
  </si>
  <si>
    <t>Sector</t>
  </si>
  <si>
    <t>SubSector ID</t>
  </si>
  <si>
    <t>BAÑO</t>
  </si>
  <si>
    <t>COCINA/ORDENACION</t>
  </si>
  <si>
    <t>SANITARIO</t>
  </si>
  <si>
    <t>ILUMINACION Y DECORACION</t>
  </si>
  <si>
    <t>PINTURA</t>
  </si>
  <si>
    <t>CARPINTERÍA MADERA</t>
  </si>
  <si>
    <t>REVESTIMIENTO MADERA</t>
  </si>
  <si>
    <t>PATIO</t>
  </si>
  <si>
    <t>CERÁMICA</t>
  </si>
  <si>
    <t>JARDÍN TÉCNICO</t>
  </si>
  <si>
    <t>EQUIPAMIENTO EXTERIOR</t>
  </si>
  <si>
    <t>HERRAMIENTAS</t>
  </si>
  <si>
    <t>ELECTRICIDAD</t>
  </si>
  <si>
    <t>FERRETERIA</t>
  </si>
  <si>
    <t>FONTANERIA</t>
  </si>
  <si>
    <t>HABILITACION</t>
  </si>
  <si>
    <t>CONSTRUCCIÓN JARDÍN</t>
  </si>
  <si>
    <t>TECNICO</t>
  </si>
  <si>
    <t>Tienda</t>
  </si>
  <si>
    <t>CENTRO</t>
  </si>
  <si>
    <t>NORTE</t>
  </si>
  <si>
    <t>SUR</t>
  </si>
  <si>
    <t>Tienda ID</t>
  </si>
  <si>
    <t>Ventas</t>
  </si>
  <si>
    <t>Margen</t>
  </si>
  <si>
    <t>Bilbao</t>
  </si>
  <si>
    <t>León</t>
  </si>
  <si>
    <t>A Coruña</t>
  </si>
  <si>
    <t>Pamplona</t>
  </si>
  <si>
    <t>Murcia</t>
  </si>
  <si>
    <t>Málaga</t>
  </si>
  <si>
    <t>Sevilla</t>
  </si>
  <si>
    <t>Cádiz</t>
  </si>
  <si>
    <t>Madrid</t>
  </si>
  <si>
    <t>Salamanca</t>
  </si>
  <si>
    <t>Valencia</t>
  </si>
  <si>
    <t>Tarragona</t>
  </si>
  <si>
    <t>La estructura de regiones y tiendas</t>
  </si>
  <si>
    <t>La estructura de sectores y subsectores</t>
  </si>
  <si>
    <t>DATOS</t>
  </si>
  <si>
    <t>Estructura Tiendas</t>
  </si>
  <si>
    <t>Estructura Producto</t>
  </si>
  <si>
    <t>Region</t>
  </si>
  <si>
    <t>Datos “reales” de Venta y Margen por SubSector, por tienda y por mes desde enero 2020 hasta deciembre 2020.</t>
  </si>
  <si>
    <t>La empresa MI Casa tiene 12 tiendas de bricolaje en España.</t>
  </si>
  <si>
    <t>Prepara un informe de la evolución de ventas, margenes y tasa de margen por sector y por region</t>
  </si>
  <si>
    <t>"Mi Casa" Excel Assessment</t>
  </si>
  <si>
    <t>Tasa Margen</t>
  </si>
  <si>
    <t>Total CENTRO</t>
  </si>
  <si>
    <t>Total NORTE</t>
  </si>
  <si>
    <t>Total SUR</t>
  </si>
  <si>
    <t>% Tasa Margen</t>
  </si>
  <si>
    <t>Total Margen</t>
  </si>
  <si>
    <t>Total Ventas</t>
  </si>
  <si>
    <t>Evolución de ventas, margenes y tasa de margen por sector y por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</si>
</sst>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\ _€_-;\-* #,##0\ _€_-;_-* &quot;-&quot;??\ _€_-;_-@_-"/>
    <numFmt numFmtId="166" formatCode="mmm\-yyyy"/>
    <numFmt numFmtId="167" formatCode="0.00000"/>
    <numFmt numFmtId="168" formatCode="#,##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165" fontId="2" fillId="2" borderId="0" xfId="1" applyNumberFormat="1" applyFont="1" applyFill="1" applyBorder="1"/>
    <xf numFmtId="165" fontId="0" fillId="0" borderId="0" xfId="1" applyNumberFormat="1" applyFont="1" applyBorder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 vertical="center" indent="1"/>
    </xf>
    <xf numFmtId="166" fontId="0" fillId="0" borderId="0" xfId="0" applyNumberFormat="1"/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2" fontId="2" fillId="2" borderId="0" xfId="2" applyNumberFormat="1" applyFont="1" applyFill="1" applyBorder="1"/>
    <xf numFmtId="2" fontId="0" fillId="0" borderId="0" xfId="2" applyNumberFormat="1" applyFont="1" applyBorder="1"/>
    <xf numFmtId="2" fontId="0" fillId="0" borderId="0" xfId="2" applyNumberFormat="1" applyFont="1" applyFill="1" applyBorder="1"/>
    <xf numFmtId="167" fontId="0" fillId="0" borderId="0" xfId="2" applyNumberFormat="1" applyFont="1" applyBorder="1"/>
    <xf numFmtId="0" fontId="0" fillId="0" borderId="0" xfId="0" pivotButton="1"/>
    <xf numFmtId="10" fontId="0" fillId="0" borderId="0" xfId="0" applyNumberFormat="1"/>
    <xf numFmtId="168" fontId="0" fillId="0" borderId="0" xfId="0" applyNumberFormat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2">
    <dxf>
      <numFmt numFmtId="168" formatCode="#,##0\ &quot;€&quot;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19049</xdr:colOff>
      <xdr:row>2</xdr:row>
      <xdr:rowOff>28576</xdr:rowOff>
    </xdr:from>
    <xdr:to>
      <xdr:col>10</xdr:col>
      <xdr:colOff>238124</xdr:colOff>
      <xdr:row>8</xdr:row>
      <xdr:rowOff>161926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ienda ID">
              <a:extLst>
                <a:ext uri="{FF2B5EF4-FFF2-40B4-BE49-F238E27FC236}">
                  <a16:creationId xmlns:a16="http://schemas.microsoft.com/office/drawing/2014/main" id="{AF601910-8E71-45CE-A3EF-2099D06FE4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 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6449" y="409576"/>
              <a:ext cx="3267075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704850</xdr:colOff>
      <xdr:row>2</xdr:row>
      <xdr:rowOff>66675</xdr:rowOff>
    </xdr:from>
    <xdr:to>
      <xdr:col>20</xdr:col>
      <xdr:colOff>580755</xdr:colOff>
      <xdr:row>14</xdr:row>
      <xdr:rowOff>28294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5434277-4962-4023-852E-0B4A9DD5E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58850" y="447675"/>
          <a:ext cx="2161905" cy="22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752475</xdr:colOff>
      <xdr:row>2</xdr:row>
      <xdr:rowOff>47625</xdr:rowOff>
    </xdr:from>
    <xdr:to>
      <xdr:col>16</xdr:col>
      <xdr:colOff>580380</xdr:colOff>
      <xdr:row>23</xdr:row>
      <xdr:rowOff>180458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318B5A-7F91-4394-92EF-098FBB146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10475" y="428625"/>
          <a:ext cx="5161905" cy="413333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vara Varvara" refreshedDate="44221.643372800929" createdVersion="6" refreshedVersion="6" minRefreshableVersion="3" recordCount="2160" xr:uid="{5D1863A2-EB7C-4244-ADC6-288887F28A7D}">
  <cacheSource type="worksheet">
    <worksheetSource ref="A1:H2161" sheet="DATOS"/>
  </cacheSource>
  <cacheFields count="8">
    <cacheField name="ANYOMES" numFmtId="166">
      <sharedItems containsSemiMixedTypes="0" containsNonDate="0" containsDate="1" containsString="0" minDate="2020-01-01T00:00:00" maxDate="2020-12-02T00:00:00"/>
    </cacheField>
    <cacheField name="SubSector ID" numFmtId="0">
      <sharedItems containsSemiMixedTypes="0" containsString="0" containsNumber="1" containsInteger="1" minValue="100" maxValue="306"/>
    </cacheField>
    <cacheField name="Sector" numFmtId="0">
      <sharedItems count="3">
        <s v="HABILITACION"/>
        <s v="CONSTRUCCIÓN JARDÍN"/>
        <s v="TECNICO"/>
      </sharedItems>
    </cacheField>
    <cacheField name="Tienda ID" numFmtId="0">
      <sharedItems containsSemiMixedTypes="0" containsString="0" containsNumber="1" containsInteger="1" minValue="2501" maxValue="2512" count="12">
        <n v="2501"/>
        <n v="2502"/>
        <n v="2503"/>
        <n v="2504"/>
        <n v="2505"/>
        <n v="2506"/>
        <n v="2507"/>
        <n v="2508"/>
        <n v="2509"/>
        <n v="2510"/>
        <n v="2511"/>
        <n v="2512"/>
      </sharedItems>
    </cacheField>
    <cacheField name="Region" numFmtId="0">
      <sharedItems count="3">
        <s v="CENTRO"/>
        <s v="NORTE"/>
        <s v="SUR"/>
      </sharedItems>
    </cacheField>
    <cacheField name="Ventas" numFmtId="165">
      <sharedItems containsSemiMixedTypes="0" containsString="0" containsNumber="1" minValue="2663.0050000000001" maxValue="298784.71500000003"/>
    </cacheField>
    <cacheField name="Margen" numFmtId="165">
      <sharedItems containsSemiMixedTypes="0" containsString="0" containsNumber="1" minValue="53.279621185683524" maxValue="51132.866111607109"/>
    </cacheField>
    <cacheField name="Tasa Margen" numFmtId="167">
      <sharedItems containsSemiMixedTypes="0" containsString="0" containsNumber="1" minValue="1.1422940417339822E-2" maxValue="0.69005280849235517"/>
    </cacheField>
  </cacheFields>
  <extLst>
    <ext xmlns:x14="http://schemas.microsoft.com/office/spreadsheetml/2009/9/main" uri="{725AE2AE-9491-48be-B2B4-4EB974FC3084}">
      <x14:pivotCacheDefinition pivotCacheId="9838427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0">
  <r>
    <d v="2020-01-01T00:00:00"/>
    <n v="100"/>
    <x v="0"/>
    <x v="0"/>
    <x v="0"/>
    <n v="25266.36"/>
    <n v="7937.6067671941491"/>
    <n v="0.31415711512042688"/>
  </r>
  <r>
    <d v="2020-01-01T00:00:00"/>
    <n v="100"/>
    <x v="0"/>
    <x v="1"/>
    <x v="0"/>
    <n v="33939.14"/>
    <n v="10010.348347187168"/>
    <n v="0.29494997065886669"/>
  </r>
  <r>
    <d v="2020-01-01T00:00:00"/>
    <n v="100"/>
    <x v="0"/>
    <x v="2"/>
    <x v="0"/>
    <n v="41626.53"/>
    <n v="12902.171985323866"/>
    <n v="0.30995069695513577"/>
  </r>
  <r>
    <d v="2020-01-01T00:00:00"/>
    <n v="100"/>
    <x v="0"/>
    <x v="3"/>
    <x v="0"/>
    <n v="50708.845000000001"/>
    <n v="16606.160652806291"/>
    <n v="0.32748055399026127"/>
  </r>
  <r>
    <d v="2020-01-01T00:00:00"/>
    <n v="100"/>
    <x v="0"/>
    <x v="4"/>
    <x v="1"/>
    <n v="17446.900000000001"/>
    <n v="5632.9770959730877"/>
    <n v="0.3228640673112752"/>
  </r>
  <r>
    <d v="2020-01-01T00:00:00"/>
    <n v="100"/>
    <x v="0"/>
    <x v="5"/>
    <x v="1"/>
    <n v="31598.455000000002"/>
    <n v="9644.0701225235662"/>
    <n v="0.30520701478991824"/>
  </r>
  <r>
    <d v="2020-01-01T00:00:00"/>
    <n v="100"/>
    <x v="0"/>
    <x v="6"/>
    <x v="1"/>
    <n v="18206.86"/>
    <n v="5755.6184977445391"/>
    <n v="0.31612362031369157"/>
  </r>
  <r>
    <d v="2020-01-01T00:00:00"/>
    <n v="100"/>
    <x v="0"/>
    <x v="7"/>
    <x v="1"/>
    <n v="27789.384999999998"/>
    <n v="7948.8223301293001"/>
    <n v="0.28603808001254077"/>
  </r>
  <r>
    <d v="2020-01-01T00:00:00"/>
    <n v="100"/>
    <x v="0"/>
    <x v="8"/>
    <x v="2"/>
    <n v="25946.82"/>
    <n v="7610.3821222048909"/>
    <n v="0.29330693018276965"/>
  </r>
  <r>
    <d v="2020-01-01T00:00:00"/>
    <n v="100"/>
    <x v="0"/>
    <x v="9"/>
    <x v="2"/>
    <n v="35996.49"/>
    <n v="11437.338511762642"/>
    <n v="0.31773482669456504"/>
  </r>
  <r>
    <d v="2020-01-01T00:00:00"/>
    <n v="100"/>
    <x v="0"/>
    <x v="10"/>
    <x v="2"/>
    <n v="42040.57"/>
    <n v="12943.095284169713"/>
    <n v="0.30787154608440637"/>
  </r>
  <r>
    <d v="2020-01-01T00:00:00"/>
    <n v="100"/>
    <x v="0"/>
    <x v="11"/>
    <x v="2"/>
    <n v="29052.02"/>
    <n v="8515.6592078471767"/>
    <n v="0.29311762857960227"/>
  </r>
  <r>
    <d v="2020-01-01T00:00:00"/>
    <n v="102"/>
    <x v="0"/>
    <x v="0"/>
    <x v="0"/>
    <n v="39013.58"/>
    <n v="13092.810620457358"/>
    <n v="0.33559623650168369"/>
  </r>
  <r>
    <d v="2020-01-01T00:00:00"/>
    <n v="102"/>
    <x v="0"/>
    <x v="1"/>
    <x v="0"/>
    <n v="44018.945"/>
    <n v="12344.688620252624"/>
    <n v="0.28044035631141601"/>
  </r>
  <r>
    <d v="2020-01-01T00:00:00"/>
    <n v="102"/>
    <x v="0"/>
    <x v="2"/>
    <x v="0"/>
    <n v="47945.055"/>
    <n v="15910.700137643786"/>
    <n v="0.33185278727167555"/>
  </r>
  <r>
    <d v="2020-01-01T00:00:00"/>
    <n v="102"/>
    <x v="0"/>
    <x v="3"/>
    <x v="0"/>
    <n v="69780.085000000006"/>
    <n v="23666.698814738331"/>
    <n v="0.33916122078008831"/>
  </r>
  <r>
    <d v="2020-01-01T00:00:00"/>
    <n v="102"/>
    <x v="0"/>
    <x v="4"/>
    <x v="1"/>
    <n v="23316.525000000001"/>
    <n v="6405.2737586091798"/>
    <n v="0.27470962154991702"/>
  </r>
  <r>
    <d v="2020-01-01T00:00:00"/>
    <n v="102"/>
    <x v="0"/>
    <x v="5"/>
    <x v="1"/>
    <n v="44343.59"/>
    <n v="13743.324500503411"/>
    <n v="0.30992809784916858"/>
  </r>
  <r>
    <d v="2020-01-01T00:00:00"/>
    <n v="102"/>
    <x v="0"/>
    <x v="6"/>
    <x v="1"/>
    <n v="25593.23"/>
    <n v="6982.3316254387491"/>
    <n v="0.27281947708197635"/>
  </r>
  <r>
    <d v="2020-01-01T00:00:00"/>
    <n v="102"/>
    <x v="0"/>
    <x v="7"/>
    <x v="1"/>
    <n v="27380.75"/>
    <n v="8989.3737624024634"/>
    <n v="0.32830999013549533"/>
  </r>
  <r>
    <d v="2020-01-01T00:00:00"/>
    <n v="102"/>
    <x v="0"/>
    <x v="8"/>
    <x v="2"/>
    <n v="33579.625"/>
    <n v="10183.151468391254"/>
    <n v="0.30325387696828815"/>
  </r>
  <r>
    <d v="2020-01-01T00:00:00"/>
    <n v="102"/>
    <x v="0"/>
    <x v="9"/>
    <x v="2"/>
    <n v="28596.575000000001"/>
    <n v="8841.8930297243423"/>
    <n v="0.30919412655971362"/>
  </r>
  <r>
    <d v="2020-01-01T00:00:00"/>
    <n v="102"/>
    <x v="0"/>
    <x v="10"/>
    <x v="2"/>
    <n v="60365.264999999999"/>
    <n v="19359.37605391816"/>
    <n v="0.32070390238356711"/>
  </r>
  <r>
    <d v="2020-01-01T00:00:00"/>
    <n v="102"/>
    <x v="0"/>
    <x v="11"/>
    <x v="2"/>
    <n v="31116.99"/>
    <n v="9469.2008161341273"/>
    <n v="0.30430966543146132"/>
  </r>
  <r>
    <d v="2020-01-01T00:00:00"/>
    <n v="104"/>
    <x v="0"/>
    <x v="0"/>
    <x v="0"/>
    <n v="18829.330000000002"/>
    <n v="1651.8179250884396"/>
    <n v="8.772579401861029E-2"/>
  </r>
  <r>
    <d v="2020-01-01T00:00:00"/>
    <n v="104"/>
    <x v="0"/>
    <x v="1"/>
    <x v="0"/>
    <n v="21206.17"/>
    <n v="3940.0031125989562"/>
    <n v="0.18579513003050321"/>
  </r>
  <r>
    <d v="2020-01-01T00:00:00"/>
    <n v="104"/>
    <x v="0"/>
    <x v="2"/>
    <x v="0"/>
    <n v="21826.87"/>
    <n v="4042.0001972781179"/>
    <n v="0.18518460032419298"/>
  </r>
  <r>
    <d v="2020-01-01T00:00:00"/>
    <n v="104"/>
    <x v="0"/>
    <x v="3"/>
    <x v="0"/>
    <n v="28660.255000000001"/>
    <n v="6099.1962389095843"/>
    <n v="0.21281025723286776"/>
  </r>
  <r>
    <d v="2020-01-01T00:00:00"/>
    <n v="104"/>
    <x v="0"/>
    <x v="4"/>
    <x v="1"/>
    <n v="10132.625"/>
    <n v="1720.8667356611697"/>
    <n v="0.16983424686704282"/>
  </r>
  <r>
    <d v="2020-01-01T00:00:00"/>
    <n v="104"/>
    <x v="0"/>
    <x v="5"/>
    <x v="1"/>
    <n v="18983.43"/>
    <n v="3803.3972454793834"/>
    <n v="0.2003535317631947"/>
  </r>
  <r>
    <d v="2020-01-01T00:00:00"/>
    <n v="104"/>
    <x v="0"/>
    <x v="6"/>
    <x v="1"/>
    <n v="10487.27"/>
    <n v="2061.5034753161094"/>
    <n v="0.19657198444553342"/>
  </r>
  <r>
    <d v="2020-01-01T00:00:00"/>
    <n v="104"/>
    <x v="0"/>
    <x v="7"/>
    <x v="1"/>
    <n v="15552.35"/>
    <n v="3136.0438523211797"/>
    <n v="0.20164437222163722"/>
  </r>
  <r>
    <d v="2020-01-01T00:00:00"/>
    <n v="104"/>
    <x v="0"/>
    <x v="8"/>
    <x v="2"/>
    <n v="14837.924999999999"/>
    <n v="2510.5942618072277"/>
    <n v="0.16920116942276145"/>
  </r>
  <r>
    <d v="2020-01-01T00:00:00"/>
    <n v="104"/>
    <x v="0"/>
    <x v="9"/>
    <x v="2"/>
    <n v="22326.605"/>
    <n v="4225.1018792892028"/>
    <n v="0.18924067852184437"/>
  </r>
  <r>
    <d v="2020-01-01T00:00:00"/>
    <n v="104"/>
    <x v="0"/>
    <x v="10"/>
    <x v="2"/>
    <n v="31110.37"/>
    <n v="6957.8337783224133"/>
    <n v="0.22364998482250173"/>
  </r>
  <r>
    <d v="2020-01-01T00:00:00"/>
    <n v="104"/>
    <x v="0"/>
    <x v="11"/>
    <x v="2"/>
    <n v="22098.22"/>
    <n v="4163.5213839665184"/>
    <n v="0.18840980784726183"/>
  </r>
  <r>
    <d v="2020-01-01T00:00:00"/>
    <n v="106"/>
    <x v="0"/>
    <x v="0"/>
    <x v="0"/>
    <n v="17743.035"/>
    <n v="5989.2478947943564"/>
    <n v="0.33755487123788891"/>
  </r>
  <r>
    <d v="2020-01-01T00:00:00"/>
    <n v="106"/>
    <x v="0"/>
    <x v="1"/>
    <x v="0"/>
    <n v="22334.814999999999"/>
    <n v="5410.6312110774852"/>
    <n v="0.24225099742610295"/>
  </r>
  <r>
    <d v="2020-01-01T00:00:00"/>
    <n v="106"/>
    <x v="0"/>
    <x v="2"/>
    <x v="0"/>
    <n v="26904.115000000002"/>
    <n v="9986.6620884801723"/>
    <n v="0.3711945956401157"/>
  </r>
  <r>
    <d v="2020-01-01T00:00:00"/>
    <n v="106"/>
    <x v="0"/>
    <x v="3"/>
    <x v="0"/>
    <n v="35002.71"/>
    <n v="13178.30354133376"/>
    <n v="0.37649380694619816"/>
  </r>
  <r>
    <d v="2020-01-01T00:00:00"/>
    <n v="106"/>
    <x v="0"/>
    <x v="4"/>
    <x v="1"/>
    <n v="15285.49"/>
    <n v="6510.3314677987828"/>
    <n v="0.42591578469507896"/>
  </r>
  <r>
    <d v="2020-01-01T00:00:00"/>
    <n v="106"/>
    <x v="0"/>
    <x v="5"/>
    <x v="1"/>
    <n v="25779.89"/>
    <n v="10605.110522377543"/>
    <n v="0.41137144194089048"/>
  </r>
  <r>
    <d v="2020-01-01T00:00:00"/>
    <n v="106"/>
    <x v="0"/>
    <x v="6"/>
    <x v="1"/>
    <n v="19466.27"/>
    <n v="7302.9900984937221"/>
    <n v="0.3751612455027965"/>
  </r>
  <r>
    <d v="2020-01-01T00:00:00"/>
    <n v="106"/>
    <x v="0"/>
    <x v="7"/>
    <x v="1"/>
    <n v="20776.994999999999"/>
    <n v="6199.3254188206747"/>
    <n v="0.29837449635140573"/>
  </r>
  <r>
    <d v="2020-01-01T00:00:00"/>
    <n v="106"/>
    <x v="0"/>
    <x v="8"/>
    <x v="2"/>
    <n v="20210.32"/>
    <n v="8296.6198640272778"/>
    <n v="0.41051402768621564"/>
  </r>
  <r>
    <d v="2020-01-01T00:00:00"/>
    <n v="106"/>
    <x v="0"/>
    <x v="9"/>
    <x v="2"/>
    <n v="13905.514999999999"/>
    <n v="4653.2532996056952"/>
    <n v="0.33463365431670061"/>
  </r>
  <r>
    <d v="2020-01-01T00:00:00"/>
    <n v="106"/>
    <x v="0"/>
    <x v="10"/>
    <x v="2"/>
    <n v="21518.075000000001"/>
    <n v="5209.0964056925332"/>
    <n v="0.24208003762848362"/>
  </r>
  <r>
    <d v="2020-01-01T00:00:00"/>
    <n v="106"/>
    <x v="0"/>
    <x v="11"/>
    <x v="2"/>
    <n v="19403.63"/>
    <n v="6526.9554089015983"/>
    <n v="0.33637805961573158"/>
  </r>
  <r>
    <d v="2020-01-01T00:00:00"/>
    <n v="108"/>
    <x v="0"/>
    <x v="0"/>
    <x v="0"/>
    <n v="18630.455000000002"/>
    <n v="7220.0901136485936"/>
    <n v="0.38754233933892612"/>
  </r>
  <r>
    <d v="2020-01-01T00:00:00"/>
    <n v="108"/>
    <x v="0"/>
    <x v="1"/>
    <x v="0"/>
    <n v="31045.305"/>
    <n v="11083.026622354229"/>
    <n v="0.35699525652443193"/>
  </r>
  <r>
    <d v="2020-01-01T00:00:00"/>
    <n v="108"/>
    <x v="0"/>
    <x v="2"/>
    <x v="0"/>
    <n v="35596.684999999998"/>
    <n v="12686.523389980312"/>
    <n v="0.35639620346614614"/>
  </r>
  <r>
    <d v="2020-01-01T00:00:00"/>
    <n v="108"/>
    <x v="0"/>
    <x v="3"/>
    <x v="0"/>
    <n v="44916.43"/>
    <n v="18490.596374863402"/>
    <n v="0.41166665237783595"/>
  </r>
  <r>
    <d v="2020-01-01T00:00:00"/>
    <n v="108"/>
    <x v="0"/>
    <x v="4"/>
    <x v="1"/>
    <n v="15385.955"/>
    <n v="5762.6583628390517"/>
    <n v="0.3745401804983215"/>
  </r>
  <r>
    <d v="2020-01-01T00:00:00"/>
    <n v="108"/>
    <x v="0"/>
    <x v="5"/>
    <x v="1"/>
    <n v="29996.06"/>
    <n v="11920.71686203527"/>
    <n v="0.39740942183857708"/>
  </r>
  <r>
    <d v="2020-01-01T00:00:00"/>
    <n v="108"/>
    <x v="0"/>
    <x v="6"/>
    <x v="1"/>
    <n v="24591.895"/>
    <n v="9407.9236406206019"/>
    <n v="0.38256196363153805"/>
  </r>
  <r>
    <d v="2020-01-01T00:00:00"/>
    <n v="108"/>
    <x v="0"/>
    <x v="7"/>
    <x v="1"/>
    <n v="29102.68"/>
    <n v="10941.762416238535"/>
    <n v="0.3759709558102049"/>
  </r>
  <r>
    <d v="2020-01-01T00:00:00"/>
    <n v="108"/>
    <x v="0"/>
    <x v="8"/>
    <x v="2"/>
    <n v="33085.69"/>
    <n v="12465.058380217102"/>
    <n v="0.37675074572170331"/>
  </r>
  <r>
    <d v="2020-01-01T00:00:00"/>
    <n v="108"/>
    <x v="0"/>
    <x v="9"/>
    <x v="2"/>
    <n v="16799.375"/>
    <n v="6228.3735709946213"/>
    <n v="0.37075031487746546"/>
  </r>
  <r>
    <d v="2020-01-01T00:00:00"/>
    <n v="108"/>
    <x v="0"/>
    <x v="10"/>
    <x v="2"/>
    <n v="23764.415000000001"/>
    <n v="9128.3254681796225"/>
    <n v="0.38411740697928487"/>
  </r>
  <r>
    <d v="2020-01-01T00:00:00"/>
    <n v="108"/>
    <x v="0"/>
    <x v="11"/>
    <x v="2"/>
    <n v="23267.61"/>
    <n v="8252.2485603124569"/>
    <n v="0.35466679045731198"/>
  </r>
  <r>
    <d v="2020-01-01T00:00:00"/>
    <n v="200"/>
    <x v="1"/>
    <x v="0"/>
    <x v="0"/>
    <n v="32339.71"/>
    <n v="7510.1745831777907"/>
    <n v="0.23222764159535725"/>
  </r>
  <r>
    <d v="2020-01-01T00:00:00"/>
    <n v="200"/>
    <x v="1"/>
    <x v="1"/>
    <x v="0"/>
    <n v="39810.1"/>
    <n v="8022.9078003436944"/>
    <n v="0.20152945610143391"/>
  </r>
  <r>
    <d v="2020-01-01T00:00:00"/>
    <n v="200"/>
    <x v="1"/>
    <x v="2"/>
    <x v="0"/>
    <n v="42210.66"/>
    <n v="8126.900186539252"/>
    <n v="0.19253193829566398"/>
  </r>
  <r>
    <d v="2020-01-01T00:00:00"/>
    <n v="200"/>
    <x v="1"/>
    <x v="3"/>
    <x v="0"/>
    <n v="57562.195"/>
    <n v="14011.828665358247"/>
    <n v="0.24342068028083794"/>
  </r>
  <r>
    <d v="2020-01-01T00:00:00"/>
    <n v="200"/>
    <x v="1"/>
    <x v="4"/>
    <x v="1"/>
    <n v="27800.38"/>
    <n v="4635.3785401072782"/>
    <n v="0.16673795610373951"/>
  </r>
  <r>
    <d v="2020-01-01T00:00:00"/>
    <n v="200"/>
    <x v="1"/>
    <x v="5"/>
    <x v="1"/>
    <n v="49552.32"/>
    <n v="12946.801768932852"/>
    <n v="0.26127539071698058"/>
  </r>
  <r>
    <d v="2020-01-01T00:00:00"/>
    <n v="200"/>
    <x v="1"/>
    <x v="6"/>
    <x v="1"/>
    <n v="25688.674999999999"/>
    <n v="3526.2824000769742"/>
    <n v="0.13726992147617478"/>
  </r>
  <r>
    <d v="2020-01-01T00:00:00"/>
    <n v="200"/>
    <x v="1"/>
    <x v="7"/>
    <x v="1"/>
    <n v="32768.464999999997"/>
    <n v="6975.5622613203986"/>
    <n v="0.21287424544666342"/>
  </r>
  <r>
    <d v="2020-01-01T00:00:00"/>
    <n v="200"/>
    <x v="1"/>
    <x v="8"/>
    <x v="2"/>
    <n v="30275.07"/>
    <n v="5739.9788013870466"/>
    <n v="0.18959423715245075"/>
  </r>
  <r>
    <d v="2020-01-01T00:00:00"/>
    <n v="200"/>
    <x v="1"/>
    <x v="9"/>
    <x v="2"/>
    <n v="46443.040000000001"/>
    <n v="11355.369936491474"/>
    <n v="0.24450100459598409"/>
  </r>
  <r>
    <d v="2020-01-01T00:00:00"/>
    <n v="200"/>
    <x v="1"/>
    <x v="10"/>
    <x v="2"/>
    <n v="63044.17"/>
    <n v="15036.000464854733"/>
    <n v="0.23849945942431686"/>
  </r>
  <r>
    <d v="2020-01-01T00:00:00"/>
    <n v="200"/>
    <x v="1"/>
    <x v="11"/>
    <x v="2"/>
    <n v="46137.394999999997"/>
    <n v="8642.5824910931988"/>
    <n v="0.18732272359748961"/>
  </r>
  <r>
    <d v="2020-01-01T00:00:00"/>
    <n v="202"/>
    <x v="1"/>
    <x v="0"/>
    <x v="0"/>
    <n v="18144.490000000002"/>
    <n v="5604.2224525696138"/>
    <n v="0.30886635295726766"/>
  </r>
  <r>
    <d v="2020-01-01T00:00:00"/>
    <n v="202"/>
    <x v="1"/>
    <x v="1"/>
    <x v="0"/>
    <n v="26957.51"/>
    <n v="9403.9247477577519"/>
    <n v="0.34884248388511224"/>
  </r>
  <r>
    <d v="2020-01-01T00:00:00"/>
    <n v="202"/>
    <x v="1"/>
    <x v="2"/>
    <x v="0"/>
    <n v="29099.994999999999"/>
    <n v="9122.2791371385465"/>
    <n v="0.31348043658215569"/>
  </r>
  <r>
    <d v="2020-01-01T00:00:00"/>
    <n v="202"/>
    <x v="1"/>
    <x v="3"/>
    <x v="0"/>
    <n v="31621.794999999998"/>
    <n v="11101.277466697733"/>
    <n v="0.35106411469360715"/>
  </r>
  <r>
    <d v="2020-01-01T00:00:00"/>
    <n v="202"/>
    <x v="1"/>
    <x v="4"/>
    <x v="1"/>
    <n v="14759.31"/>
    <n v="3321.3343932109806"/>
    <n v="0.22503317521015417"/>
  </r>
  <r>
    <d v="2020-01-01T00:00:00"/>
    <n v="202"/>
    <x v="1"/>
    <x v="5"/>
    <x v="1"/>
    <n v="32232.75"/>
    <n v="10831.765842369583"/>
    <n v="0.33604845513862713"/>
  </r>
  <r>
    <d v="2020-01-01T00:00:00"/>
    <n v="202"/>
    <x v="1"/>
    <x v="6"/>
    <x v="1"/>
    <n v="10656.2"/>
    <n v="3429.718642913389"/>
    <n v="0.32185193998924466"/>
  </r>
  <r>
    <d v="2020-01-01T00:00:00"/>
    <n v="202"/>
    <x v="1"/>
    <x v="7"/>
    <x v="1"/>
    <n v="24192.744999999999"/>
    <n v="7580.4916167897072"/>
    <n v="0.31333739171762887"/>
  </r>
  <r>
    <d v="2020-01-01T00:00:00"/>
    <n v="202"/>
    <x v="1"/>
    <x v="8"/>
    <x v="2"/>
    <n v="11000.02"/>
    <n v="3094.5658289171952"/>
    <n v="0.28132365476764543"/>
  </r>
  <r>
    <d v="2020-01-01T00:00:00"/>
    <n v="202"/>
    <x v="1"/>
    <x v="9"/>
    <x v="2"/>
    <n v="14821.56"/>
    <n v="4769.9989580969586"/>
    <n v="0.32182840120047812"/>
  </r>
  <r>
    <d v="2020-01-01T00:00:00"/>
    <n v="202"/>
    <x v="1"/>
    <x v="10"/>
    <x v="2"/>
    <n v="22778.705000000002"/>
    <n v="7231.8034678507784"/>
    <n v="0.31748088698856136"/>
  </r>
  <r>
    <d v="2020-01-01T00:00:00"/>
    <n v="202"/>
    <x v="1"/>
    <x v="11"/>
    <x v="2"/>
    <n v="13413.445"/>
    <n v="4723.5654016568169"/>
    <n v="0.3521515465756051"/>
  </r>
  <r>
    <d v="2020-01-01T00:00:00"/>
    <n v="204"/>
    <x v="1"/>
    <x v="0"/>
    <x v="0"/>
    <n v="26778.884999999998"/>
    <n v="2708.6617925223381"/>
    <n v="0.10114916257799152"/>
  </r>
  <r>
    <d v="2020-01-01T00:00:00"/>
    <n v="204"/>
    <x v="1"/>
    <x v="1"/>
    <x v="0"/>
    <n v="48989.985000000001"/>
    <n v="3044.5704327429853"/>
    <n v="6.2146792507549967E-2"/>
  </r>
  <r>
    <d v="2020-01-01T00:00:00"/>
    <n v="204"/>
    <x v="1"/>
    <x v="2"/>
    <x v="0"/>
    <n v="47621.584999999999"/>
    <n v="2501.6821974052345"/>
    <n v="5.2532526949811406E-2"/>
  </r>
  <r>
    <d v="2020-01-01T00:00:00"/>
    <n v="204"/>
    <x v="1"/>
    <x v="3"/>
    <x v="0"/>
    <n v="48808.114999999998"/>
    <n v="8894.1445168961309"/>
    <n v="0.18222675710578315"/>
  </r>
  <r>
    <d v="2020-01-01T00:00:00"/>
    <n v="204"/>
    <x v="1"/>
    <x v="4"/>
    <x v="1"/>
    <n v="15787.45"/>
    <n v="1718.7592884139042"/>
    <n v="0.10886870827232416"/>
  </r>
  <r>
    <d v="2020-01-01T00:00:00"/>
    <n v="204"/>
    <x v="1"/>
    <x v="5"/>
    <x v="1"/>
    <n v="34029.785000000003"/>
    <n v="5282.5789252026234"/>
    <n v="0.15523397885712834"/>
  </r>
  <r>
    <d v="2020-01-01T00:00:00"/>
    <n v="204"/>
    <x v="1"/>
    <x v="6"/>
    <x v="1"/>
    <n v="23459.8"/>
    <n v="2447.1094216122378"/>
    <n v="0.10431075378358885"/>
  </r>
  <r>
    <d v="2020-01-01T00:00:00"/>
    <n v="204"/>
    <x v="1"/>
    <x v="7"/>
    <x v="1"/>
    <n v="36343.1"/>
    <n v="4140.9909569990068"/>
    <n v="0.11394159983598007"/>
  </r>
  <r>
    <d v="2020-01-01T00:00:00"/>
    <n v="204"/>
    <x v="1"/>
    <x v="8"/>
    <x v="2"/>
    <n v="53249.51"/>
    <n v="4363.1491516371216"/>
    <n v="8.1937827252065262E-2"/>
  </r>
  <r>
    <d v="2020-01-01T00:00:00"/>
    <n v="204"/>
    <x v="1"/>
    <x v="9"/>
    <x v="2"/>
    <n v="25117.18"/>
    <n v="4817.0857598211833"/>
    <n v="0.19178449809338402"/>
  </r>
  <r>
    <d v="2020-01-01T00:00:00"/>
    <n v="204"/>
    <x v="1"/>
    <x v="10"/>
    <x v="2"/>
    <n v="37536.730000000003"/>
    <n v="8043.2430756562981"/>
    <n v="0.21427660522523664"/>
  </r>
  <r>
    <d v="2020-01-01T00:00:00"/>
    <n v="204"/>
    <x v="1"/>
    <x v="11"/>
    <x v="2"/>
    <n v="29508.58"/>
    <n v="4299.5126922320305"/>
    <n v="0.14570381537275023"/>
  </r>
  <r>
    <d v="2020-01-01T00:00:00"/>
    <n v="205"/>
    <x v="1"/>
    <x v="0"/>
    <x v="0"/>
    <n v="22017.95"/>
    <n v="6259.3485571614274"/>
    <n v="0.28428389369407359"/>
  </r>
  <r>
    <d v="2020-01-01T00:00:00"/>
    <n v="205"/>
    <x v="1"/>
    <x v="1"/>
    <x v="0"/>
    <n v="25328.9"/>
    <n v="7601.0433695109432"/>
    <n v="0.3000937020364462"/>
  </r>
  <r>
    <d v="2020-01-01T00:00:00"/>
    <n v="205"/>
    <x v="1"/>
    <x v="2"/>
    <x v="0"/>
    <n v="39271.14"/>
    <n v="12156.181066333764"/>
    <n v="0.30954489903613097"/>
  </r>
  <r>
    <d v="2020-01-01T00:00:00"/>
    <n v="205"/>
    <x v="1"/>
    <x v="3"/>
    <x v="0"/>
    <n v="24616.724999999999"/>
    <n v="8181.0227454054993"/>
    <n v="0.33233595230094581"/>
  </r>
  <r>
    <d v="2020-01-01T00:00:00"/>
    <n v="205"/>
    <x v="1"/>
    <x v="4"/>
    <x v="1"/>
    <n v="16307.55"/>
    <n v="5139.0348436168333"/>
    <n v="0.3151322451022277"/>
  </r>
  <r>
    <d v="2020-01-01T00:00:00"/>
    <n v="205"/>
    <x v="1"/>
    <x v="5"/>
    <x v="1"/>
    <n v="23527.724999999999"/>
    <n v="7454.4360906790243"/>
    <n v="0.31683624705231911"/>
  </r>
  <r>
    <d v="2020-01-01T00:00:00"/>
    <n v="205"/>
    <x v="1"/>
    <x v="6"/>
    <x v="1"/>
    <n v="7954.7"/>
    <n v="2791.2896317729032"/>
    <n v="0.35089816482996256"/>
  </r>
  <r>
    <d v="2020-01-01T00:00:00"/>
    <n v="205"/>
    <x v="1"/>
    <x v="7"/>
    <x v="1"/>
    <n v="16190.65"/>
    <n v="5517.1051337127683"/>
    <n v="0.3407587177607303"/>
  </r>
  <r>
    <d v="2020-01-01T00:00:00"/>
    <n v="205"/>
    <x v="1"/>
    <x v="8"/>
    <x v="2"/>
    <n v="20114.205000000002"/>
    <n v="6587.8026405182181"/>
    <n v="0.32751991145154469"/>
  </r>
  <r>
    <d v="2020-01-01T00:00:00"/>
    <n v="205"/>
    <x v="1"/>
    <x v="9"/>
    <x v="2"/>
    <n v="37719.245000000003"/>
    <n v="11506.36858606476"/>
    <n v="0.30505299313559325"/>
  </r>
  <r>
    <d v="2020-01-01T00:00:00"/>
    <n v="205"/>
    <x v="1"/>
    <x v="10"/>
    <x v="2"/>
    <n v="24784.68"/>
    <n v="8461.5062392828022"/>
    <n v="0.34140066522072515"/>
  </r>
  <r>
    <d v="2020-01-01T00:00:00"/>
    <n v="205"/>
    <x v="1"/>
    <x v="11"/>
    <x v="2"/>
    <n v="25636.075000000001"/>
    <n v="7821.4234237759592"/>
    <n v="0.30509441963233291"/>
  </r>
  <r>
    <d v="2020-01-01T00:00:00"/>
    <n v="206"/>
    <x v="1"/>
    <x v="0"/>
    <x v="0"/>
    <n v="9334.6350000000002"/>
    <n v="1492.9424172544855"/>
    <n v="0.15993581080079569"/>
  </r>
  <r>
    <d v="2020-01-01T00:00:00"/>
    <n v="206"/>
    <x v="1"/>
    <x v="1"/>
    <x v="0"/>
    <n v="7814.9949999999999"/>
    <n v="1666.8958931185869"/>
    <n v="0.21329455656959306"/>
  </r>
  <r>
    <d v="2020-01-01T00:00:00"/>
    <n v="206"/>
    <x v="1"/>
    <x v="2"/>
    <x v="0"/>
    <n v="6258.3"/>
    <n v="1274.4714022637572"/>
    <n v="0.20364498382368329"/>
  </r>
  <r>
    <d v="2020-01-01T00:00:00"/>
    <n v="206"/>
    <x v="1"/>
    <x v="3"/>
    <x v="0"/>
    <n v="13917.915000000001"/>
    <n v="4317.7683368604858"/>
    <n v="0.31023097474445599"/>
  </r>
  <r>
    <d v="2020-01-01T00:00:00"/>
    <n v="206"/>
    <x v="1"/>
    <x v="4"/>
    <x v="1"/>
    <n v="5553.91"/>
    <n v="1476.2854949479417"/>
    <n v="0.26581012204878035"/>
  </r>
  <r>
    <d v="2020-01-01T00:00:00"/>
    <n v="206"/>
    <x v="1"/>
    <x v="5"/>
    <x v="1"/>
    <n v="10435.475"/>
    <n v="2562.2767615968842"/>
    <n v="0.24553523070074759"/>
  </r>
  <r>
    <d v="2020-01-01T00:00:00"/>
    <n v="206"/>
    <x v="1"/>
    <x v="6"/>
    <x v="1"/>
    <n v="4883.5249999999996"/>
    <n v="1223.2403718258176"/>
    <n v="0.25048307765923544"/>
  </r>
  <r>
    <d v="2020-01-01T00:00:00"/>
    <n v="206"/>
    <x v="1"/>
    <x v="7"/>
    <x v="1"/>
    <n v="8997.31"/>
    <n v="1467.3791266884821"/>
    <n v="0.16309087123690105"/>
  </r>
  <r>
    <d v="2020-01-01T00:00:00"/>
    <n v="206"/>
    <x v="1"/>
    <x v="8"/>
    <x v="2"/>
    <n v="9086.57"/>
    <n v="2666.5151142435147"/>
    <n v="0.29345672946375967"/>
  </r>
  <r>
    <d v="2020-01-01T00:00:00"/>
    <n v="206"/>
    <x v="1"/>
    <x v="9"/>
    <x v="2"/>
    <n v="7285.36"/>
    <n v="2033.3915274480744"/>
    <n v="0.27910652698673427"/>
  </r>
  <r>
    <d v="2020-01-01T00:00:00"/>
    <n v="206"/>
    <x v="1"/>
    <x v="10"/>
    <x v="2"/>
    <n v="12322.605"/>
    <n v="3468.8665561459484"/>
    <n v="0.28150432121665414"/>
  </r>
  <r>
    <d v="2020-01-01T00:00:00"/>
    <n v="206"/>
    <x v="1"/>
    <x v="11"/>
    <x v="2"/>
    <n v="8156.63"/>
    <n v="2049.8497018235353"/>
    <n v="0.25131086022334409"/>
  </r>
  <r>
    <d v="2020-01-01T00:00:00"/>
    <n v="208"/>
    <x v="1"/>
    <x v="0"/>
    <x v="0"/>
    <n v="5588.1949999999997"/>
    <n v="966.9993927863726"/>
    <n v="0.17304324433674426"/>
  </r>
  <r>
    <d v="2020-01-01T00:00:00"/>
    <n v="208"/>
    <x v="1"/>
    <x v="1"/>
    <x v="0"/>
    <n v="8225.61"/>
    <n v="1792.7623230528991"/>
    <n v="0.21794886009097186"/>
  </r>
  <r>
    <d v="2020-01-01T00:00:00"/>
    <n v="208"/>
    <x v="1"/>
    <x v="2"/>
    <x v="0"/>
    <n v="6180.45"/>
    <n v="999.70161393477792"/>
    <n v="0.16175223712428349"/>
  </r>
  <r>
    <d v="2020-01-01T00:00:00"/>
    <n v="208"/>
    <x v="1"/>
    <x v="3"/>
    <x v="0"/>
    <n v="21318.799999999999"/>
    <n v="4933.3954501097414"/>
    <n v="0.23141056016800859"/>
  </r>
  <r>
    <d v="2020-01-01T00:00:00"/>
    <n v="208"/>
    <x v="1"/>
    <x v="4"/>
    <x v="1"/>
    <n v="4306.2049999999999"/>
    <n v="600.39962228011416"/>
    <n v="0.13942662327504476"/>
  </r>
  <r>
    <d v="2020-01-01T00:00:00"/>
    <n v="208"/>
    <x v="1"/>
    <x v="5"/>
    <x v="1"/>
    <n v="5509.9849999999997"/>
    <n v="565.27646441603088"/>
    <n v="0.10259128916249879"/>
  </r>
  <r>
    <d v="2020-01-01T00:00:00"/>
    <n v="208"/>
    <x v="1"/>
    <x v="6"/>
    <x v="1"/>
    <n v="5093.79"/>
    <n v="585.20278789622"/>
    <n v="0.11488553471898527"/>
  </r>
  <r>
    <d v="2020-01-01T00:00:00"/>
    <n v="208"/>
    <x v="1"/>
    <x v="7"/>
    <x v="1"/>
    <n v="4664.2650000000003"/>
    <n v="53.279621185683524"/>
    <n v="1.1422940417339822E-2"/>
  </r>
  <r>
    <d v="2020-01-01T00:00:00"/>
    <n v="208"/>
    <x v="1"/>
    <x v="8"/>
    <x v="2"/>
    <n v="8842.27"/>
    <n v="1271.0726107717965"/>
    <n v="0.1437495813599671"/>
  </r>
  <r>
    <d v="2020-01-01T00:00:00"/>
    <n v="208"/>
    <x v="1"/>
    <x v="9"/>
    <x v="2"/>
    <n v="8977.7849999999999"/>
    <n v="1584.8516767550068"/>
    <n v="0.17653036653862916"/>
  </r>
  <r>
    <d v="2020-01-01T00:00:00"/>
    <n v="208"/>
    <x v="1"/>
    <x v="10"/>
    <x v="2"/>
    <n v="7595.665"/>
    <n v="1223.2830910951575"/>
    <n v="0.16105016362558874"/>
  </r>
  <r>
    <d v="2020-01-01T00:00:00"/>
    <n v="208"/>
    <x v="1"/>
    <x v="11"/>
    <x v="2"/>
    <n v="7412.0150000000003"/>
    <n v="1420.8962172491881"/>
    <n v="0.19170174605005361"/>
  </r>
  <r>
    <d v="2020-01-01T00:00:00"/>
    <n v="300"/>
    <x v="2"/>
    <x v="0"/>
    <x v="0"/>
    <n v="43008.705000000002"/>
    <n v="12068.543807825952"/>
    <n v="0.28060700288060175"/>
  </r>
  <r>
    <d v="2020-01-01T00:00:00"/>
    <n v="300"/>
    <x v="2"/>
    <x v="1"/>
    <x v="0"/>
    <n v="54858.195"/>
    <n v="17357.010791194502"/>
    <n v="0.31639777413738279"/>
  </r>
  <r>
    <d v="2020-01-01T00:00:00"/>
    <n v="300"/>
    <x v="2"/>
    <x v="2"/>
    <x v="0"/>
    <n v="60443.894999999997"/>
    <n v="19330.690669471885"/>
    <n v="0.31981212775040202"/>
  </r>
  <r>
    <d v="2020-01-01T00:00:00"/>
    <n v="300"/>
    <x v="2"/>
    <x v="3"/>
    <x v="0"/>
    <n v="61293.16"/>
    <n v="22339.205627414922"/>
    <n v="0.36446490321946073"/>
  </r>
  <r>
    <d v="2020-01-01T00:00:00"/>
    <n v="300"/>
    <x v="2"/>
    <x v="4"/>
    <x v="1"/>
    <n v="34813.834999999999"/>
    <n v="11446.955382062344"/>
    <n v="0.32880478068740043"/>
  </r>
  <r>
    <d v="2020-01-01T00:00:00"/>
    <n v="300"/>
    <x v="2"/>
    <x v="5"/>
    <x v="1"/>
    <n v="55116.61"/>
    <n v="18748.85181531417"/>
    <n v="0.34016699893760105"/>
  </r>
  <r>
    <d v="2020-01-01T00:00:00"/>
    <n v="300"/>
    <x v="2"/>
    <x v="6"/>
    <x v="1"/>
    <n v="33510.385000000002"/>
    <n v="11303.025031413497"/>
    <n v="0.33729916953844297"/>
  </r>
  <r>
    <d v="2020-01-01T00:00:00"/>
    <n v="300"/>
    <x v="2"/>
    <x v="7"/>
    <x v="1"/>
    <n v="50336.845000000001"/>
    <n v="16058.003300535134"/>
    <n v="0.3190109213347625"/>
  </r>
  <r>
    <d v="2020-01-01T00:00:00"/>
    <n v="300"/>
    <x v="2"/>
    <x v="8"/>
    <x v="2"/>
    <n v="34469.49"/>
    <n v="12288.715455801146"/>
    <n v="0.35650992967407252"/>
  </r>
  <r>
    <d v="2020-01-01T00:00:00"/>
    <n v="300"/>
    <x v="2"/>
    <x v="9"/>
    <x v="2"/>
    <n v="41440.5"/>
    <n v="13039.319512918522"/>
    <n v="0.31465159717953506"/>
  </r>
  <r>
    <d v="2020-01-01T00:00:00"/>
    <n v="300"/>
    <x v="2"/>
    <x v="10"/>
    <x v="2"/>
    <n v="70083.13"/>
    <n v="23146.498383328464"/>
    <n v="0.33027204097945484"/>
  </r>
  <r>
    <d v="2020-01-01T00:00:00"/>
    <n v="300"/>
    <x v="2"/>
    <x v="11"/>
    <x v="2"/>
    <n v="41554.71"/>
    <n v="13909.630974607149"/>
    <n v="0.33473055099186472"/>
  </r>
  <r>
    <d v="2020-01-01T00:00:00"/>
    <n v="302"/>
    <x v="2"/>
    <x v="0"/>
    <x v="0"/>
    <n v="41724.22"/>
    <n v="10204.777257197964"/>
    <n v="0.24457682509578282"/>
  </r>
  <r>
    <d v="2020-01-01T00:00:00"/>
    <n v="302"/>
    <x v="2"/>
    <x v="1"/>
    <x v="0"/>
    <n v="44575.324999999997"/>
    <n v="8717.1766636260327"/>
    <n v="0.1955605856743845"/>
  </r>
  <r>
    <d v="2020-01-01T00:00:00"/>
    <n v="302"/>
    <x v="2"/>
    <x v="2"/>
    <x v="0"/>
    <n v="56725.114999999998"/>
    <n v="16153.532736784888"/>
    <n v="0.28476862033307271"/>
  </r>
  <r>
    <d v="2020-01-01T00:00:00"/>
    <n v="302"/>
    <x v="2"/>
    <x v="3"/>
    <x v="0"/>
    <n v="64359.1"/>
    <n v="18523.911338033857"/>
    <n v="0.28782116807155256"/>
  </r>
  <r>
    <d v="2020-01-01T00:00:00"/>
    <n v="302"/>
    <x v="2"/>
    <x v="4"/>
    <x v="1"/>
    <n v="21730.79"/>
    <n v="6187.0431089828326"/>
    <n v="0.28471321608569372"/>
  </r>
  <r>
    <d v="2020-01-01T00:00:00"/>
    <n v="302"/>
    <x v="2"/>
    <x v="5"/>
    <x v="1"/>
    <n v="35577.480000000003"/>
    <n v="13381.53094570396"/>
    <n v="0.37612363061419635"/>
  </r>
  <r>
    <d v="2020-01-01T00:00:00"/>
    <n v="302"/>
    <x v="2"/>
    <x v="6"/>
    <x v="1"/>
    <n v="24380.125"/>
    <n v="7596.919716005581"/>
    <n v="0.31160298464448322"/>
  </r>
  <r>
    <d v="2020-01-01T00:00:00"/>
    <n v="302"/>
    <x v="2"/>
    <x v="7"/>
    <x v="1"/>
    <n v="41879.75"/>
    <n v="9010.4772546542226"/>
    <n v="0.21515117102308925"/>
  </r>
  <r>
    <d v="2020-01-01T00:00:00"/>
    <n v="302"/>
    <x v="2"/>
    <x v="8"/>
    <x v="2"/>
    <n v="40804.375"/>
    <n v="13476.693753369836"/>
    <n v="0.33027570581266924"/>
  </r>
  <r>
    <d v="2020-01-01T00:00:00"/>
    <n v="302"/>
    <x v="2"/>
    <x v="9"/>
    <x v="2"/>
    <n v="43862.48"/>
    <n v="12715.78091888647"/>
    <n v="0.28990109357442784"/>
  </r>
  <r>
    <d v="2020-01-01T00:00:00"/>
    <n v="302"/>
    <x v="2"/>
    <x v="10"/>
    <x v="2"/>
    <n v="63169.425000000003"/>
    <n v="17943.066504383172"/>
    <n v="0.28404669671099858"/>
  </r>
  <r>
    <d v="2020-01-01T00:00:00"/>
    <n v="302"/>
    <x v="2"/>
    <x v="11"/>
    <x v="2"/>
    <n v="43252.474999999999"/>
    <n v="10281.436645218731"/>
    <n v="0.23770747558882427"/>
  </r>
  <r>
    <d v="2020-01-01T00:00:00"/>
    <n v="304"/>
    <x v="2"/>
    <x v="0"/>
    <x v="0"/>
    <n v="14344.965"/>
    <n v="8533.9992372812521"/>
    <n v="0.59491251719897897"/>
  </r>
  <r>
    <d v="2020-01-01T00:00:00"/>
    <n v="304"/>
    <x v="2"/>
    <x v="1"/>
    <x v="0"/>
    <n v="21166.33"/>
    <n v="12768.594886142"/>
    <n v="0.60325029828704357"/>
  </r>
  <r>
    <d v="2020-01-01T00:00:00"/>
    <n v="304"/>
    <x v="2"/>
    <x v="2"/>
    <x v="0"/>
    <n v="24420.69"/>
    <n v="13408.494117963532"/>
    <n v="0.54906286914757663"/>
  </r>
  <r>
    <d v="2020-01-01T00:00:00"/>
    <n v="304"/>
    <x v="2"/>
    <x v="3"/>
    <x v="0"/>
    <n v="36063.03"/>
    <n v="18215.719578173332"/>
    <n v="0.5051078508426311"/>
  </r>
  <r>
    <d v="2020-01-01T00:00:00"/>
    <n v="304"/>
    <x v="2"/>
    <x v="4"/>
    <x v="1"/>
    <n v="12818.56"/>
    <n v="4714.8069948588254"/>
    <n v="0.36781097056602502"/>
  </r>
  <r>
    <d v="2020-01-01T00:00:00"/>
    <n v="304"/>
    <x v="2"/>
    <x v="5"/>
    <x v="1"/>
    <n v="28753.7"/>
    <n v="16194.675422447908"/>
    <n v="0.56322057413299531"/>
  </r>
  <r>
    <d v="2020-01-01T00:00:00"/>
    <n v="304"/>
    <x v="2"/>
    <x v="6"/>
    <x v="1"/>
    <n v="19821.29"/>
    <n v="10661.588496711514"/>
    <n v="0.53788570253053736"/>
  </r>
  <r>
    <d v="2020-01-01T00:00:00"/>
    <n v="304"/>
    <x v="2"/>
    <x v="7"/>
    <x v="1"/>
    <n v="23977.4"/>
    <n v="14738.743871763121"/>
    <n v="0.61469316405294649"/>
  </r>
  <r>
    <d v="2020-01-01T00:00:00"/>
    <n v="304"/>
    <x v="2"/>
    <x v="8"/>
    <x v="2"/>
    <n v="18650.075000000001"/>
    <n v="8827.5034527889511"/>
    <n v="0.47332267847657183"/>
  </r>
  <r>
    <d v="2020-01-01T00:00:00"/>
    <n v="304"/>
    <x v="2"/>
    <x v="9"/>
    <x v="2"/>
    <n v="17905.884999999998"/>
    <n v="9392.3865612594236"/>
    <n v="0.52454187889955872"/>
  </r>
  <r>
    <d v="2020-01-01T00:00:00"/>
    <n v="304"/>
    <x v="2"/>
    <x v="10"/>
    <x v="2"/>
    <n v="28050.505000000001"/>
    <n v="14900.480401701854"/>
    <n v="0.5312018589933355"/>
  </r>
  <r>
    <d v="2020-01-01T00:00:00"/>
    <n v="304"/>
    <x v="2"/>
    <x v="11"/>
    <x v="2"/>
    <n v="19990.395"/>
    <n v="11668.287463720153"/>
    <n v="0.5836946925621106"/>
  </r>
  <r>
    <d v="2020-01-01T00:00:00"/>
    <n v="306"/>
    <x v="2"/>
    <x v="0"/>
    <x v="0"/>
    <n v="58578.135000000002"/>
    <n v="11277.398982059602"/>
    <n v="0.19251891481453962"/>
  </r>
  <r>
    <d v="2020-01-01T00:00:00"/>
    <n v="306"/>
    <x v="2"/>
    <x v="1"/>
    <x v="0"/>
    <n v="65327.794999999998"/>
    <n v="14561.487824477861"/>
    <n v="0.22289881090396302"/>
  </r>
  <r>
    <d v="2020-01-01T00:00:00"/>
    <n v="306"/>
    <x v="2"/>
    <x v="2"/>
    <x v="0"/>
    <n v="58745.78"/>
    <n v="10471.697598775861"/>
    <n v="0.17825446523607077"/>
  </r>
  <r>
    <d v="2020-01-01T00:00:00"/>
    <n v="306"/>
    <x v="2"/>
    <x v="3"/>
    <x v="0"/>
    <n v="64444.574999999997"/>
    <n v="20555.103366600848"/>
    <n v="0.31895785435160134"/>
  </r>
  <r>
    <d v="2020-01-01T00:00:00"/>
    <n v="306"/>
    <x v="2"/>
    <x v="4"/>
    <x v="1"/>
    <n v="37414.745000000003"/>
    <n v="6363.842625015729"/>
    <n v="0.17008916204068017"/>
  </r>
  <r>
    <d v="2020-01-01T00:00:00"/>
    <n v="306"/>
    <x v="2"/>
    <x v="5"/>
    <x v="1"/>
    <n v="56836.49"/>
    <n v="15378.873264354299"/>
    <n v="0.27058098176636697"/>
  </r>
  <r>
    <d v="2020-01-01T00:00:00"/>
    <n v="306"/>
    <x v="2"/>
    <x v="6"/>
    <x v="1"/>
    <n v="32417.665000000001"/>
    <n v="7685.7819882770737"/>
    <n v="0.23708623024752318"/>
  </r>
  <r>
    <d v="2020-01-01T00:00:00"/>
    <n v="306"/>
    <x v="2"/>
    <x v="7"/>
    <x v="1"/>
    <n v="45440.394999999997"/>
    <n v="9845.0154428443911"/>
    <n v="0.21665778747839651"/>
  </r>
  <r>
    <d v="2020-01-01T00:00:00"/>
    <n v="306"/>
    <x v="2"/>
    <x v="8"/>
    <x v="2"/>
    <n v="55677.875"/>
    <n v="13471.112168294974"/>
    <n v="0.24194731153613486"/>
  </r>
  <r>
    <d v="2020-01-01T00:00:00"/>
    <n v="306"/>
    <x v="2"/>
    <x v="9"/>
    <x v="2"/>
    <n v="41159.394999999997"/>
    <n v="10418.777282972665"/>
    <n v="0.25313242050746049"/>
  </r>
  <r>
    <d v="2020-01-01T00:00:00"/>
    <n v="306"/>
    <x v="2"/>
    <x v="10"/>
    <x v="2"/>
    <n v="81615.17"/>
    <n v="21030.729046660454"/>
    <n v="0.25768161784948135"/>
  </r>
  <r>
    <d v="2020-01-01T00:00:00"/>
    <n v="306"/>
    <x v="2"/>
    <x v="11"/>
    <x v="2"/>
    <n v="35375.49"/>
    <n v="8018.8487973010333"/>
    <n v="0.22667809823414556"/>
  </r>
  <r>
    <d v="2020-02-01T00:00:00"/>
    <n v="100"/>
    <x v="0"/>
    <x v="0"/>
    <x v="0"/>
    <n v="27426.36"/>
    <n v="8003.6191176204311"/>
    <n v="0.29182214182342942"/>
  </r>
  <r>
    <d v="2020-02-01T00:00:00"/>
    <n v="100"/>
    <x v="0"/>
    <x v="1"/>
    <x v="0"/>
    <n v="38964.845000000001"/>
    <n v="10237.082576220135"/>
    <n v="0.26272612084611485"/>
  </r>
  <r>
    <d v="2020-02-01T00:00:00"/>
    <n v="100"/>
    <x v="0"/>
    <x v="2"/>
    <x v="0"/>
    <n v="41349.33"/>
    <n v="12360.628944027123"/>
    <n v="0.29893178303075579"/>
  </r>
  <r>
    <d v="2020-02-01T00:00:00"/>
    <n v="100"/>
    <x v="0"/>
    <x v="3"/>
    <x v="0"/>
    <n v="48363.58"/>
    <n v="15052.142881041083"/>
    <n v="0.31122888092736484"/>
  </r>
  <r>
    <d v="2020-02-01T00:00:00"/>
    <n v="100"/>
    <x v="0"/>
    <x v="4"/>
    <x v="1"/>
    <n v="20962.080000000002"/>
    <n v="6037.4502018133708"/>
    <n v="0.28801770634466478"/>
  </r>
  <r>
    <d v="2020-02-01T00:00:00"/>
    <n v="100"/>
    <x v="0"/>
    <x v="5"/>
    <x v="1"/>
    <n v="33468.730000000003"/>
    <n v="9297.5045757029548"/>
    <n v="0.27779675463344305"/>
  </r>
  <r>
    <d v="2020-02-01T00:00:00"/>
    <n v="100"/>
    <x v="0"/>
    <x v="6"/>
    <x v="1"/>
    <n v="18468.29"/>
    <n v="5288.2888362406475"/>
    <n v="0.28634426014756359"/>
  </r>
  <r>
    <d v="2020-02-01T00:00:00"/>
    <n v="100"/>
    <x v="0"/>
    <x v="7"/>
    <x v="1"/>
    <n v="24096.494999999999"/>
    <n v="6483.5851510222737"/>
    <n v="0.26906756152802613"/>
  </r>
  <r>
    <d v="2020-02-01T00:00:00"/>
    <n v="100"/>
    <x v="0"/>
    <x v="8"/>
    <x v="2"/>
    <n v="26360.78"/>
    <n v="6735.5324512345423"/>
    <n v="0.25551339722248517"/>
  </r>
  <r>
    <d v="2020-02-01T00:00:00"/>
    <n v="100"/>
    <x v="0"/>
    <x v="9"/>
    <x v="2"/>
    <n v="36189.305"/>
    <n v="10748.548767835324"/>
    <n v="0.29700898560597733"/>
  </r>
  <r>
    <d v="2020-02-01T00:00:00"/>
    <n v="100"/>
    <x v="0"/>
    <x v="10"/>
    <x v="2"/>
    <n v="45689.845000000001"/>
    <n v="13718.305037552122"/>
    <n v="0.30024844771419384"/>
  </r>
  <r>
    <d v="2020-02-01T00:00:00"/>
    <n v="100"/>
    <x v="0"/>
    <x v="11"/>
    <x v="2"/>
    <n v="30478.02"/>
    <n v="8666.5807566229996"/>
    <n v="0.28435511088394194"/>
  </r>
  <r>
    <d v="2020-02-01T00:00:00"/>
    <n v="102"/>
    <x v="0"/>
    <x v="0"/>
    <x v="0"/>
    <n v="33645.269999999997"/>
    <n v="11413.207502980915"/>
    <n v="0.339221753993382"/>
  </r>
  <r>
    <d v="2020-02-01T00:00:00"/>
    <n v="102"/>
    <x v="0"/>
    <x v="1"/>
    <x v="0"/>
    <n v="46072.36"/>
    <n v="14021.040242251192"/>
    <n v="0.30432650383551424"/>
  </r>
  <r>
    <d v="2020-02-01T00:00:00"/>
    <n v="102"/>
    <x v="0"/>
    <x v="2"/>
    <x v="0"/>
    <n v="60200.785000000003"/>
    <n v="20645.971836002886"/>
    <n v="0.34295187074392608"/>
  </r>
  <r>
    <d v="2020-02-01T00:00:00"/>
    <n v="102"/>
    <x v="0"/>
    <x v="3"/>
    <x v="0"/>
    <n v="69006.73"/>
    <n v="23468.200563703667"/>
    <n v="0.34008567807377149"/>
  </r>
  <r>
    <d v="2020-02-01T00:00:00"/>
    <n v="102"/>
    <x v="0"/>
    <x v="4"/>
    <x v="1"/>
    <n v="33595.75"/>
    <n v="9674.5920860696751"/>
    <n v="0.28797071314287298"/>
  </r>
  <r>
    <d v="2020-02-01T00:00:00"/>
    <n v="102"/>
    <x v="0"/>
    <x v="5"/>
    <x v="1"/>
    <n v="49561.21"/>
    <n v="15545.239626596287"/>
    <n v="0.31365738702901497"/>
  </r>
  <r>
    <d v="2020-02-01T00:00:00"/>
    <n v="102"/>
    <x v="0"/>
    <x v="6"/>
    <x v="1"/>
    <n v="25261.025000000001"/>
    <n v="6729.5625531207716"/>
    <n v="0.2664010091879"/>
  </r>
  <r>
    <d v="2020-02-01T00:00:00"/>
    <n v="102"/>
    <x v="0"/>
    <x v="7"/>
    <x v="1"/>
    <n v="30563.384999999998"/>
    <n v="9593.9067907691297"/>
    <n v="0.3139019709619576"/>
  </r>
  <r>
    <d v="2020-02-01T00:00:00"/>
    <n v="102"/>
    <x v="0"/>
    <x v="8"/>
    <x v="2"/>
    <n v="32875.175000000003"/>
    <n v="10750.162093047573"/>
    <n v="0.32699938762447872"/>
  </r>
  <r>
    <d v="2020-02-01T00:00:00"/>
    <n v="102"/>
    <x v="0"/>
    <x v="9"/>
    <x v="2"/>
    <n v="31187.365000000002"/>
    <n v="8209.6790626131042"/>
    <n v="0.26323734187268155"/>
  </r>
  <r>
    <d v="2020-02-01T00:00:00"/>
    <n v="102"/>
    <x v="0"/>
    <x v="10"/>
    <x v="2"/>
    <n v="61688.93"/>
    <n v="20419.919269278584"/>
    <n v="0.33101432087213351"/>
  </r>
  <r>
    <d v="2020-02-01T00:00:00"/>
    <n v="102"/>
    <x v="0"/>
    <x v="11"/>
    <x v="2"/>
    <n v="38038.1"/>
    <n v="11764.184847062279"/>
    <n v="0.30927372416241294"/>
  </r>
  <r>
    <d v="2020-02-01T00:00:00"/>
    <n v="104"/>
    <x v="0"/>
    <x v="0"/>
    <x v="0"/>
    <n v="18224.654999999999"/>
    <n v="2649.9249378554937"/>
    <n v="0.14540329777740615"/>
  </r>
  <r>
    <d v="2020-02-01T00:00:00"/>
    <n v="104"/>
    <x v="0"/>
    <x v="1"/>
    <x v="0"/>
    <n v="23133.25"/>
    <n v="4175.4868300554444"/>
    <n v="0.18049719905570746"/>
  </r>
  <r>
    <d v="2020-02-01T00:00:00"/>
    <n v="104"/>
    <x v="0"/>
    <x v="2"/>
    <x v="0"/>
    <n v="25811.084999999999"/>
    <n v="5412.6308334208179"/>
    <n v="0.20970179414855356"/>
  </r>
  <r>
    <d v="2020-02-01T00:00:00"/>
    <n v="104"/>
    <x v="0"/>
    <x v="3"/>
    <x v="0"/>
    <n v="26797.34"/>
    <n v="5763.8255053006369"/>
    <n v="0.21508946430133127"/>
  </r>
  <r>
    <d v="2020-02-01T00:00:00"/>
    <n v="104"/>
    <x v="0"/>
    <x v="4"/>
    <x v="1"/>
    <n v="11677.43"/>
    <n v="2251.4719515172037"/>
    <n v="0.1928054333459677"/>
  </r>
  <r>
    <d v="2020-02-01T00:00:00"/>
    <n v="104"/>
    <x v="0"/>
    <x v="5"/>
    <x v="1"/>
    <n v="20453.8"/>
    <n v="4534.0651497911904"/>
    <n v="0.22167348609017348"/>
  </r>
  <r>
    <d v="2020-02-01T00:00:00"/>
    <n v="104"/>
    <x v="0"/>
    <x v="6"/>
    <x v="1"/>
    <n v="10929.71"/>
    <n v="2235.5316711262917"/>
    <n v="0.2045371442724731"/>
  </r>
  <r>
    <d v="2020-02-01T00:00:00"/>
    <n v="104"/>
    <x v="0"/>
    <x v="7"/>
    <x v="1"/>
    <n v="16048.08"/>
    <n v="3376.2732896437456"/>
    <n v="0.21038487405619524"/>
  </r>
  <r>
    <d v="2020-02-01T00:00:00"/>
    <n v="104"/>
    <x v="0"/>
    <x v="8"/>
    <x v="2"/>
    <n v="32682.65"/>
    <n v="3048.8870387331476"/>
    <n v="9.3287632390064684E-2"/>
  </r>
  <r>
    <d v="2020-02-01T00:00:00"/>
    <n v="104"/>
    <x v="0"/>
    <x v="9"/>
    <x v="2"/>
    <n v="24037.465"/>
    <n v="4486.5656053753873"/>
    <n v="0.18664886689904228"/>
  </r>
  <r>
    <d v="2020-02-01T00:00:00"/>
    <n v="104"/>
    <x v="0"/>
    <x v="10"/>
    <x v="2"/>
    <n v="36786.129999999997"/>
    <n v="8922.8775591543981"/>
    <n v="0.24256092062835635"/>
  </r>
  <r>
    <d v="2020-02-01T00:00:00"/>
    <n v="104"/>
    <x v="0"/>
    <x v="11"/>
    <x v="2"/>
    <n v="20091.744999999999"/>
    <n v="4258.9033477079884"/>
    <n v="0.21197279518070672"/>
  </r>
  <r>
    <d v="2020-02-01T00:00:00"/>
    <n v="106"/>
    <x v="0"/>
    <x v="0"/>
    <x v="0"/>
    <n v="16578.88"/>
    <n v="5072.5354484589343"/>
    <n v="0.30596369890239472"/>
  </r>
  <r>
    <d v="2020-02-01T00:00:00"/>
    <n v="106"/>
    <x v="0"/>
    <x v="1"/>
    <x v="0"/>
    <n v="22069.42"/>
    <n v="6000.6799589432148"/>
    <n v="0.27190021119464014"/>
  </r>
  <r>
    <d v="2020-02-01T00:00:00"/>
    <n v="106"/>
    <x v="0"/>
    <x v="2"/>
    <x v="0"/>
    <n v="28421.17"/>
    <n v="8707.2437438792549"/>
    <n v="0.30636471840811813"/>
  </r>
  <r>
    <d v="2020-02-01T00:00:00"/>
    <n v="106"/>
    <x v="0"/>
    <x v="3"/>
    <x v="0"/>
    <n v="34645.754999999997"/>
    <n v="12335.775733824437"/>
    <n v="0.35605446421428649"/>
  </r>
  <r>
    <d v="2020-02-01T00:00:00"/>
    <n v="106"/>
    <x v="0"/>
    <x v="4"/>
    <x v="1"/>
    <n v="15939.61"/>
    <n v="5724.2967638629607"/>
    <n v="0.35912401645102737"/>
  </r>
  <r>
    <d v="2020-02-01T00:00:00"/>
    <n v="106"/>
    <x v="0"/>
    <x v="5"/>
    <x v="1"/>
    <n v="25322.27"/>
    <n v="6923.570265044872"/>
    <n v="0.27341823087127937"/>
  </r>
  <r>
    <d v="2020-02-01T00:00:00"/>
    <n v="106"/>
    <x v="0"/>
    <x v="6"/>
    <x v="1"/>
    <n v="18623.334999999999"/>
    <n v="6896.132677669154"/>
    <n v="0.37029526009542085"/>
  </r>
  <r>
    <d v="2020-02-01T00:00:00"/>
    <n v="106"/>
    <x v="0"/>
    <x v="7"/>
    <x v="1"/>
    <n v="19004.025000000001"/>
    <n v="4643.1703188096408"/>
    <n v="0.24432562674536792"/>
  </r>
  <r>
    <d v="2020-02-01T00:00:00"/>
    <n v="106"/>
    <x v="0"/>
    <x v="8"/>
    <x v="2"/>
    <n v="19437.240000000002"/>
    <n v="6815.0371568699984"/>
    <n v="0.35061753401563173"/>
  </r>
  <r>
    <d v="2020-02-01T00:00:00"/>
    <n v="106"/>
    <x v="0"/>
    <x v="9"/>
    <x v="2"/>
    <n v="14109.67"/>
    <n v="4610.0618561690726"/>
    <n v="0.32673066458457728"/>
  </r>
  <r>
    <d v="2020-02-01T00:00:00"/>
    <n v="106"/>
    <x v="0"/>
    <x v="10"/>
    <x v="2"/>
    <n v="20222.115000000002"/>
    <n v="6042.3269451571132"/>
    <n v="0.29879797168382799"/>
  </r>
  <r>
    <d v="2020-02-01T00:00:00"/>
    <n v="106"/>
    <x v="0"/>
    <x v="11"/>
    <x v="2"/>
    <n v="19373.09"/>
    <n v="6525.7378870954253"/>
    <n v="0.33684548448881541"/>
  </r>
  <r>
    <d v="2020-02-01T00:00:00"/>
    <n v="108"/>
    <x v="0"/>
    <x v="0"/>
    <x v="0"/>
    <n v="20333.599999999999"/>
    <n v="7561.0104141907595"/>
    <n v="0.37184809449338829"/>
  </r>
  <r>
    <d v="2020-02-01T00:00:00"/>
    <n v="108"/>
    <x v="0"/>
    <x v="1"/>
    <x v="0"/>
    <n v="37276.695"/>
    <n v="12449.187212164858"/>
    <n v="0.33396703254311727"/>
  </r>
  <r>
    <d v="2020-02-01T00:00:00"/>
    <n v="108"/>
    <x v="0"/>
    <x v="2"/>
    <x v="0"/>
    <n v="38485.360000000001"/>
    <n v="13214.191429893701"/>
    <n v="0.34335631600935268"/>
  </r>
  <r>
    <d v="2020-02-01T00:00:00"/>
    <n v="108"/>
    <x v="0"/>
    <x v="3"/>
    <x v="0"/>
    <n v="51378.434999999998"/>
    <n v="20353.493010717419"/>
    <n v="0.39614855942415178"/>
  </r>
  <r>
    <d v="2020-02-01T00:00:00"/>
    <n v="108"/>
    <x v="0"/>
    <x v="4"/>
    <x v="1"/>
    <n v="18199.240000000002"/>
    <n v="6359.8638077522401"/>
    <n v="0.34945765909742604"/>
  </r>
  <r>
    <d v="2020-02-01T00:00:00"/>
    <n v="108"/>
    <x v="0"/>
    <x v="5"/>
    <x v="1"/>
    <n v="34666.764999999999"/>
    <n v="13695.425668059008"/>
    <n v="0.39505923520867919"/>
  </r>
  <r>
    <d v="2020-02-01T00:00:00"/>
    <n v="108"/>
    <x v="0"/>
    <x v="6"/>
    <x v="1"/>
    <n v="27214.95"/>
    <n v="10650.60610183694"/>
    <n v="0.39135130146617725"/>
  </r>
  <r>
    <d v="2020-02-01T00:00:00"/>
    <n v="108"/>
    <x v="0"/>
    <x v="7"/>
    <x v="1"/>
    <n v="30103.625"/>
    <n v="11514.961371609214"/>
    <n v="0.38251078970088198"/>
  </r>
  <r>
    <d v="2020-02-01T00:00:00"/>
    <n v="108"/>
    <x v="0"/>
    <x v="8"/>
    <x v="2"/>
    <n v="36328.885000000002"/>
    <n v="13168.157829181589"/>
    <n v="0.36247073999605517"/>
  </r>
  <r>
    <d v="2020-02-01T00:00:00"/>
    <n v="108"/>
    <x v="0"/>
    <x v="9"/>
    <x v="2"/>
    <n v="18013.325000000001"/>
    <n v="6713.1323145722627"/>
    <n v="0.37267591155837482"/>
  </r>
  <r>
    <d v="2020-02-01T00:00:00"/>
    <n v="108"/>
    <x v="0"/>
    <x v="10"/>
    <x v="2"/>
    <n v="30305.965"/>
    <n v="11474.92290565755"/>
    <n v="0.37863578690391642"/>
  </r>
  <r>
    <d v="2020-02-01T00:00:00"/>
    <n v="108"/>
    <x v="0"/>
    <x v="11"/>
    <x v="2"/>
    <n v="25925.404999999999"/>
    <n v="8854.9601334832605"/>
    <n v="0.34155532511385112"/>
  </r>
  <r>
    <d v="2020-02-01T00:00:00"/>
    <n v="200"/>
    <x v="1"/>
    <x v="0"/>
    <x v="0"/>
    <n v="32080.32"/>
    <n v="6138.9499991833909"/>
    <n v="0.19136186918283205"/>
  </r>
  <r>
    <d v="2020-02-01T00:00:00"/>
    <n v="200"/>
    <x v="1"/>
    <x v="1"/>
    <x v="0"/>
    <n v="41114.035000000003"/>
    <n v="8814.7200319981876"/>
    <n v="0.21439686063404351"/>
  </r>
  <r>
    <d v="2020-02-01T00:00:00"/>
    <n v="200"/>
    <x v="1"/>
    <x v="2"/>
    <x v="0"/>
    <n v="47145.89"/>
    <n v="9460.7370008900689"/>
    <n v="0.20066939028810504"/>
  </r>
  <r>
    <d v="2020-02-01T00:00:00"/>
    <n v="200"/>
    <x v="1"/>
    <x v="3"/>
    <x v="0"/>
    <n v="59619.264999999999"/>
    <n v="16243.273205278854"/>
    <n v="0.27245007474142552"/>
  </r>
  <r>
    <d v="2020-02-01T00:00:00"/>
    <n v="200"/>
    <x v="1"/>
    <x v="4"/>
    <x v="1"/>
    <n v="30100.42"/>
    <n v="4395.7293098020282"/>
    <n v="0.14603548089368948"/>
  </r>
  <r>
    <d v="2020-02-01T00:00:00"/>
    <n v="200"/>
    <x v="1"/>
    <x v="5"/>
    <x v="1"/>
    <n v="38875.589999999997"/>
    <n v="10489.507561313383"/>
    <n v="0.26982246600793414"/>
  </r>
  <r>
    <d v="2020-02-01T00:00:00"/>
    <n v="200"/>
    <x v="1"/>
    <x v="6"/>
    <x v="1"/>
    <n v="24574.674999999999"/>
    <n v="4185.9757942223541"/>
    <n v="0.17033697471980216"/>
  </r>
  <r>
    <d v="2020-02-01T00:00:00"/>
    <n v="200"/>
    <x v="1"/>
    <x v="7"/>
    <x v="1"/>
    <n v="37227.065000000002"/>
    <n v="7662.3166688211832"/>
    <n v="0.20582650469010066"/>
  </r>
  <r>
    <d v="2020-02-01T00:00:00"/>
    <n v="200"/>
    <x v="1"/>
    <x v="8"/>
    <x v="2"/>
    <n v="30547.775000000001"/>
    <n v="5042.9242941808452"/>
    <n v="0.16508319490309342"/>
  </r>
  <r>
    <d v="2020-02-01T00:00:00"/>
    <n v="200"/>
    <x v="1"/>
    <x v="9"/>
    <x v="2"/>
    <n v="38758.44"/>
    <n v="9858.1514976529834"/>
    <n v="0.25434851087022547"/>
  </r>
  <r>
    <d v="2020-02-01T00:00:00"/>
    <n v="200"/>
    <x v="1"/>
    <x v="10"/>
    <x v="2"/>
    <n v="71236.22"/>
    <n v="16050.350097027773"/>
    <n v="0.225311647600445"/>
  </r>
  <r>
    <d v="2020-02-01T00:00:00"/>
    <n v="200"/>
    <x v="1"/>
    <x v="11"/>
    <x v="2"/>
    <n v="47261.764999999999"/>
    <n v="8583.9419345695314"/>
    <n v="0.18162550498419877"/>
  </r>
  <r>
    <d v="2020-02-01T00:00:00"/>
    <n v="202"/>
    <x v="1"/>
    <x v="0"/>
    <x v="0"/>
    <n v="18473.834999999999"/>
    <n v="4982.3903684299321"/>
    <n v="0.26969984133938257"/>
  </r>
  <r>
    <d v="2020-02-01T00:00:00"/>
    <n v="202"/>
    <x v="1"/>
    <x v="1"/>
    <x v="0"/>
    <n v="24879.145"/>
    <n v="7329.1176041402841"/>
    <n v="0.29458880536852389"/>
  </r>
  <r>
    <d v="2020-02-01T00:00:00"/>
    <n v="202"/>
    <x v="1"/>
    <x v="2"/>
    <x v="0"/>
    <n v="36194.175000000003"/>
    <n v="9050.6837175134315"/>
    <n v="0.2500591246385207"/>
  </r>
  <r>
    <d v="2020-02-01T00:00:00"/>
    <n v="202"/>
    <x v="1"/>
    <x v="3"/>
    <x v="0"/>
    <n v="38735.14"/>
    <n v="10865.477784945129"/>
    <n v="0.28050699661715767"/>
  </r>
  <r>
    <d v="2020-02-01T00:00:00"/>
    <n v="202"/>
    <x v="1"/>
    <x v="4"/>
    <x v="1"/>
    <n v="15241.525"/>
    <n v="3536.5408043277062"/>
    <n v="0.23203326467185575"/>
  </r>
  <r>
    <d v="2020-02-01T00:00:00"/>
    <n v="202"/>
    <x v="1"/>
    <x v="5"/>
    <x v="1"/>
    <n v="31242.54"/>
    <n v="8363.7551187201407"/>
    <n v="0.26770407011466224"/>
  </r>
  <r>
    <d v="2020-02-01T00:00:00"/>
    <n v="202"/>
    <x v="1"/>
    <x v="6"/>
    <x v="1"/>
    <n v="11513.145"/>
    <n v="2796.5507785032628"/>
    <n v="0.24290068252447639"/>
  </r>
  <r>
    <d v="2020-02-01T00:00:00"/>
    <n v="202"/>
    <x v="1"/>
    <x v="7"/>
    <x v="1"/>
    <n v="22055.89"/>
    <n v="6079.3304410242581"/>
    <n v="0.27563296883618199"/>
  </r>
  <r>
    <d v="2020-02-01T00:00:00"/>
    <n v="202"/>
    <x v="1"/>
    <x v="8"/>
    <x v="2"/>
    <n v="10769.344999999999"/>
    <n v="2138.1143662950908"/>
    <n v="0.19853708524474709"/>
  </r>
  <r>
    <d v="2020-02-01T00:00:00"/>
    <n v="202"/>
    <x v="1"/>
    <x v="9"/>
    <x v="2"/>
    <n v="16751.13"/>
    <n v="4674.5247686633302"/>
    <n v="0.2790572796380501"/>
  </r>
  <r>
    <d v="2020-02-01T00:00:00"/>
    <n v="202"/>
    <x v="1"/>
    <x v="10"/>
    <x v="2"/>
    <n v="29562.03"/>
    <n v="8417.8115715104141"/>
    <n v="0.28475079591998298"/>
  </r>
  <r>
    <d v="2020-02-01T00:00:00"/>
    <n v="202"/>
    <x v="1"/>
    <x v="11"/>
    <x v="2"/>
    <n v="13562.264999999999"/>
    <n v="3727.0637805571596"/>
    <n v="0.27481130773931639"/>
  </r>
  <r>
    <d v="2020-02-01T00:00:00"/>
    <n v="204"/>
    <x v="1"/>
    <x v="0"/>
    <x v="0"/>
    <n v="26171.53"/>
    <n v="2638.471803164407"/>
    <n v="0.10081457993340119"/>
  </r>
  <r>
    <d v="2020-02-01T00:00:00"/>
    <n v="204"/>
    <x v="1"/>
    <x v="1"/>
    <x v="0"/>
    <n v="55132.995000000003"/>
    <n v="4984.1597356656093"/>
    <n v="9.0402484676655223E-2"/>
  </r>
  <r>
    <d v="2020-02-01T00:00:00"/>
    <n v="204"/>
    <x v="1"/>
    <x v="2"/>
    <x v="0"/>
    <n v="55411.48"/>
    <n v="3780.7093571206528"/>
    <n v="6.8229712635732756E-2"/>
  </r>
  <r>
    <d v="2020-02-01T00:00:00"/>
    <n v="204"/>
    <x v="1"/>
    <x v="3"/>
    <x v="0"/>
    <n v="50356.714999999997"/>
    <n v="9314.5621668896383"/>
    <n v="0.18497160044871153"/>
  </r>
  <r>
    <d v="2020-02-01T00:00:00"/>
    <n v="204"/>
    <x v="1"/>
    <x v="4"/>
    <x v="1"/>
    <n v="20174.355"/>
    <n v="2694.1226317983669"/>
    <n v="0.13354194628766902"/>
  </r>
  <r>
    <d v="2020-02-01T00:00:00"/>
    <n v="204"/>
    <x v="1"/>
    <x v="5"/>
    <x v="1"/>
    <n v="42254.44"/>
    <n v="6967.886523401251"/>
    <n v="0.1649030616285827"/>
  </r>
  <r>
    <d v="2020-02-01T00:00:00"/>
    <n v="204"/>
    <x v="1"/>
    <x v="6"/>
    <x v="1"/>
    <n v="27347.05"/>
    <n v="3787.498936206593"/>
    <n v="0.13849753213624844"/>
  </r>
  <r>
    <d v="2020-02-01T00:00:00"/>
    <n v="204"/>
    <x v="1"/>
    <x v="7"/>
    <x v="1"/>
    <n v="43377.15"/>
    <n v="4854.6281583298523"/>
    <n v="0.1119167155594559"/>
  </r>
  <r>
    <d v="2020-02-01T00:00:00"/>
    <n v="204"/>
    <x v="1"/>
    <x v="8"/>
    <x v="2"/>
    <n v="61100.39"/>
    <n v="5971.5895943555943"/>
    <n v="9.7734066744182724E-2"/>
  </r>
  <r>
    <d v="2020-02-01T00:00:00"/>
    <n v="204"/>
    <x v="1"/>
    <x v="9"/>
    <x v="2"/>
    <n v="29141.39"/>
    <n v="5902.7996276704171"/>
    <n v="0.2025572434146215"/>
  </r>
  <r>
    <d v="2020-02-01T00:00:00"/>
    <n v="204"/>
    <x v="1"/>
    <x v="10"/>
    <x v="2"/>
    <n v="36200.025000000001"/>
    <n v="8026.444182652489"/>
    <n v="0.22172482429646082"/>
  </r>
  <r>
    <d v="2020-02-01T00:00:00"/>
    <n v="204"/>
    <x v="1"/>
    <x v="11"/>
    <x v="2"/>
    <n v="32605.834999999999"/>
    <n v="4835.429987297538"/>
    <n v="0.14829952943384331"/>
  </r>
  <r>
    <d v="2020-02-01T00:00:00"/>
    <n v="205"/>
    <x v="1"/>
    <x v="0"/>
    <x v="0"/>
    <n v="22085.915000000001"/>
    <n v="5994.9115754179284"/>
    <n v="0.27143596158085043"/>
  </r>
  <r>
    <d v="2020-02-01T00:00:00"/>
    <n v="205"/>
    <x v="1"/>
    <x v="1"/>
    <x v="0"/>
    <n v="26649.66"/>
    <n v="7934.1998592504497"/>
    <n v="0.29772236716154915"/>
  </r>
  <r>
    <d v="2020-02-01T00:00:00"/>
    <n v="205"/>
    <x v="1"/>
    <x v="2"/>
    <x v="0"/>
    <n v="48279.66"/>
    <n v="13645.626973359631"/>
    <n v="0.28263718040598523"/>
  </r>
  <r>
    <d v="2020-02-01T00:00:00"/>
    <n v="205"/>
    <x v="1"/>
    <x v="3"/>
    <x v="0"/>
    <n v="21840.634999999998"/>
    <n v="6805.0966286218163"/>
    <n v="0.31157961426587721"/>
  </r>
  <r>
    <d v="2020-02-01T00:00:00"/>
    <n v="205"/>
    <x v="1"/>
    <x v="4"/>
    <x v="1"/>
    <n v="18562.395"/>
    <n v="5469.6577872326834"/>
    <n v="0.29466336575817309"/>
  </r>
  <r>
    <d v="2020-02-01T00:00:00"/>
    <n v="205"/>
    <x v="1"/>
    <x v="5"/>
    <x v="1"/>
    <n v="28172.294999999998"/>
    <n v="8834.209962415478"/>
    <n v="0.31357793046024396"/>
  </r>
  <r>
    <d v="2020-02-01T00:00:00"/>
    <n v="205"/>
    <x v="1"/>
    <x v="6"/>
    <x v="1"/>
    <n v="12203.79"/>
    <n v="3749.7170712136422"/>
    <n v="0.30725840670919785"/>
  </r>
  <r>
    <d v="2020-02-01T00:00:00"/>
    <n v="205"/>
    <x v="1"/>
    <x v="7"/>
    <x v="1"/>
    <n v="18575.025000000001"/>
    <n v="5957.8521535591472"/>
    <n v="0.32074531009025004"/>
  </r>
  <r>
    <d v="2020-02-01T00:00:00"/>
    <n v="205"/>
    <x v="1"/>
    <x v="8"/>
    <x v="2"/>
    <n v="22496.99"/>
    <n v="6660.6029263831551"/>
    <n v="0.29606640383371974"/>
  </r>
  <r>
    <d v="2020-02-01T00:00:00"/>
    <n v="205"/>
    <x v="1"/>
    <x v="9"/>
    <x v="2"/>
    <n v="37077.485000000001"/>
    <n v="11245.575001987667"/>
    <n v="0.30329929341182843"/>
  </r>
  <r>
    <d v="2020-02-01T00:00:00"/>
    <n v="205"/>
    <x v="1"/>
    <x v="10"/>
    <x v="2"/>
    <n v="31501.61"/>
    <n v="10457.614369663999"/>
    <n v="0.33197079037115879"/>
  </r>
  <r>
    <d v="2020-02-01T00:00:00"/>
    <n v="205"/>
    <x v="1"/>
    <x v="11"/>
    <x v="2"/>
    <n v="26092.7"/>
    <n v="7793.1820023520386"/>
    <n v="0.29867288560984639"/>
  </r>
  <r>
    <d v="2020-02-01T00:00:00"/>
    <n v="206"/>
    <x v="1"/>
    <x v="0"/>
    <x v="0"/>
    <n v="9360.56"/>
    <n v="1612.2212232332711"/>
    <n v="0.17223555249186706"/>
  </r>
  <r>
    <d v="2020-02-01T00:00:00"/>
    <n v="206"/>
    <x v="1"/>
    <x v="1"/>
    <x v="0"/>
    <n v="9136.4050000000007"/>
    <n v="1462.335850131092"/>
    <n v="0.16005593558200321"/>
  </r>
  <r>
    <d v="2020-02-01T00:00:00"/>
    <n v="206"/>
    <x v="1"/>
    <x v="2"/>
    <x v="0"/>
    <n v="10709.35"/>
    <n v="1067.6162969025993"/>
    <n v="9.9690111622329949E-2"/>
  </r>
  <r>
    <d v="2020-02-01T00:00:00"/>
    <n v="206"/>
    <x v="1"/>
    <x v="3"/>
    <x v="0"/>
    <n v="16724.04"/>
    <n v="4449.7226601085322"/>
    <n v="0.26606744902000545"/>
  </r>
  <r>
    <d v="2020-02-01T00:00:00"/>
    <n v="206"/>
    <x v="1"/>
    <x v="4"/>
    <x v="1"/>
    <n v="8696.4349999999995"/>
    <n v="1341.5789148410215"/>
    <n v="0.15426768725817205"/>
  </r>
  <r>
    <d v="2020-02-01T00:00:00"/>
    <n v="206"/>
    <x v="1"/>
    <x v="5"/>
    <x v="1"/>
    <n v="12229.65"/>
    <n v="2024.4571986905712"/>
    <n v="0.16553680593398595"/>
  </r>
  <r>
    <d v="2020-02-01T00:00:00"/>
    <n v="206"/>
    <x v="1"/>
    <x v="6"/>
    <x v="1"/>
    <n v="7627.3"/>
    <n v="691.16514333657892"/>
    <n v="9.0617275226696062E-2"/>
  </r>
  <r>
    <d v="2020-02-01T00:00:00"/>
    <n v="206"/>
    <x v="1"/>
    <x v="7"/>
    <x v="1"/>
    <n v="7599.82"/>
    <n v="951.84636999309851"/>
    <n v="0.12524590977063912"/>
  </r>
  <r>
    <d v="2020-02-01T00:00:00"/>
    <n v="206"/>
    <x v="1"/>
    <x v="8"/>
    <x v="2"/>
    <n v="9316.2150000000001"/>
    <n v="2010.9288999510065"/>
    <n v="0.21585256458239815"/>
  </r>
  <r>
    <d v="2020-02-01T00:00:00"/>
    <n v="206"/>
    <x v="1"/>
    <x v="9"/>
    <x v="2"/>
    <n v="8889.5249999999996"/>
    <n v="1734.5337273829666"/>
    <n v="0.19512108097822625"/>
  </r>
  <r>
    <d v="2020-02-01T00:00:00"/>
    <n v="206"/>
    <x v="1"/>
    <x v="10"/>
    <x v="2"/>
    <n v="15765.74"/>
    <n v="4000.8340532258017"/>
    <n v="0.25376760324766245"/>
  </r>
  <r>
    <d v="2020-02-01T00:00:00"/>
    <n v="206"/>
    <x v="1"/>
    <x v="11"/>
    <x v="2"/>
    <n v="7580.7650000000003"/>
    <n v="1481.3351546415693"/>
    <n v="0.19540708024078957"/>
  </r>
  <r>
    <d v="2020-02-01T00:00:00"/>
    <n v="208"/>
    <x v="1"/>
    <x v="0"/>
    <x v="0"/>
    <n v="12694.88"/>
    <n v="1504.613085782041"/>
    <n v="0.11852125311795315"/>
  </r>
  <r>
    <d v="2020-02-01T00:00:00"/>
    <n v="208"/>
    <x v="1"/>
    <x v="1"/>
    <x v="0"/>
    <n v="15990.98"/>
    <n v="2725.7488670601333"/>
    <n v="0.17045539842211879"/>
  </r>
  <r>
    <d v="2020-02-01T00:00:00"/>
    <n v="208"/>
    <x v="1"/>
    <x v="2"/>
    <x v="0"/>
    <n v="15686.195"/>
    <n v="1573.0932548934927"/>
    <n v="0.10028520332008449"/>
  </r>
  <r>
    <d v="2020-02-01T00:00:00"/>
    <n v="208"/>
    <x v="1"/>
    <x v="3"/>
    <x v="0"/>
    <n v="31967.494999999999"/>
    <n v="6661.2259802444833"/>
    <n v="0.20837497527549417"/>
  </r>
  <r>
    <d v="2020-02-01T00:00:00"/>
    <n v="208"/>
    <x v="1"/>
    <x v="4"/>
    <x v="1"/>
    <n v="13745.055"/>
    <n v="1774.6003229172068"/>
    <n v="0.12910827369677361"/>
  </r>
  <r>
    <d v="2020-02-01T00:00:00"/>
    <n v="208"/>
    <x v="1"/>
    <x v="5"/>
    <x v="1"/>
    <n v="9715.86"/>
    <n v="1257.7227372501088"/>
    <n v="0.12945047965389669"/>
  </r>
  <r>
    <d v="2020-02-01T00:00:00"/>
    <n v="208"/>
    <x v="1"/>
    <x v="6"/>
    <x v="1"/>
    <n v="10289.67"/>
    <n v="2069.601350876304"/>
    <n v="0.20113388970455845"/>
  </r>
  <r>
    <d v="2020-02-01T00:00:00"/>
    <n v="208"/>
    <x v="1"/>
    <x v="7"/>
    <x v="1"/>
    <n v="8081.9549999999999"/>
    <n v="1308.8985274201154"/>
    <n v="0.16195320654719253"/>
  </r>
  <r>
    <d v="2020-02-01T00:00:00"/>
    <n v="208"/>
    <x v="1"/>
    <x v="8"/>
    <x v="2"/>
    <n v="17009.014999999999"/>
    <n v="2622.8829691805972"/>
    <n v="0.15420545923327114"/>
  </r>
  <r>
    <d v="2020-02-01T00:00:00"/>
    <n v="208"/>
    <x v="1"/>
    <x v="9"/>
    <x v="2"/>
    <n v="15857.15"/>
    <n v="3092.7955609961155"/>
    <n v="0.19504107364792006"/>
  </r>
  <r>
    <d v="2020-02-01T00:00:00"/>
    <n v="208"/>
    <x v="1"/>
    <x v="10"/>
    <x v="2"/>
    <n v="14449.86"/>
    <n v="1662.0139056881073"/>
    <n v="0.11501937774401325"/>
  </r>
  <r>
    <d v="2020-02-01T00:00:00"/>
    <n v="208"/>
    <x v="1"/>
    <x v="11"/>
    <x v="2"/>
    <n v="12194.145"/>
    <n v="1724.7885302224083"/>
    <n v="0.14144399055632095"/>
  </r>
  <r>
    <d v="2020-02-01T00:00:00"/>
    <n v="300"/>
    <x v="2"/>
    <x v="0"/>
    <x v="0"/>
    <n v="41603.699999999997"/>
    <n v="12046.866203297684"/>
    <n v="0.28956237554106212"/>
  </r>
  <r>
    <d v="2020-02-01T00:00:00"/>
    <n v="300"/>
    <x v="2"/>
    <x v="1"/>
    <x v="0"/>
    <n v="57359.014999999999"/>
    <n v="19022.252734505029"/>
    <n v="0.33163492668946687"/>
  </r>
  <r>
    <d v="2020-02-01T00:00:00"/>
    <n v="300"/>
    <x v="2"/>
    <x v="2"/>
    <x v="0"/>
    <n v="69871.354999999996"/>
    <n v="21539.39609716152"/>
    <n v="0.30827219677021467"/>
  </r>
  <r>
    <d v="2020-02-01T00:00:00"/>
    <n v="300"/>
    <x v="2"/>
    <x v="3"/>
    <x v="0"/>
    <n v="61889.224999999999"/>
    <n v="21569.281903560095"/>
    <n v="0.34851433191415948"/>
  </r>
  <r>
    <d v="2020-02-01T00:00:00"/>
    <n v="300"/>
    <x v="2"/>
    <x v="4"/>
    <x v="1"/>
    <n v="36311.96"/>
    <n v="11684.449101469325"/>
    <n v="0.32177963132448167"/>
  </r>
  <r>
    <d v="2020-02-01T00:00:00"/>
    <n v="300"/>
    <x v="2"/>
    <x v="5"/>
    <x v="1"/>
    <n v="63281.98"/>
    <n v="20853.399815828667"/>
    <n v="0.32953140555697952"/>
  </r>
  <r>
    <d v="2020-02-01T00:00:00"/>
    <n v="300"/>
    <x v="2"/>
    <x v="6"/>
    <x v="1"/>
    <n v="33851.165000000001"/>
    <n v="11254.175438360586"/>
    <n v="0.3324605058159914"/>
  </r>
  <r>
    <d v="2020-02-01T00:00:00"/>
    <n v="300"/>
    <x v="2"/>
    <x v="7"/>
    <x v="1"/>
    <n v="53349.83"/>
    <n v="16890.259173230756"/>
    <n v="0.31659443288255568"/>
  </r>
  <r>
    <d v="2020-02-01T00:00:00"/>
    <n v="300"/>
    <x v="2"/>
    <x v="8"/>
    <x v="2"/>
    <n v="37810.995000000003"/>
    <n v="12246.045222383058"/>
    <n v="0.32387524375867544"/>
  </r>
  <r>
    <d v="2020-02-01T00:00:00"/>
    <n v="300"/>
    <x v="2"/>
    <x v="9"/>
    <x v="2"/>
    <n v="38657.01"/>
    <n v="12357.514394700442"/>
    <n v="0.31967072452578305"/>
  </r>
  <r>
    <d v="2020-02-01T00:00:00"/>
    <n v="300"/>
    <x v="2"/>
    <x v="10"/>
    <x v="2"/>
    <n v="67372.475000000006"/>
    <n v="22673.777261125313"/>
    <n v="0.33654362944400235"/>
  </r>
  <r>
    <d v="2020-02-01T00:00:00"/>
    <n v="300"/>
    <x v="2"/>
    <x v="11"/>
    <x v="2"/>
    <n v="40722.370000000003"/>
    <n v="13351.454465578876"/>
    <n v="0.32786535915220244"/>
  </r>
  <r>
    <d v="2020-02-01T00:00:00"/>
    <n v="302"/>
    <x v="2"/>
    <x v="0"/>
    <x v="0"/>
    <n v="30366.544999999998"/>
    <n v="7805.4701370862731"/>
    <n v="0.25704175885291769"/>
  </r>
  <r>
    <d v="2020-02-01T00:00:00"/>
    <n v="302"/>
    <x v="2"/>
    <x v="1"/>
    <x v="0"/>
    <n v="38345.285000000003"/>
    <n v="11758.49299012496"/>
    <n v="0.30664768797845571"/>
  </r>
  <r>
    <d v="2020-02-01T00:00:00"/>
    <n v="302"/>
    <x v="2"/>
    <x v="2"/>
    <x v="0"/>
    <n v="52384.68"/>
    <n v="11600.05033435014"/>
    <n v="0.22143974792535032"/>
  </r>
  <r>
    <d v="2020-02-01T00:00:00"/>
    <n v="302"/>
    <x v="2"/>
    <x v="3"/>
    <x v="0"/>
    <n v="44571.565000000002"/>
    <n v="14865.198419747336"/>
    <n v="0.33351304626048772"/>
  </r>
  <r>
    <d v="2020-02-01T00:00:00"/>
    <n v="302"/>
    <x v="2"/>
    <x v="4"/>
    <x v="1"/>
    <n v="19695.395"/>
    <n v="5803.7944458635275"/>
    <n v="0.29467773791099533"/>
  </r>
  <r>
    <d v="2020-02-01T00:00:00"/>
    <n v="302"/>
    <x v="2"/>
    <x v="5"/>
    <x v="1"/>
    <n v="33303.455000000002"/>
    <n v="9345.4879387485053"/>
    <n v="0.28061616846505882"/>
  </r>
  <r>
    <d v="2020-02-01T00:00:00"/>
    <n v="302"/>
    <x v="2"/>
    <x v="6"/>
    <x v="1"/>
    <n v="19336.84"/>
    <n v="5213.8762115527788"/>
    <n v="0.26963434622993099"/>
  </r>
  <r>
    <d v="2020-02-01T00:00:00"/>
    <n v="302"/>
    <x v="2"/>
    <x v="7"/>
    <x v="1"/>
    <n v="33937.985000000001"/>
    <n v="8484.9616368367206"/>
    <n v="0.25001371285999213"/>
  </r>
  <r>
    <d v="2020-02-01T00:00:00"/>
    <n v="302"/>
    <x v="2"/>
    <x v="8"/>
    <x v="2"/>
    <n v="34919.324999999997"/>
    <n v="10286.896723294614"/>
    <n v="0.29459036574431535"/>
  </r>
  <r>
    <d v="2020-02-01T00:00:00"/>
    <n v="302"/>
    <x v="2"/>
    <x v="9"/>
    <x v="2"/>
    <n v="30053.89"/>
    <n v="8648.7893531659065"/>
    <n v="0.28777603675151225"/>
  </r>
  <r>
    <d v="2020-02-01T00:00:00"/>
    <n v="302"/>
    <x v="2"/>
    <x v="10"/>
    <x v="2"/>
    <n v="45346.775000000001"/>
    <n v="13887.035730427249"/>
    <n v="0.3062408678550404"/>
  </r>
  <r>
    <d v="2020-02-01T00:00:00"/>
    <n v="302"/>
    <x v="2"/>
    <x v="11"/>
    <x v="2"/>
    <n v="44859.495000000003"/>
    <n v="9093.5586699552368"/>
    <n v="0.20271201603930752"/>
  </r>
  <r>
    <d v="2020-02-01T00:00:00"/>
    <n v="304"/>
    <x v="2"/>
    <x v="0"/>
    <x v="0"/>
    <n v="13990.32"/>
    <n v="7596.9450282574871"/>
    <n v="0.54301438625117138"/>
  </r>
  <r>
    <d v="2020-02-01T00:00:00"/>
    <n v="304"/>
    <x v="2"/>
    <x v="1"/>
    <x v="0"/>
    <n v="23474.105"/>
    <n v="12761.716660740653"/>
    <n v="0.54365082974369638"/>
  </r>
  <r>
    <d v="2020-02-01T00:00:00"/>
    <n v="304"/>
    <x v="2"/>
    <x v="2"/>
    <x v="0"/>
    <n v="25497.86"/>
    <n v="13666.473321176984"/>
    <n v="0.53598511095350676"/>
  </r>
  <r>
    <d v="2020-02-01T00:00:00"/>
    <n v="304"/>
    <x v="2"/>
    <x v="3"/>
    <x v="0"/>
    <n v="39216.97"/>
    <n v="23588.322223766711"/>
    <n v="0.60148252717552397"/>
  </r>
  <r>
    <d v="2020-02-01T00:00:00"/>
    <n v="304"/>
    <x v="2"/>
    <x v="4"/>
    <x v="1"/>
    <n v="13366.4"/>
    <n v="8139.1162800255534"/>
    <n v="0.60892359049748279"/>
  </r>
  <r>
    <d v="2020-02-01T00:00:00"/>
    <n v="304"/>
    <x v="2"/>
    <x v="5"/>
    <x v="1"/>
    <n v="29267.14"/>
    <n v="16380.898371647008"/>
    <n v="0.55970273732407771"/>
  </r>
  <r>
    <d v="2020-02-01T00:00:00"/>
    <n v="304"/>
    <x v="2"/>
    <x v="6"/>
    <x v="1"/>
    <n v="19967.595000000001"/>
    <n v="11342.494176616096"/>
    <n v="0.56804508387795805"/>
  </r>
  <r>
    <d v="2020-02-01T00:00:00"/>
    <n v="304"/>
    <x v="2"/>
    <x v="7"/>
    <x v="1"/>
    <n v="23002.13"/>
    <n v="13607.066885622939"/>
    <n v="0.59155682041719349"/>
  </r>
  <r>
    <d v="2020-02-01T00:00:00"/>
    <n v="304"/>
    <x v="2"/>
    <x v="8"/>
    <x v="2"/>
    <n v="18999.625"/>
    <n v="10840.921588698058"/>
    <n v="0.57058608202520089"/>
  </r>
  <r>
    <d v="2020-02-01T00:00:00"/>
    <n v="304"/>
    <x v="2"/>
    <x v="9"/>
    <x v="2"/>
    <n v="18351.25"/>
    <n v="10208.57637993456"/>
    <n v="0.55628779401591499"/>
  </r>
  <r>
    <d v="2020-02-01T00:00:00"/>
    <n v="304"/>
    <x v="2"/>
    <x v="10"/>
    <x v="2"/>
    <n v="29412.44"/>
    <n v="17204.681047723716"/>
    <n v="0.58494572526875421"/>
  </r>
  <r>
    <d v="2020-02-01T00:00:00"/>
    <n v="304"/>
    <x v="2"/>
    <x v="11"/>
    <x v="2"/>
    <n v="19732.075000000001"/>
    <n v="11859.312773613299"/>
    <n v="0.60101701283890818"/>
  </r>
  <r>
    <d v="2020-02-01T00:00:00"/>
    <n v="306"/>
    <x v="2"/>
    <x v="0"/>
    <x v="0"/>
    <n v="42774.96"/>
    <n v="9044.6633605527022"/>
    <n v="0.21144761702997975"/>
  </r>
  <r>
    <d v="2020-02-01T00:00:00"/>
    <n v="306"/>
    <x v="2"/>
    <x v="1"/>
    <x v="0"/>
    <n v="50276.614999999998"/>
    <n v="12275.219475880409"/>
    <n v="0.24415365823415935"/>
  </r>
  <r>
    <d v="2020-02-01T00:00:00"/>
    <n v="306"/>
    <x v="2"/>
    <x v="2"/>
    <x v="0"/>
    <n v="54417.855000000003"/>
    <n v="10771.085378164329"/>
    <n v="0.19793292804658191"/>
  </r>
  <r>
    <d v="2020-02-01T00:00:00"/>
    <n v="306"/>
    <x v="2"/>
    <x v="3"/>
    <x v="0"/>
    <n v="47940.894999999997"/>
    <n v="16843.111877422969"/>
    <n v="0.35133077672878177"/>
  </r>
  <r>
    <d v="2020-02-01T00:00:00"/>
    <n v="306"/>
    <x v="2"/>
    <x v="4"/>
    <x v="1"/>
    <n v="27143.125"/>
    <n v="6179.9016963234999"/>
    <n v="0.22767834198617512"/>
  </r>
  <r>
    <d v="2020-02-01T00:00:00"/>
    <n v="306"/>
    <x v="2"/>
    <x v="5"/>
    <x v="1"/>
    <n v="46596.214999999997"/>
    <n v="12586.308201477234"/>
    <n v="0.27011439022412514"/>
  </r>
  <r>
    <d v="2020-02-01T00:00:00"/>
    <n v="306"/>
    <x v="2"/>
    <x v="6"/>
    <x v="1"/>
    <n v="22533.055"/>
    <n v="6646.1311066753606"/>
    <n v="0.29495028999287315"/>
  </r>
  <r>
    <d v="2020-02-01T00:00:00"/>
    <n v="306"/>
    <x v="2"/>
    <x v="7"/>
    <x v="1"/>
    <n v="31258.064999999999"/>
    <n v="8301.7882349959618"/>
    <n v="0.26558868039323491"/>
  </r>
  <r>
    <d v="2020-02-01T00:00:00"/>
    <n v="306"/>
    <x v="2"/>
    <x v="8"/>
    <x v="2"/>
    <n v="41101.214999999997"/>
    <n v="10935.687351083621"/>
    <n v="0.26606725253945951"/>
  </r>
  <r>
    <d v="2020-02-01T00:00:00"/>
    <n v="306"/>
    <x v="2"/>
    <x v="9"/>
    <x v="2"/>
    <n v="27991.88"/>
    <n v="8064.6191379532165"/>
    <n v="0.28810566271194421"/>
  </r>
  <r>
    <d v="2020-02-01T00:00:00"/>
    <n v="306"/>
    <x v="2"/>
    <x v="10"/>
    <x v="2"/>
    <n v="51964.21"/>
    <n v="15442.148369555523"/>
    <n v="0.29716892394891647"/>
  </r>
  <r>
    <d v="2020-02-01T00:00:00"/>
    <n v="306"/>
    <x v="2"/>
    <x v="11"/>
    <x v="2"/>
    <n v="29345.45"/>
    <n v="7458.2786561828289"/>
    <n v="0.25415451649856546"/>
  </r>
  <r>
    <d v="2020-03-01T00:00:00"/>
    <n v="100"/>
    <x v="0"/>
    <x v="0"/>
    <x v="0"/>
    <n v="35735.94"/>
    <n v="10964.875428921445"/>
    <n v="0.30683047455646734"/>
  </r>
  <r>
    <d v="2020-03-01T00:00:00"/>
    <n v="100"/>
    <x v="0"/>
    <x v="1"/>
    <x v="0"/>
    <n v="45920.480000000003"/>
    <n v="12339.775519540804"/>
    <n v="0.26872052555941933"/>
  </r>
  <r>
    <d v="2020-03-01T00:00:00"/>
    <n v="100"/>
    <x v="0"/>
    <x v="2"/>
    <x v="0"/>
    <n v="49998.745000000003"/>
    <n v="14518.928842878917"/>
    <n v="0.29038586554280343"/>
  </r>
  <r>
    <d v="2020-03-01T00:00:00"/>
    <n v="100"/>
    <x v="0"/>
    <x v="3"/>
    <x v="0"/>
    <n v="56850.83"/>
    <n v="16768.584365996616"/>
    <n v="0.29495759984500869"/>
  </r>
  <r>
    <d v="2020-03-01T00:00:00"/>
    <n v="100"/>
    <x v="0"/>
    <x v="4"/>
    <x v="1"/>
    <n v="22651.884999999998"/>
    <n v="6144.0275148316487"/>
    <n v="0.27123691978975034"/>
  </r>
  <r>
    <d v="2020-03-01T00:00:00"/>
    <n v="100"/>
    <x v="0"/>
    <x v="5"/>
    <x v="1"/>
    <n v="42895.474999999999"/>
    <n v="12787.517350471988"/>
    <n v="0.29810877139073499"/>
  </r>
  <r>
    <d v="2020-03-01T00:00:00"/>
    <n v="100"/>
    <x v="0"/>
    <x v="6"/>
    <x v="1"/>
    <n v="20046.509999999998"/>
    <n v="5538.1994442762016"/>
    <n v="0.2762675121143881"/>
  </r>
  <r>
    <d v="2020-03-01T00:00:00"/>
    <n v="100"/>
    <x v="0"/>
    <x v="7"/>
    <x v="1"/>
    <n v="31053.81"/>
    <n v="7957.4546478919037"/>
    <n v="0.25624728971716848"/>
  </r>
  <r>
    <d v="2020-03-01T00:00:00"/>
    <n v="100"/>
    <x v="0"/>
    <x v="8"/>
    <x v="2"/>
    <n v="28942.974999999999"/>
    <n v="7288.9527297477734"/>
    <n v="0.25183840741139341"/>
  </r>
  <r>
    <d v="2020-03-01T00:00:00"/>
    <n v="100"/>
    <x v="0"/>
    <x v="9"/>
    <x v="2"/>
    <n v="41328.910000000003"/>
    <n v="12977.791451080448"/>
    <n v="0.3140124298240734"/>
  </r>
  <r>
    <d v="2020-03-01T00:00:00"/>
    <n v="100"/>
    <x v="0"/>
    <x v="10"/>
    <x v="2"/>
    <n v="50930.14"/>
    <n v="16096.425082405014"/>
    <n v="0.31604910338760139"/>
  </r>
  <r>
    <d v="2020-03-01T00:00:00"/>
    <n v="100"/>
    <x v="0"/>
    <x v="11"/>
    <x v="2"/>
    <n v="36500.544999999998"/>
    <n v="10339.803790457972"/>
    <n v="0.28327806586060489"/>
  </r>
  <r>
    <d v="2020-03-01T00:00:00"/>
    <n v="102"/>
    <x v="0"/>
    <x v="0"/>
    <x v="0"/>
    <n v="45930.254999999997"/>
    <n v="13348.556065190382"/>
    <n v="0.29062664827770673"/>
  </r>
  <r>
    <d v="2020-03-01T00:00:00"/>
    <n v="102"/>
    <x v="0"/>
    <x v="1"/>
    <x v="0"/>
    <n v="60577.724999999999"/>
    <n v="20071.408544019472"/>
    <n v="0.33133315164971072"/>
  </r>
  <r>
    <d v="2020-03-01T00:00:00"/>
    <n v="102"/>
    <x v="0"/>
    <x v="2"/>
    <x v="0"/>
    <n v="68664.02"/>
    <n v="22538.71090759712"/>
    <n v="0.32824630581776482"/>
  </r>
  <r>
    <d v="2020-03-01T00:00:00"/>
    <n v="102"/>
    <x v="0"/>
    <x v="3"/>
    <x v="0"/>
    <n v="81729.104999999996"/>
    <n v="25929.910316067151"/>
    <n v="0.31726653945454503"/>
  </r>
  <r>
    <d v="2020-03-01T00:00:00"/>
    <n v="102"/>
    <x v="0"/>
    <x v="4"/>
    <x v="1"/>
    <n v="29685.165000000001"/>
    <n v="8427.712518669965"/>
    <n v="0.28390317246577423"/>
  </r>
  <r>
    <d v="2020-03-01T00:00:00"/>
    <n v="102"/>
    <x v="0"/>
    <x v="5"/>
    <x v="1"/>
    <n v="55540.245000000003"/>
    <n v="17746.902072550838"/>
    <n v="0.31953229721170362"/>
  </r>
  <r>
    <d v="2020-03-01T00:00:00"/>
    <n v="102"/>
    <x v="0"/>
    <x v="6"/>
    <x v="1"/>
    <n v="33382.595000000001"/>
    <n v="8050.264604552025"/>
    <n v="0.24115155231497207"/>
  </r>
  <r>
    <d v="2020-03-01T00:00:00"/>
    <n v="102"/>
    <x v="0"/>
    <x v="7"/>
    <x v="1"/>
    <n v="38746.17"/>
    <n v="11264.717801027398"/>
    <n v="0.29073113035501053"/>
  </r>
  <r>
    <d v="2020-03-01T00:00:00"/>
    <n v="102"/>
    <x v="0"/>
    <x v="8"/>
    <x v="2"/>
    <n v="43197.205000000002"/>
    <n v="13494.846598036773"/>
    <n v="0.31240092033817402"/>
  </r>
  <r>
    <d v="2020-03-01T00:00:00"/>
    <n v="102"/>
    <x v="0"/>
    <x v="9"/>
    <x v="2"/>
    <n v="38037.205000000002"/>
    <n v="9924.1194771538667"/>
    <n v="0.26090559170038563"/>
  </r>
  <r>
    <d v="2020-03-01T00:00:00"/>
    <n v="102"/>
    <x v="0"/>
    <x v="10"/>
    <x v="2"/>
    <n v="78894.384999999995"/>
    <n v="24894.178730607728"/>
    <n v="0.31553802885474969"/>
  </r>
  <r>
    <d v="2020-03-01T00:00:00"/>
    <n v="102"/>
    <x v="0"/>
    <x v="11"/>
    <x v="2"/>
    <n v="40654.135000000002"/>
    <n v="13157.628898456474"/>
    <n v="0.32364798558514341"/>
  </r>
  <r>
    <d v="2020-03-01T00:00:00"/>
    <n v="104"/>
    <x v="0"/>
    <x v="0"/>
    <x v="0"/>
    <n v="21863.814999999999"/>
    <n v="3650.4360410285344"/>
    <n v="0.16696244644534974"/>
  </r>
  <r>
    <d v="2020-03-01T00:00:00"/>
    <n v="104"/>
    <x v="0"/>
    <x v="1"/>
    <x v="0"/>
    <n v="28975.759999999998"/>
    <n v="5614.8210931618223"/>
    <n v="0.19377649087243345"/>
  </r>
  <r>
    <d v="2020-03-01T00:00:00"/>
    <n v="104"/>
    <x v="0"/>
    <x v="2"/>
    <x v="0"/>
    <n v="37089.07"/>
    <n v="6033.8754340489322"/>
    <n v="0.16268608067144666"/>
  </r>
  <r>
    <d v="2020-03-01T00:00:00"/>
    <n v="104"/>
    <x v="0"/>
    <x v="3"/>
    <x v="0"/>
    <n v="35760.97"/>
    <n v="6180.3802856351913"/>
    <n v="0.17282473841272178"/>
  </r>
  <r>
    <d v="2020-03-01T00:00:00"/>
    <n v="104"/>
    <x v="0"/>
    <x v="4"/>
    <x v="1"/>
    <n v="13816.844999999999"/>
    <n v="2579.9680738621441"/>
    <n v="0.18672628041076991"/>
  </r>
  <r>
    <d v="2020-03-01T00:00:00"/>
    <n v="104"/>
    <x v="0"/>
    <x v="5"/>
    <x v="1"/>
    <n v="23462.6"/>
    <n v="4852.2533190532622"/>
    <n v="0.20680799736829092"/>
  </r>
  <r>
    <d v="2020-03-01T00:00:00"/>
    <n v="104"/>
    <x v="0"/>
    <x v="6"/>
    <x v="1"/>
    <n v="12114.84"/>
    <n v="1727.7325410889582"/>
    <n v="0.14261290624465187"/>
  </r>
  <r>
    <d v="2020-03-01T00:00:00"/>
    <n v="104"/>
    <x v="0"/>
    <x v="7"/>
    <x v="1"/>
    <n v="20352.834999999999"/>
    <n v="3990.0526061214978"/>
    <n v="0.19604406983702752"/>
  </r>
  <r>
    <d v="2020-03-01T00:00:00"/>
    <n v="104"/>
    <x v="0"/>
    <x v="8"/>
    <x v="2"/>
    <n v="21948.29"/>
    <n v="1685.4666736401973"/>
    <n v="7.6792619089696618E-2"/>
  </r>
  <r>
    <d v="2020-03-01T00:00:00"/>
    <n v="104"/>
    <x v="0"/>
    <x v="9"/>
    <x v="2"/>
    <n v="30420.055"/>
    <n v="5920.2866909713894"/>
    <n v="0.19461788254397927"/>
  </r>
  <r>
    <d v="2020-03-01T00:00:00"/>
    <n v="104"/>
    <x v="0"/>
    <x v="10"/>
    <x v="2"/>
    <n v="43840.845000000001"/>
    <n v="10539.977691792841"/>
    <n v="0.24041456527110372"/>
  </r>
  <r>
    <d v="2020-03-01T00:00:00"/>
    <n v="104"/>
    <x v="0"/>
    <x v="11"/>
    <x v="2"/>
    <n v="24814.494999999999"/>
    <n v="4117.4567055243515"/>
    <n v="0.16592949828414205"/>
  </r>
  <r>
    <d v="2020-03-01T00:00:00"/>
    <n v="106"/>
    <x v="0"/>
    <x v="0"/>
    <x v="0"/>
    <n v="21010.080000000002"/>
    <n v="4765.8774524060527"/>
    <n v="0.2268376632742975"/>
  </r>
  <r>
    <d v="2020-03-01T00:00:00"/>
    <n v="106"/>
    <x v="0"/>
    <x v="1"/>
    <x v="0"/>
    <n v="25960.185000000001"/>
    <n v="7605.1782057661658"/>
    <n v="0.29295547030062247"/>
  </r>
  <r>
    <d v="2020-03-01T00:00:00"/>
    <n v="106"/>
    <x v="0"/>
    <x v="2"/>
    <x v="0"/>
    <n v="31890.37"/>
    <n v="9504.311478296926"/>
    <n v="0.29803076848267757"/>
  </r>
  <r>
    <d v="2020-03-01T00:00:00"/>
    <n v="106"/>
    <x v="0"/>
    <x v="3"/>
    <x v="0"/>
    <n v="40212.18"/>
    <n v="13249.784221230617"/>
    <n v="0.32949678980922242"/>
  </r>
  <r>
    <d v="2020-03-01T00:00:00"/>
    <n v="106"/>
    <x v="0"/>
    <x v="4"/>
    <x v="1"/>
    <n v="17201.72"/>
    <n v="6075.9964184115124"/>
    <n v="0.35322028369323022"/>
  </r>
  <r>
    <d v="2020-03-01T00:00:00"/>
    <n v="106"/>
    <x v="0"/>
    <x v="5"/>
    <x v="1"/>
    <n v="27067.759999999998"/>
    <n v="9292.3728587197093"/>
    <n v="0.34330040087246633"/>
  </r>
  <r>
    <d v="2020-03-01T00:00:00"/>
    <n v="106"/>
    <x v="0"/>
    <x v="6"/>
    <x v="1"/>
    <n v="22546.65"/>
    <n v="8574.0209368956876"/>
    <n v="0.38027915175406046"/>
  </r>
  <r>
    <d v="2020-03-01T00:00:00"/>
    <n v="106"/>
    <x v="0"/>
    <x v="7"/>
    <x v="1"/>
    <n v="21017.33"/>
    <n v="5804.4542723453924"/>
    <n v="0.2761746745350333"/>
  </r>
  <r>
    <d v="2020-03-01T00:00:00"/>
    <n v="106"/>
    <x v="0"/>
    <x v="8"/>
    <x v="2"/>
    <n v="22932.51"/>
    <n v="7353.933820905796"/>
    <n v="0.32067723162034145"/>
  </r>
  <r>
    <d v="2020-03-01T00:00:00"/>
    <n v="106"/>
    <x v="0"/>
    <x v="9"/>
    <x v="2"/>
    <n v="16770.865000000002"/>
    <n v="5460.0400523420203"/>
    <n v="0.32556699087029917"/>
  </r>
  <r>
    <d v="2020-03-01T00:00:00"/>
    <n v="106"/>
    <x v="0"/>
    <x v="10"/>
    <x v="2"/>
    <n v="22526.87"/>
    <n v="7044.6816069867064"/>
    <n v="0.31272349895865281"/>
  </r>
  <r>
    <d v="2020-03-01T00:00:00"/>
    <n v="106"/>
    <x v="0"/>
    <x v="11"/>
    <x v="2"/>
    <n v="21404.125"/>
    <n v="6979.7077630483655"/>
    <n v="0.32609171190358704"/>
  </r>
  <r>
    <d v="2020-03-01T00:00:00"/>
    <n v="108"/>
    <x v="0"/>
    <x v="0"/>
    <x v="0"/>
    <n v="36281.1"/>
    <n v="13740.26031134382"/>
    <n v="0.37871675090732698"/>
  </r>
  <r>
    <d v="2020-03-01T00:00:00"/>
    <n v="108"/>
    <x v="0"/>
    <x v="1"/>
    <x v="0"/>
    <n v="54647.42"/>
    <n v="18453.343850811914"/>
    <n v="0.33768005609069768"/>
  </r>
  <r>
    <d v="2020-03-01T00:00:00"/>
    <n v="108"/>
    <x v="0"/>
    <x v="2"/>
    <x v="0"/>
    <n v="56452.84"/>
    <n v="18324.588798103669"/>
    <n v="0.32459994569101697"/>
  </r>
  <r>
    <d v="2020-03-01T00:00:00"/>
    <n v="108"/>
    <x v="0"/>
    <x v="3"/>
    <x v="0"/>
    <n v="71443.035000000003"/>
    <n v="28480.997160311319"/>
    <n v="0.39865323695040839"/>
  </r>
  <r>
    <d v="2020-03-01T00:00:00"/>
    <n v="108"/>
    <x v="0"/>
    <x v="4"/>
    <x v="1"/>
    <n v="24745.919999999998"/>
    <n v="8640.4760182866903"/>
    <n v="0.3491677019196171"/>
  </r>
  <r>
    <d v="2020-03-01T00:00:00"/>
    <n v="108"/>
    <x v="0"/>
    <x v="5"/>
    <x v="1"/>
    <n v="47851.839999999997"/>
    <n v="18868.840052188134"/>
    <n v="0.39431796253160034"/>
  </r>
  <r>
    <d v="2020-03-01T00:00:00"/>
    <n v="108"/>
    <x v="0"/>
    <x v="6"/>
    <x v="1"/>
    <n v="37126.004999999997"/>
    <n v="14582.411340306404"/>
    <n v="0.39278159177930416"/>
  </r>
  <r>
    <d v="2020-03-01T00:00:00"/>
    <n v="108"/>
    <x v="0"/>
    <x v="7"/>
    <x v="1"/>
    <n v="39662.605000000003"/>
    <n v="15368.910038439335"/>
    <n v="0.3874911907182933"/>
  </r>
  <r>
    <d v="2020-03-01T00:00:00"/>
    <n v="108"/>
    <x v="0"/>
    <x v="8"/>
    <x v="2"/>
    <n v="48247.46"/>
    <n v="18056.540022342382"/>
    <n v="0.37424851012555649"/>
  </r>
  <r>
    <d v="2020-03-01T00:00:00"/>
    <n v="108"/>
    <x v="0"/>
    <x v="9"/>
    <x v="2"/>
    <n v="27859.53"/>
    <n v="10129.142253738017"/>
    <n v="0.3635790788192772"/>
  </r>
  <r>
    <d v="2020-03-01T00:00:00"/>
    <n v="108"/>
    <x v="0"/>
    <x v="10"/>
    <x v="2"/>
    <n v="45712.53"/>
    <n v="17654.68351764153"/>
    <n v="0.38621103486596631"/>
  </r>
  <r>
    <d v="2020-03-01T00:00:00"/>
    <n v="108"/>
    <x v="0"/>
    <x v="11"/>
    <x v="2"/>
    <n v="37054.720000000001"/>
    <n v="12567.112059991743"/>
    <n v="0.33915010179517596"/>
  </r>
  <r>
    <d v="2020-03-01T00:00:00"/>
    <n v="200"/>
    <x v="1"/>
    <x v="0"/>
    <x v="0"/>
    <n v="46624.644999999997"/>
    <n v="9148.3400466984458"/>
    <n v="0.1962125405286935"/>
  </r>
  <r>
    <d v="2020-03-01T00:00:00"/>
    <n v="200"/>
    <x v="1"/>
    <x v="1"/>
    <x v="0"/>
    <n v="59510.54"/>
    <n v="12555.685476910929"/>
    <n v="0.21098254992999438"/>
  </r>
  <r>
    <d v="2020-03-01T00:00:00"/>
    <n v="200"/>
    <x v="1"/>
    <x v="2"/>
    <x v="0"/>
    <n v="62481.23"/>
    <n v="11031.157444251818"/>
    <n v="0.17655154106684226"/>
  </r>
  <r>
    <d v="2020-03-01T00:00:00"/>
    <n v="200"/>
    <x v="1"/>
    <x v="3"/>
    <x v="0"/>
    <n v="61692.9"/>
    <n v="16966.606177205147"/>
    <n v="0.27501716043831864"/>
  </r>
  <r>
    <d v="2020-03-01T00:00:00"/>
    <n v="200"/>
    <x v="1"/>
    <x v="4"/>
    <x v="1"/>
    <n v="32579.575000000001"/>
    <n v="4281.3904502365176"/>
    <n v="0.13141333029164798"/>
  </r>
  <r>
    <d v="2020-03-01T00:00:00"/>
    <n v="200"/>
    <x v="1"/>
    <x v="5"/>
    <x v="1"/>
    <n v="53066.080000000002"/>
    <n v="13900.111867776821"/>
    <n v="0.26193967724348249"/>
  </r>
  <r>
    <d v="2020-03-01T00:00:00"/>
    <n v="200"/>
    <x v="1"/>
    <x v="6"/>
    <x v="1"/>
    <n v="24590.080000000002"/>
    <n v="4867.4916101371819"/>
    <n v="0.19794533446565368"/>
  </r>
  <r>
    <d v="2020-03-01T00:00:00"/>
    <n v="200"/>
    <x v="1"/>
    <x v="7"/>
    <x v="1"/>
    <n v="42336.235000000001"/>
    <n v="9341.0515476349738"/>
    <n v="0.22063963759731997"/>
  </r>
  <r>
    <d v="2020-03-01T00:00:00"/>
    <n v="200"/>
    <x v="1"/>
    <x v="8"/>
    <x v="2"/>
    <n v="36339.82"/>
    <n v="6878.7444739689663"/>
    <n v="0.1892894481582178"/>
  </r>
  <r>
    <d v="2020-03-01T00:00:00"/>
    <n v="200"/>
    <x v="1"/>
    <x v="9"/>
    <x v="2"/>
    <n v="48834.2"/>
    <n v="12222.163025649084"/>
    <n v="0.25027876008307876"/>
  </r>
  <r>
    <d v="2020-03-01T00:00:00"/>
    <n v="200"/>
    <x v="1"/>
    <x v="10"/>
    <x v="2"/>
    <n v="91976.725000000006"/>
    <n v="19479.335072978982"/>
    <n v="0.21178548239219194"/>
  </r>
  <r>
    <d v="2020-03-01T00:00:00"/>
    <n v="200"/>
    <x v="1"/>
    <x v="11"/>
    <x v="2"/>
    <n v="58801.544999999998"/>
    <n v="11690.541179444948"/>
    <n v="0.19881350361533781"/>
  </r>
  <r>
    <d v="2020-03-01T00:00:00"/>
    <n v="202"/>
    <x v="1"/>
    <x v="0"/>
    <x v="0"/>
    <n v="22820.400000000001"/>
    <n v="8303.1608234469622"/>
    <n v="0.36384817196223385"/>
  </r>
  <r>
    <d v="2020-03-01T00:00:00"/>
    <n v="202"/>
    <x v="1"/>
    <x v="1"/>
    <x v="0"/>
    <n v="39678.794999999998"/>
    <n v="13266.501757958313"/>
    <n v="0.33434739532685692"/>
  </r>
  <r>
    <d v="2020-03-01T00:00:00"/>
    <n v="202"/>
    <x v="1"/>
    <x v="2"/>
    <x v="0"/>
    <n v="43214.74"/>
    <n v="12060.511913497372"/>
    <n v="0.27908329226318085"/>
  </r>
  <r>
    <d v="2020-03-01T00:00:00"/>
    <n v="202"/>
    <x v="1"/>
    <x v="3"/>
    <x v="0"/>
    <n v="41334.205000000002"/>
    <n v="13630.876887431426"/>
    <n v="0.32977232506180837"/>
  </r>
  <r>
    <d v="2020-03-01T00:00:00"/>
    <n v="202"/>
    <x v="1"/>
    <x v="4"/>
    <x v="1"/>
    <n v="19680.634999999998"/>
    <n v="6194.3829056662462"/>
    <n v="0.31474507330003565"/>
  </r>
  <r>
    <d v="2020-03-01T00:00:00"/>
    <n v="202"/>
    <x v="1"/>
    <x v="5"/>
    <x v="1"/>
    <n v="39591.53"/>
    <n v="12999.133017481807"/>
    <n v="0.32833116117214484"/>
  </r>
  <r>
    <d v="2020-03-01T00:00:00"/>
    <n v="202"/>
    <x v="1"/>
    <x v="6"/>
    <x v="1"/>
    <n v="16567.994999999999"/>
    <n v="5086.3334435505158"/>
    <n v="0.30699752405469194"/>
  </r>
  <r>
    <d v="2020-03-01T00:00:00"/>
    <n v="202"/>
    <x v="1"/>
    <x v="7"/>
    <x v="1"/>
    <n v="29615.455000000002"/>
    <n v="9102.4405825620597"/>
    <n v="0.30735440608837716"/>
  </r>
  <r>
    <d v="2020-03-01T00:00:00"/>
    <n v="202"/>
    <x v="1"/>
    <x v="8"/>
    <x v="2"/>
    <n v="12453.1"/>
    <n v="3855.3104124227002"/>
    <n v="0.30958640117100966"/>
  </r>
  <r>
    <d v="2020-03-01T00:00:00"/>
    <n v="202"/>
    <x v="1"/>
    <x v="9"/>
    <x v="2"/>
    <n v="20183.945"/>
    <n v="6509.4345834920614"/>
    <n v="0.32250556486811977"/>
  </r>
  <r>
    <d v="2020-03-01T00:00:00"/>
    <n v="202"/>
    <x v="1"/>
    <x v="10"/>
    <x v="2"/>
    <n v="33270.97"/>
    <n v="10611.352612774768"/>
    <n v="0.31893727813690936"/>
  </r>
  <r>
    <d v="2020-03-01T00:00:00"/>
    <n v="202"/>
    <x v="1"/>
    <x v="11"/>
    <x v="2"/>
    <n v="20428.63"/>
    <n v="7270.7528375074571"/>
    <n v="0.35590995761866834"/>
  </r>
  <r>
    <d v="2020-03-01T00:00:00"/>
    <n v="204"/>
    <x v="1"/>
    <x v="0"/>
    <x v="0"/>
    <n v="35601.31"/>
    <n v="4636.2044620414454"/>
    <n v="0.1302256704048656"/>
  </r>
  <r>
    <d v="2020-03-01T00:00:00"/>
    <n v="204"/>
    <x v="1"/>
    <x v="1"/>
    <x v="0"/>
    <n v="75702.820000000007"/>
    <n v="8545.2880100827679"/>
    <n v="0.11287938824581129"/>
  </r>
  <r>
    <d v="2020-03-01T00:00:00"/>
    <n v="204"/>
    <x v="1"/>
    <x v="2"/>
    <x v="0"/>
    <n v="72071.044999999998"/>
    <n v="5424.5740355931002"/>
    <n v="7.5267037346178345E-2"/>
  </r>
  <r>
    <d v="2020-03-01T00:00:00"/>
    <n v="204"/>
    <x v="1"/>
    <x v="3"/>
    <x v="0"/>
    <n v="69746.554999999993"/>
    <n v="13344.375951932283"/>
    <n v="0.19132666770326195"/>
  </r>
  <r>
    <d v="2020-03-01T00:00:00"/>
    <n v="204"/>
    <x v="1"/>
    <x v="4"/>
    <x v="1"/>
    <n v="29578.3"/>
    <n v="3589.713293920393"/>
    <n v="0.12136307001823611"/>
  </r>
  <r>
    <d v="2020-03-01T00:00:00"/>
    <n v="204"/>
    <x v="1"/>
    <x v="5"/>
    <x v="1"/>
    <n v="56989.03"/>
    <n v="9596.0658023230699"/>
    <n v="0.16838443823878158"/>
  </r>
  <r>
    <d v="2020-03-01T00:00:00"/>
    <n v="204"/>
    <x v="1"/>
    <x v="6"/>
    <x v="1"/>
    <n v="35403.535000000003"/>
    <n v="4683.4394189627319"/>
    <n v="0.13228733850907068"/>
  </r>
  <r>
    <d v="2020-03-01T00:00:00"/>
    <n v="204"/>
    <x v="1"/>
    <x v="7"/>
    <x v="1"/>
    <n v="52757.11"/>
    <n v="6700.4594301253273"/>
    <n v="0.12700580888766136"/>
  </r>
  <r>
    <d v="2020-03-01T00:00:00"/>
    <n v="204"/>
    <x v="1"/>
    <x v="8"/>
    <x v="2"/>
    <n v="67930.490000000005"/>
    <n v="8143.8663321253125"/>
    <n v="0.11988528762453078"/>
  </r>
  <r>
    <d v="2020-03-01T00:00:00"/>
    <n v="204"/>
    <x v="1"/>
    <x v="9"/>
    <x v="2"/>
    <n v="37719.440000000002"/>
    <n v="7768.5717617450227"/>
    <n v="0.20595670990197687"/>
  </r>
  <r>
    <d v="2020-03-01T00:00:00"/>
    <n v="204"/>
    <x v="1"/>
    <x v="10"/>
    <x v="2"/>
    <n v="49374.36"/>
    <n v="11256.089136401561"/>
    <n v="0.22797438055706565"/>
  </r>
  <r>
    <d v="2020-03-01T00:00:00"/>
    <n v="204"/>
    <x v="1"/>
    <x v="11"/>
    <x v="2"/>
    <n v="36858.665000000001"/>
    <n v="6187.0507675325125"/>
    <n v="0.16785878619132061"/>
  </r>
  <r>
    <d v="2020-03-01T00:00:00"/>
    <n v="205"/>
    <x v="1"/>
    <x v="0"/>
    <x v="0"/>
    <n v="31616.095000000001"/>
    <n v="8393.2195143811168"/>
    <n v="0.26547299767353039"/>
  </r>
  <r>
    <d v="2020-03-01T00:00:00"/>
    <n v="205"/>
    <x v="1"/>
    <x v="1"/>
    <x v="0"/>
    <n v="39470.074999999997"/>
    <n v="11463.097656070911"/>
    <n v="0.290425028482234"/>
  </r>
  <r>
    <d v="2020-03-01T00:00:00"/>
    <n v="205"/>
    <x v="1"/>
    <x v="2"/>
    <x v="0"/>
    <n v="61181.69"/>
    <n v="18096.554368461126"/>
    <n v="0.29578382631243311"/>
  </r>
  <r>
    <d v="2020-03-01T00:00:00"/>
    <n v="205"/>
    <x v="1"/>
    <x v="3"/>
    <x v="0"/>
    <n v="31152.235000000001"/>
    <n v="9715.8595186319453"/>
    <n v="0.31188322502805804"/>
  </r>
  <r>
    <d v="2020-03-01T00:00:00"/>
    <n v="205"/>
    <x v="1"/>
    <x v="4"/>
    <x v="1"/>
    <n v="23653.360000000001"/>
    <n v="6469.0297115300209"/>
    <n v="0.27349305601952623"/>
  </r>
  <r>
    <d v="2020-03-01T00:00:00"/>
    <n v="205"/>
    <x v="1"/>
    <x v="5"/>
    <x v="1"/>
    <n v="34910.514999999999"/>
    <n v="10788.152172717128"/>
    <n v="0.30902300274622496"/>
  </r>
  <r>
    <d v="2020-03-01T00:00:00"/>
    <n v="205"/>
    <x v="1"/>
    <x v="6"/>
    <x v="1"/>
    <n v="14064.92"/>
    <n v="4593.0814161361195"/>
    <n v="0.32656292507430684"/>
  </r>
  <r>
    <d v="2020-03-01T00:00:00"/>
    <n v="205"/>
    <x v="1"/>
    <x v="7"/>
    <x v="1"/>
    <n v="23453.82"/>
    <n v="7241.1813759181769"/>
    <n v="0.30874208874793857"/>
  </r>
  <r>
    <d v="2020-03-01T00:00:00"/>
    <n v="205"/>
    <x v="1"/>
    <x v="8"/>
    <x v="2"/>
    <n v="26325.855"/>
    <n v="7273.1102410853591"/>
    <n v="0.27627251768595396"/>
  </r>
  <r>
    <d v="2020-03-01T00:00:00"/>
    <n v="205"/>
    <x v="1"/>
    <x v="9"/>
    <x v="2"/>
    <n v="49028.38"/>
    <n v="14434.74416560011"/>
    <n v="0.29441609462927615"/>
  </r>
  <r>
    <d v="2020-03-01T00:00:00"/>
    <n v="205"/>
    <x v="1"/>
    <x v="10"/>
    <x v="2"/>
    <n v="39925.425000000003"/>
    <n v="12389.130132535243"/>
    <n v="0.3103067815191759"/>
  </r>
  <r>
    <d v="2020-03-01T00:00:00"/>
    <n v="205"/>
    <x v="1"/>
    <x v="11"/>
    <x v="2"/>
    <n v="33774.264999999999"/>
    <n v="10461.702122503453"/>
    <n v="0.30975365777770303"/>
  </r>
  <r>
    <d v="2020-03-01T00:00:00"/>
    <n v="206"/>
    <x v="1"/>
    <x v="0"/>
    <x v="0"/>
    <n v="18619.755000000001"/>
    <n v="3649.8554851698641"/>
    <n v="0.19602059668185021"/>
  </r>
  <r>
    <d v="2020-03-01T00:00:00"/>
    <n v="206"/>
    <x v="1"/>
    <x v="1"/>
    <x v="0"/>
    <n v="23336.555"/>
    <n v="5273.4175208346487"/>
    <n v="0.22597240770262142"/>
  </r>
  <r>
    <d v="2020-03-01T00:00:00"/>
    <n v="206"/>
    <x v="1"/>
    <x v="2"/>
    <x v="0"/>
    <n v="17425.72"/>
    <n v="2311.8962687662943"/>
    <n v="0.13267149183886198"/>
  </r>
  <r>
    <d v="2020-03-01T00:00:00"/>
    <n v="206"/>
    <x v="1"/>
    <x v="3"/>
    <x v="0"/>
    <n v="31658.154999999999"/>
    <n v="7486.8082064264199"/>
    <n v="0.23648908808572136"/>
  </r>
  <r>
    <d v="2020-03-01T00:00:00"/>
    <n v="206"/>
    <x v="1"/>
    <x v="4"/>
    <x v="1"/>
    <n v="20918.875"/>
    <n v="5014.3732076270253"/>
    <n v="0.23970568243402313"/>
  </r>
  <r>
    <d v="2020-03-01T00:00:00"/>
    <n v="206"/>
    <x v="1"/>
    <x v="5"/>
    <x v="1"/>
    <n v="25448.355"/>
    <n v="5926.9530544320214"/>
    <n v="0.23290122502739455"/>
  </r>
  <r>
    <d v="2020-03-01T00:00:00"/>
    <n v="206"/>
    <x v="1"/>
    <x v="6"/>
    <x v="1"/>
    <n v="15730.555"/>
    <n v="1814.2104696604742"/>
    <n v="0.11533035354826796"/>
  </r>
  <r>
    <d v="2020-03-01T00:00:00"/>
    <n v="206"/>
    <x v="1"/>
    <x v="7"/>
    <x v="1"/>
    <n v="13957.115"/>
    <n v="1425.8790252095762"/>
    <n v="0.10216144419599439"/>
  </r>
  <r>
    <d v="2020-03-01T00:00:00"/>
    <n v="206"/>
    <x v="1"/>
    <x v="8"/>
    <x v="2"/>
    <n v="21607.63"/>
    <n v="4843.6902452749182"/>
    <n v="0.22416573429269743"/>
  </r>
  <r>
    <d v="2020-03-01T00:00:00"/>
    <n v="206"/>
    <x v="1"/>
    <x v="9"/>
    <x v="2"/>
    <n v="16277.844999999999"/>
    <n v="3832.7087168316948"/>
    <n v="0.23545553584222573"/>
  </r>
  <r>
    <d v="2020-03-01T00:00:00"/>
    <n v="206"/>
    <x v="1"/>
    <x v="10"/>
    <x v="2"/>
    <n v="27493.865000000002"/>
    <n v="5823.4897138940369"/>
    <n v="0.21181051532383813"/>
  </r>
  <r>
    <d v="2020-03-01T00:00:00"/>
    <n v="206"/>
    <x v="1"/>
    <x v="11"/>
    <x v="2"/>
    <n v="16216.17"/>
    <n v="3214.5691957003301"/>
    <n v="0.1982323320303333"/>
  </r>
  <r>
    <d v="2020-03-01T00:00:00"/>
    <n v="208"/>
    <x v="1"/>
    <x v="0"/>
    <x v="0"/>
    <n v="36283.135000000002"/>
    <n v="3833.3192943970071"/>
    <n v="0.10565016761635969"/>
  </r>
  <r>
    <d v="2020-03-01T00:00:00"/>
    <n v="208"/>
    <x v="1"/>
    <x v="1"/>
    <x v="0"/>
    <n v="52980.934999999998"/>
    <n v="7829.1371207423372"/>
    <n v="0.14777272467430666"/>
  </r>
  <r>
    <d v="2020-03-01T00:00:00"/>
    <n v="208"/>
    <x v="1"/>
    <x v="2"/>
    <x v="0"/>
    <n v="48960.27"/>
    <n v="4796.4976813317226"/>
    <n v="9.7967141139779723E-2"/>
  </r>
  <r>
    <d v="2020-03-01T00:00:00"/>
    <n v="208"/>
    <x v="1"/>
    <x v="3"/>
    <x v="0"/>
    <n v="69200.354999999996"/>
    <n v="13313.868868061105"/>
    <n v="0.19239596195801462"/>
  </r>
  <r>
    <d v="2020-03-01T00:00:00"/>
    <n v="208"/>
    <x v="1"/>
    <x v="4"/>
    <x v="1"/>
    <n v="35080.81"/>
    <n v="3886.0499362295027"/>
    <n v="0.11077423629128014"/>
  </r>
  <r>
    <d v="2020-03-01T00:00:00"/>
    <n v="208"/>
    <x v="1"/>
    <x v="5"/>
    <x v="1"/>
    <n v="22880.52"/>
    <n v="2808.5537556777904"/>
    <n v="0.12274868559271337"/>
  </r>
  <r>
    <d v="2020-03-01T00:00:00"/>
    <n v="208"/>
    <x v="1"/>
    <x v="6"/>
    <x v="1"/>
    <n v="20635.12"/>
    <n v="4244.2641978879128"/>
    <n v="0.20568158546632698"/>
  </r>
  <r>
    <d v="2020-03-01T00:00:00"/>
    <n v="208"/>
    <x v="1"/>
    <x v="7"/>
    <x v="1"/>
    <n v="16006.25"/>
    <n v="2420.1910080565667"/>
    <n v="0.15120287438073043"/>
  </r>
  <r>
    <d v="2020-03-01T00:00:00"/>
    <n v="208"/>
    <x v="1"/>
    <x v="8"/>
    <x v="2"/>
    <n v="34430.449999999997"/>
    <n v="5591.6545573727899"/>
    <n v="0.16240434142954246"/>
  </r>
  <r>
    <d v="2020-03-01T00:00:00"/>
    <n v="208"/>
    <x v="1"/>
    <x v="9"/>
    <x v="2"/>
    <n v="30191.544999999998"/>
    <n v="5179.9628056948641"/>
    <n v="0.17156998112202818"/>
  </r>
  <r>
    <d v="2020-03-01T00:00:00"/>
    <n v="208"/>
    <x v="1"/>
    <x v="10"/>
    <x v="2"/>
    <n v="41651.245000000003"/>
    <n v="6380.9044390326426"/>
    <n v="0.15319840833167514"/>
  </r>
  <r>
    <d v="2020-03-01T00:00:00"/>
    <n v="208"/>
    <x v="1"/>
    <x v="11"/>
    <x v="2"/>
    <n v="24917.39"/>
    <n v="3257.4713749912071"/>
    <n v="0.13073084199393303"/>
  </r>
  <r>
    <d v="2020-03-01T00:00:00"/>
    <n v="300"/>
    <x v="2"/>
    <x v="0"/>
    <x v="0"/>
    <n v="50770.455000000002"/>
    <n v="15562.952456126206"/>
    <n v="0.30653561123543616"/>
  </r>
  <r>
    <d v="2020-03-01T00:00:00"/>
    <n v="300"/>
    <x v="2"/>
    <x v="1"/>
    <x v="0"/>
    <n v="70753.854999999996"/>
    <n v="22793.786949353398"/>
    <n v="0.32215611360474139"/>
  </r>
  <r>
    <d v="2020-03-01T00:00:00"/>
    <n v="300"/>
    <x v="2"/>
    <x v="2"/>
    <x v="0"/>
    <n v="83560.684999999998"/>
    <n v="26098.365111070223"/>
    <n v="0.31232828106986227"/>
  </r>
  <r>
    <d v="2020-03-01T00:00:00"/>
    <n v="300"/>
    <x v="2"/>
    <x v="3"/>
    <x v="0"/>
    <n v="74390.350000000006"/>
    <n v="27173.03544793195"/>
    <n v="0.36527634898789896"/>
  </r>
  <r>
    <d v="2020-03-01T00:00:00"/>
    <n v="300"/>
    <x v="2"/>
    <x v="4"/>
    <x v="1"/>
    <n v="40310.245000000003"/>
    <n v="13193.445161906808"/>
    <n v="0.32729756819654177"/>
  </r>
  <r>
    <d v="2020-03-01T00:00:00"/>
    <n v="300"/>
    <x v="2"/>
    <x v="5"/>
    <x v="1"/>
    <n v="74961.955000000002"/>
    <n v="25380.501342870361"/>
    <n v="0.33857843412528876"/>
  </r>
  <r>
    <d v="2020-03-01T00:00:00"/>
    <n v="300"/>
    <x v="2"/>
    <x v="6"/>
    <x v="1"/>
    <n v="40644.684999999998"/>
    <n v="13999.388278311848"/>
    <n v="0.34443343030735379"/>
  </r>
  <r>
    <d v="2020-03-01T00:00:00"/>
    <n v="300"/>
    <x v="2"/>
    <x v="7"/>
    <x v="1"/>
    <n v="59764.415000000001"/>
    <n v="19550.600481729496"/>
    <n v="0.32712778133492137"/>
  </r>
  <r>
    <d v="2020-03-01T00:00:00"/>
    <n v="300"/>
    <x v="2"/>
    <x v="8"/>
    <x v="2"/>
    <n v="44758.254999999997"/>
    <n v="14827.457636574034"/>
    <n v="0.33127872470841491"/>
  </r>
  <r>
    <d v="2020-03-01T00:00:00"/>
    <n v="300"/>
    <x v="2"/>
    <x v="9"/>
    <x v="2"/>
    <n v="46785.68"/>
    <n v="15449.527327372954"/>
    <n v="0.3302191466998653"/>
  </r>
  <r>
    <d v="2020-03-01T00:00:00"/>
    <n v="300"/>
    <x v="2"/>
    <x v="10"/>
    <x v="2"/>
    <n v="84747.37"/>
    <n v="27187.62505390486"/>
    <n v="0.32080789119361297"/>
  </r>
  <r>
    <d v="2020-03-01T00:00:00"/>
    <n v="300"/>
    <x v="2"/>
    <x v="11"/>
    <x v="2"/>
    <n v="49034.504999999997"/>
    <n v="15489.056490943778"/>
    <n v="0.31588075562185808"/>
  </r>
  <r>
    <d v="2020-03-01T00:00:00"/>
    <n v="302"/>
    <x v="2"/>
    <x v="0"/>
    <x v="0"/>
    <n v="42893.89"/>
    <n v="8752.7132471629266"/>
    <n v="0.20405501219784278"/>
  </r>
  <r>
    <d v="2020-03-01T00:00:00"/>
    <n v="302"/>
    <x v="2"/>
    <x v="1"/>
    <x v="0"/>
    <n v="53157.86"/>
    <n v="11893.703552392508"/>
    <n v="0.22374308432266662"/>
  </r>
  <r>
    <d v="2020-03-01T00:00:00"/>
    <n v="302"/>
    <x v="2"/>
    <x v="2"/>
    <x v="0"/>
    <n v="82108.649999999994"/>
    <n v="15543.206949974972"/>
    <n v="0.18930048113048958"/>
  </r>
  <r>
    <d v="2020-03-01T00:00:00"/>
    <n v="302"/>
    <x v="2"/>
    <x v="3"/>
    <x v="0"/>
    <n v="66171.67"/>
    <n v="20003.894031333868"/>
    <n v="0.30230299509342695"/>
  </r>
  <r>
    <d v="2020-03-01T00:00:00"/>
    <n v="302"/>
    <x v="2"/>
    <x v="4"/>
    <x v="1"/>
    <n v="22237.325000000001"/>
    <n v="7498.8810059105872"/>
    <n v="0.33722046180961907"/>
  </r>
  <r>
    <d v="2020-03-01T00:00:00"/>
    <n v="302"/>
    <x v="2"/>
    <x v="5"/>
    <x v="1"/>
    <n v="35599.945"/>
    <n v="11705.610741491084"/>
    <n v="0.32880979848398878"/>
  </r>
  <r>
    <d v="2020-03-01T00:00:00"/>
    <n v="302"/>
    <x v="2"/>
    <x v="6"/>
    <x v="1"/>
    <n v="23842.78"/>
    <n v="6312.2234045957939"/>
    <n v="0.26474359972267469"/>
  </r>
  <r>
    <d v="2020-03-01T00:00:00"/>
    <n v="302"/>
    <x v="2"/>
    <x v="7"/>
    <x v="1"/>
    <n v="30299.37"/>
    <n v="9598.2135756807111"/>
    <n v="0.31677931177053226"/>
  </r>
  <r>
    <d v="2020-03-01T00:00:00"/>
    <n v="302"/>
    <x v="2"/>
    <x v="8"/>
    <x v="2"/>
    <n v="38432.019999999997"/>
    <n v="11697.063649937305"/>
    <n v="0.30435724299522393"/>
  </r>
  <r>
    <d v="2020-03-01T00:00:00"/>
    <n v="302"/>
    <x v="2"/>
    <x v="9"/>
    <x v="2"/>
    <n v="60671.885000000002"/>
    <n v="14356.714975310475"/>
    <n v="0.23662879396792227"/>
  </r>
  <r>
    <d v="2020-03-01T00:00:00"/>
    <n v="302"/>
    <x v="2"/>
    <x v="10"/>
    <x v="2"/>
    <n v="67163.964999999997"/>
    <n v="16206.725677138325"/>
    <n v="0.24130090707328442"/>
  </r>
  <r>
    <d v="2020-03-01T00:00:00"/>
    <n v="302"/>
    <x v="2"/>
    <x v="11"/>
    <x v="2"/>
    <n v="69935.115000000005"/>
    <n v="12304.392085349178"/>
    <n v="0.17594011370895976"/>
  </r>
  <r>
    <d v="2020-03-01T00:00:00"/>
    <n v="304"/>
    <x v="2"/>
    <x v="0"/>
    <x v="0"/>
    <n v="17399.349999999999"/>
    <n v="10483.713602430933"/>
    <n v="0.60253478448510622"/>
  </r>
  <r>
    <d v="2020-03-01T00:00:00"/>
    <n v="304"/>
    <x v="2"/>
    <x v="1"/>
    <x v="0"/>
    <n v="29742.044999999998"/>
    <n v="18342.653055556206"/>
    <n v="0.61672467564204836"/>
  </r>
  <r>
    <d v="2020-03-01T00:00:00"/>
    <n v="304"/>
    <x v="2"/>
    <x v="2"/>
    <x v="0"/>
    <n v="28426.46"/>
    <n v="17387.614285502845"/>
    <n v="0.61167005267285635"/>
  </r>
  <r>
    <d v="2020-03-01T00:00:00"/>
    <n v="304"/>
    <x v="2"/>
    <x v="3"/>
    <x v="0"/>
    <n v="46685.31"/>
    <n v="29229.65449407417"/>
    <n v="0.62609961236359302"/>
  </r>
  <r>
    <d v="2020-03-01T00:00:00"/>
    <n v="304"/>
    <x v="2"/>
    <x v="4"/>
    <x v="1"/>
    <n v="15458.22"/>
    <n v="9496.9988595632458"/>
    <n v="0.61436561645281584"/>
  </r>
  <r>
    <d v="2020-03-01T00:00:00"/>
    <n v="304"/>
    <x v="2"/>
    <x v="5"/>
    <x v="1"/>
    <n v="34995.285000000003"/>
    <n v="21139.837757797017"/>
    <n v="0.60407674227533836"/>
  </r>
  <r>
    <d v="2020-03-01T00:00:00"/>
    <n v="304"/>
    <x v="2"/>
    <x v="6"/>
    <x v="1"/>
    <n v="23461.755000000001"/>
    <n v="14293.254866722855"/>
    <n v="0.6092150764818256"/>
  </r>
  <r>
    <d v="2020-03-01T00:00:00"/>
    <n v="304"/>
    <x v="2"/>
    <x v="7"/>
    <x v="1"/>
    <n v="27002.674999999999"/>
    <n v="17165.93478082983"/>
    <n v="0.63571237963756666"/>
  </r>
  <r>
    <d v="2020-03-01T00:00:00"/>
    <n v="304"/>
    <x v="2"/>
    <x v="8"/>
    <x v="2"/>
    <n v="22088.17"/>
    <n v="13077.350903657112"/>
    <n v="0.59205225709767328"/>
  </r>
  <r>
    <d v="2020-03-01T00:00:00"/>
    <n v="304"/>
    <x v="2"/>
    <x v="9"/>
    <x v="2"/>
    <n v="22316.69"/>
    <n v="12627.345115725895"/>
    <n v="0.56582517908013674"/>
  </r>
  <r>
    <d v="2020-03-01T00:00:00"/>
    <n v="304"/>
    <x v="2"/>
    <x v="10"/>
    <x v="2"/>
    <n v="34808.28"/>
    <n v="21378.698331659416"/>
    <n v="0.6141842783285878"/>
  </r>
  <r>
    <d v="2020-03-01T00:00:00"/>
    <n v="304"/>
    <x v="2"/>
    <x v="11"/>
    <x v="2"/>
    <n v="23885.95"/>
    <n v="14659.818288329534"/>
    <n v="0.61374231664763312"/>
  </r>
  <r>
    <d v="2020-03-01T00:00:00"/>
    <n v="306"/>
    <x v="2"/>
    <x v="0"/>
    <x v="0"/>
    <n v="37236.61"/>
    <n v="8768.5753554962666"/>
    <n v="0.23548264343870901"/>
  </r>
  <r>
    <d v="2020-03-01T00:00:00"/>
    <n v="306"/>
    <x v="2"/>
    <x v="1"/>
    <x v="0"/>
    <n v="57995.105000000003"/>
    <n v="13051.986153066267"/>
    <n v="0.22505323773560315"/>
  </r>
  <r>
    <d v="2020-03-01T00:00:00"/>
    <n v="306"/>
    <x v="2"/>
    <x v="2"/>
    <x v="0"/>
    <n v="57981.875"/>
    <n v="11220.927843728879"/>
    <n v="0.19352474965200556"/>
  </r>
  <r>
    <d v="2020-03-01T00:00:00"/>
    <n v="306"/>
    <x v="2"/>
    <x v="3"/>
    <x v="0"/>
    <n v="53261.61"/>
    <n v="17315.526947801194"/>
    <n v="0.32510333329768276"/>
  </r>
  <r>
    <d v="2020-03-01T00:00:00"/>
    <n v="306"/>
    <x v="2"/>
    <x v="4"/>
    <x v="1"/>
    <n v="27002.514999999999"/>
    <n v="6534.5036576602552"/>
    <n v="0.24199611249767866"/>
  </r>
  <r>
    <d v="2020-03-01T00:00:00"/>
    <n v="306"/>
    <x v="2"/>
    <x v="5"/>
    <x v="1"/>
    <n v="41972.125"/>
    <n v="13331.66559212502"/>
    <n v="0.31763141828356367"/>
  </r>
  <r>
    <d v="2020-03-01T00:00:00"/>
    <n v="306"/>
    <x v="2"/>
    <x v="6"/>
    <x v="1"/>
    <n v="21384.435000000001"/>
    <n v="7217.573127680681"/>
    <n v="0.33751525947169897"/>
  </r>
  <r>
    <d v="2020-03-01T00:00:00"/>
    <n v="306"/>
    <x v="2"/>
    <x v="7"/>
    <x v="1"/>
    <n v="31181.195"/>
    <n v="8883.6404308057045"/>
    <n v="0.2849037835402301"/>
  </r>
  <r>
    <d v="2020-03-01T00:00:00"/>
    <n v="306"/>
    <x v="2"/>
    <x v="8"/>
    <x v="2"/>
    <n v="39637.385000000002"/>
    <n v="12391.975523706878"/>
    <n v="0.31263352826395785"/>
  </r>
  <r>
    <d v="2020-03-01T00:00:00"/>
    <n v="306"/>
    <x v="2"/>
    <x v="9"/>
    <x v="2"/>
    <n v="29886.705000000002"/>
    <n v="8922.174957947449"/>
    <n v="0.29853324272272397"/>
  </r>
  <r>
    <d v="2020-03-01T00:00:00"/>
    <n v="306"/>
    <x v="2"/>
    <x v="10"/>
    <x v="2"/>
    <n v="43695.175000000003"/>
    <n v="14276.900536399058"/>
    <n v="0.32673860526703596"/>
  </r>
  <r>
    <d v="2020-03-01T00:00:00"/>
    <n v="306"/>
    <x v="2"/>
    <x v="11"/>
    <x v="2"/>
    <n v="27154.29"/>
    <n v="7733.2196119884484"/>
    <n v="0.28478813520767615"/>
  </r>
  <r>
    <d v="2020-04-01T00:00:00"/>
    <n v="100"/>
    <x v="0"/>
    <x v="0"/>
    <x v="0"/>
    <n v="31077.02"/>
    <n v="9306.1535391670477"/>
    <n v="0.2994545017240085"/>
  </r>
  <r>
    <d v="2020-04-01T00:00:00"/>
    <n v="100"/>
    <x v="0"/>
    <x v="1"/>
    <x v="0"/>
    <n v="39565.79"/>
    <n v="10545.157295081442"/>
    <n v="0.26652209636358687"/>
  </r>
  <r>
    <d v="2020-04-01T00:00:00"/>
    <n v="100"/>
    <x v="0"/>
    <x v="2"/>
    <x v="0"/>
    <n v="43113.345000000001"/>
    <n v="12710.735203686068"/>
    <n v="0.29482136456092811"/>
  </r>
  <r>
    <d v="2020-04-01T00:00:00"/>
    <n v="100"/>
    <x v="0"/>
    <x v="3"/>
    <x v="0"/>
    <n v="47549.845000000001"/>
    <n v="14047.047005446031"/>
    <n v="0.29541730378818332"/>
  </r>
  <r>
    <d v="2020-04-01T00:00:00"/>
    <n v="100"/>
    <x v="0"/>
    <x v="4"/>
    <x v="1"/>
    <n v="18359.29"/>
    <n v="5498.2917355212985"/>
    <n v="0.2994828087317809"/>
  </r>
  <r>
    <d v="2020-04-01T00:00:00"/>
    <n v="100"/>
    <x v="0"/>
    <x v="5"/>
    <x v="1"/>
    <n v="39452.6"/>
    <n v="11786.472462460175"/>
    <n v="0.29875020816017639"/>
  </r>
  <r>
    <d v="2020-04-01T00:00:00"/>
    <n v="100"/>
    <x v="0"/>
    <x v="6"/>
    <x v="1"/>
    <n v="19761.419999999998"/>
    <n v="5233.4351526946948"/>
    <n v="0.26483092574798245"/>
  </r>
  <r>
    <d v="2020-04-01T00:00:00"/>
    <n v="100"/>
    <x v="0"/>
    <x v="7"/>
    <x v="1"/>
    <n v="27256.23"/>
    <n v="7013.814635736624"/>
    <n v="0.25732886153868761"/>
  </r>
  <r>
    <d v="2020-04-01T00:00:00"/>
    <n v="100"/>
    <x v="0"/>
    <x v="8"/>
    <x v="2"/>
    <n v="27639.25"/>
    <n v="7538.9758024181128"/>
    <n v="0.27276339996266585"/>
  </r>
  <r>
    <d v="2020-04-01T00:00:00"/>
    <n v="100"/>
    <x v="0"/>
    <x v="9"/>
    <x v="2"/>
    <n v="34049.96"/>
    <n v="10071.739698858084"/>
    <n v="0.29579299649274432"/>
  </r>
  <r>
    <d v="2020-04-01T00:00:00"/>
    <n v="100"/>
    <x v="0"/>
    <x v="10"/>
    <x v="2"/>
    <n v="46769.934999999998"/>
    <n v="14453.622357457936"/>
    <n v="0.30903661417228689"/>
  </r>
  <r>
    <d v="2020-04-01T00:00:00"/>
    <n v="100"/>
    <x v="0"/>
    <x v="11"/>
    <x v="2"/>
    <n v="27374.445"/>
    <n v="7601.1171891705235"/>
    <n v="0.2776720108543031"/>
  </r>
  <r>
    <d v="2020-04-01T00:00:00"/>
    <n v="102"/>
    <x v="0"/>
    <x v="0"/>
    <x v="0"/>
    <n v="42496"/>
    <n v="13329.84502543288"/>
    <n v="0.31367293452166978"/>
  </r>
  <r>
    <d v="2020-04-01T00:00:00"/>
    <n v="102"/>
    <x v="0"/>
    <x v="1"/>
    <x v="0"/>
    <n v="60159.364999999998"/>
    <n v="21246.039130647638"/>
    <n v="0.35316262282102939"/>
  </r>
  <r>
    <d v="2020-04-01T00:00:00"/>
    <n v="102"/>
    <x v="0"/>
    <x v="2"/>
    <x v="0"/>
    <n v="57395.55"/>
    <n v="19440.927389209155"/>
    <n v="0.33871837432011986"/>
  </r>
  <r>
    <d v="2020-04-01T00:00:00"/>
    <n v="102"/>
    <x v="0"/>
    <x v="3"/>
    <x v="0"/>
    <n v="81186.39"/>
    <n v="27946.971598898297"/>
    <n v="0.34423222413138826"/>
  </r>
  <r>
    <d v="2020-04-01T00:00:00"/>
    <n v="102"/>
    <x v="0"/>
    <x v="4"/>
    <x v="1"/>
    <n v="30319.334999999999"/>
    <n v="8539.3563474325692"/>
    <n v="0.28164721777151674"/>
  </r>
  <r>
    <d v="2020-04-01T00:00:00"/>
    <n v="102"/>
    <x v="0"/>
    <x v="5"/>
    <x v="1"/>
    <n v="58175.37"/>
    <n v="19697.799524422036"/>
    <n v="0.33859345500375909"/>
  </r>
  <r>
    <d v="2020-04-01T00:00:00"/>
    <n v="102"/>
    <x v="0"/>
    <x v="6"/>
    <x v="1"/>
    <n v="31523.22"/>
    <n v="9066.1517820958579"/>
    <n v="0.28760233827939713"/>
  </r>
  <r>
    <d v="2020-04-01T00:00:00"/>
    <n v="102"/>
    <x v="0"/>
    <x v="7"/>
    <x v="1"/>
    <n v="39916.71"/>
    <n v="11954.814074816426"/>
    <n v="0.29949397319609822"/>
  </r>
  <r>
    <d v="2020-04-01T00:00:00"/>
    <n v="102"/>
    <x v="0"/>
    <x v="8"/>
    <x v="2"/>
    <n v="44362.41"/>
    <n v="14242.502479563267"/>
    <n v="0.32104888980475288"/>
  </r>
  <r>
    <d v="2020-04-01T00:00:00"/>
    <n v="102"/>
    <x v="0"/>
    <x v="9"/>
    <x v="2"/>
    <n v="37385.120000000003"/>
    <n v="10826.093243881922"/>
    <n v="0.28958294754388703"/>
  </r>
  <r>
    <d v="2020-04-01T00:00:00"/>
    <n v="102"/>
    <x v="0"/>
    <x v="10"/>
    <x v="2"/>
    <n v="72676.960000000006"/>
    <n v="24691.526831995659"/>
    <n v="0.33974352851296558"/>
  </r>
  <r>
    <d v="2020-04-01T00:00:00"/>
    <n v="102"/>
    <x v="0"/>
    <x v="11"/>
    <x v="2"/>
    <n v="41860.86"/>
    <n v="14429.540825790305"/>
    <n v="0.34470244581191845"/>
  </r>
  <r>
    <d v="2020-04-01T00:00:00"/>
    <n v="104"/>
    <x v="0"/>
    <x v="0"/>
    <x v="0"/>
    <n v="20833.38"/>
    <n v="4073.6432123523655"/>
    <n v="0.19553443619577646"/>
  </r>
  <r>
    <d v="2020-04-01T00:00:00"/>
    <n v="104"/>
    <x v="0"/>
    <x v="1"/>
    <x v="0"/>
    <n v="30561.555"/>
    <n v="6646.6675921806445"/>
    <n v="0.21748460090399996"/>
  </r>
  <r>
    <d v="2020-04-01T00:00:00"/>
    <n v="104"/>
    <x v="0"/>
    <x v="2"/>
    <x v="0"/>
    <n v="34834.379999999997"/>
    <n v="6995.8460727450238"/>
    <n v="0.20083165174017809"/>
  </r>
  <r>
    <d v="2020-04-01T00:00:00"/>
    <n v="104"/>
    <x v="0"/>
    <x v="3"/>
    <x v="0"/>
    <n v="32039.955000000002"/>
    <n v="6150.8536895562402"/>
    <n v="0.19197447966316555"/>
  </r>
  <r>
    <d v="2020-04-01T00:00:00"/>
    <n v="104"/>
    <x v="0"/>
    <x v="4"/>
    <x v="1"/>
    <n v="13882.19"/>
    <n v="2416.3662562840864"/>
    <n v="0.17406232419265882"/>
  </r>
  <r>
    <d v="2020-04-01T00:00:00"/>
    <n v="104"/>
    <x v="0"/>
    <x v="5"/>
    <x v="1"/>
    <n v="25388.31"/>
    <n v="5660.8661562640127"/>
    <n v="0.22297136580827998"/>
  </r>
  <r>
    <d v="2020-04-01T00:00:00"/>
    <n v="104"/>
    <x v="0"/>
    <x v="6"/>
    <x v="1"/>
    <n v="12656.405000000001"/>
    <n v="2908.8096075886292"/>
    <n v="0.22982905553264368"/>
  </r>
  <r>
    <d v="2020-04-01T00:00:00"/>
    <n v="104"/>
    <x v="0"/>
    <x v="7"/>
    <x v="1"/>
    <n v="18133.939999999999"/>
    <n v="3316.0889204378254"/>
    <n v="0.1828664328015768"/>
  </r>
  <r>
    <d v="2020-04-01T00:00:00"/>
    <n v="104"/>
    <x v="0"/>
    <x v="8"/>
    <x v="2"/>
    <n v="22110.43"/>
    <n v="2866.3236504879878"/>
    <n v="0.129636721243684"/>
  </r>
  <r>
    <d v="2020-04-01T00:00:00"/>
    <n v="104"/>
    <x v="0"/>
    <x v="9"/>
    <x v="2"/>
    <n v="26253.235000000001"/>
    <n v="5005.957130540316"/>
    <n v="0.19067962978811243"/>
  </r>
  <r>
    <d v="2020-04-01T00:00:00"/>
    <n v="104"/>
    <x v="0"/>
    <x v="10"/>
    <x v="2"/>
    <n v="42192.264999999999"/>
    <n v="10159.825902061482"/>
    <n v="0.2407983051410367"/>
  </r>
  <r>
    <d v="2020-04-01T00:00:00"/>
    <n v="104"/>
    <x v="0"/>
    <x v="11"/>
    <x v="2"/>
    <n v="23775.599999999999"/>
    <n v="4621.1203647554121"/>
    <n v="0.19436398512573447"/>
  </r>
  <r>
    <d v="2020-04-01T00:00:00"/>
    <n v="106"/>
    <x v="0"/>
    <x v="0"/>
    <x v="0"/>
    <n v="21445.65"/>
    <n v="6903.1789344422023"/>
    <n v="0.32189180250737104"/>
  </r>
  <r>
    <d v="2020-04-01T00:00:00"/>
    <n v="106"/>
    <x v="0"/>
    <x v="1"/>
    <x v="0"/>
    <n v="26917.05"/>
    <n v="7611.1335444610004"/>
    <n v="0.28276254435240861"/>
  </r>
  <r>
    <d v="2020-04-01T00:00:00"/>
    <n v="106"/>
    <x v="0"/>
    <x v="2"/>
    <x v="0"/>
    <n v="32665.014999999999"/>
    <n v="10483.435504918327"/>
    <n v="0.32093772205273219"/>
  </r>
  <r>
    <d v="2020-04-01T00:00:00"/>
    <n v="106"/>
    <x v="0"/>
    <x v="3"/>
    <x v="0"/>
    <n v="38620.154999999999"/>
    <n v="13102.885197497291"/>
    <n v="0.33927583142784623"/>
  </r>
  <r>
    <d v="2020-04-01T00:00:00"/>
    <n v="106"/>
    <x v="0"/>
    <x v="4"/>
    <x v="1"/>
    <n v="16390.77"/>
    <n v="5520.089226434483"/>
    <n v="0.33678034811265628"/>
  </r>
  <r>
    <d v="2020-04-01T00:00:00"/>
    <n v="106"/>
    <x v="0"/>
    <x v="5"/>
    <x v="1"/>
    <n v="25884.85"/>
    <n v="8219.4116834272972"/>
    <n v="0.31753754352168539"/>
  </r>
  <r>
    <d v="2020-04-01T00:00:00"/>
    <n v="106"/>
    <x v="0"/>
    <x v="6"/>
    <x v="1"/>
    <n v="19165.165000000001"/>
    <n v="6080.9009868194671"/>
    <n v="0.31728925823594356"/>
  </r>
  <r>
    <d v="2020-04-01T00:00:00"/>
    <n v="106"/>
    <x v="0"/>
    <x v="7"/>
    <x v="1"/>
    <n v="16514.669999999998"/>
    <n v="5165.9155646604831"/>
    <n v="0.31280767733539233"/>
  </r>
  <r>
    <d v="2020-04-01T00:00:00"/>
    <n v="106"/>
    <x v="0"/>
    <x v="8"/>
    <x v="2"/>
    <n v="22732.095000000001"/>
    <n v="5999.6191763027746"/>
    <n v="0.26392724367475917"/>
  </r>
  <r>
    <d v="2020-04-01T00:00:00"/>
    <n v="106"/>
    <x v="0"/>
    <x v="9"/>
    <x v="2"/>
    <n v="14475.54"/>
    <n v="4428.3610291148752"/>
    <n v="0.30592026474417361"/>
  </r>
  <r>
    <d v="2020-04-01T00:00:00"/>
    <n v="106"/>
    <x v="0"/>
    <x v="10"/>
    <x v="2"/>
    <n v="22346.04"/>
    <n v="7099.8158368705072"/>
    <n v="0.3177214323822255"/>
  </r>
  <r>
    <d v="2020-04-01T00:00:00"/>
    <n v="106"/>
    <x v="0"/>
    <x v="11"/>
    <x v="2"/>
    <n v="16221.81"/>
    <n v="5281.675670062371"/>
    <n v="0.32559102036470478"/>
  </r>
  <r>
    <d v="2020-04-01T00:00:00"/>
    <n v="108"/>
    <x v="0"/>
    <x v="0"/>
    <x v="0"/>
    <n v="48919.3"/>
    <n v="18216.357508392957"/>
    <n v="0.37237567807374505"/>
  </r>
  <r>
    <d v="2020-04-01T00:00:00"/>
    <n v="108"/>
    <x v="0"/>
    <x v="1"/>
    <x v="0"/>
    <n v="71038.595000000001"/>
    <n v="22933.150335143579"/>
    <n v="0.32282663156758068"/>
  </r>
  <r>
    <d v="2020-04-01T00:00:00"/>
    <n v="108"/>
    <x v="0"/>
    <x v="2"/>
    <x v="0"/>
    <n v="70953.72"/>
    <n v="22908.825303678615"/>
    <n v="0.32286996796896084"/>
  </r>
  <r>
    <d v="2020-04-01T00:00:00"/>
    <n v="108"/>
    <x v="0"/>
    <x v="3"/>
    <x v="0"/>
    <n v="78502.97"/>
    <n v="30152.647007547668"/>
    <n v="0.38409562093698707"/>
  </r>
  <r>
    <d v="2020-04-01T00:00:00"/>
    <n v="108"/>
    <x v="0"/>
    <x v="4"/>
    <x v="1"/>
    <n v="31652.134999999998"/>
    <n v="10649.358970252417"/>
    <n v="0.33644994153640562"/>
  </r>
  <r>
    <d v="2020-04-01T00:00:00"/>
    <n v="108"/>
    <x v="0"/>
    <x v="5"/>
    <x v="1"/>
    <n v="57931.275000000001"/>
    <n v="22448.116081843047"/>
    <n v="0.38749563309012353"/>
  </r>
  <r>
    <d v="2020-04-01T00:00:00"/>
    <n v="108"/>
    <x v="0"/>
    <x v="6"/>
    <x v="1"/>
    <n v="39324.214999999997"/>
    <n v="15188.127557894326"/>
    <n v="0.38622837246450636"/>
  </r>
  <r>
    <d v="2020-04-01T00:00:00"/>
    <n v="108"/>
    <x v="0"/>
    <x v="7"/>
    <x v="1"/>
    <n v="45860.79"/>
    <n v="17578.55558080805"/>
    <n v="0.38330250265658417"/>
  </r>
  <r>
    <d v="2020-04-01T00:00:00"/>
    <n v="108"/>
    <x v="0"/>
    <x v="8"/>
    <x v="2"/>
    <n v="55851.675000000003"/>
    <n v="20164.662764727989"/>
    <n v="0.36103953488821933"/>
  </r>
  <r>
    <d v="2020-04-01T00:00:00"/>
    <n v="108"/>
    <x v="0"/>
    <x v="9"/>
    <x v="2"/>
    <n v="30015.645"/>
    <n v="10597.46859985194"/>
    <n v="0.35306483001954281"/>
  </r>
  <r>
    <d v="2020-04-01T00:00:00"/>
    <n v="108"/>
    <x v="0"/>
    <x v="10"/>
    <x v="2"/>
    <n v="54520.084999999999"/>
    <n v="20447.036056307694"/>
    <n v="0.37503676042155282"/>
  </r>
  <r>
    <d v="2020-04-01T00:00:00"/>
    <n v="108"/>
    <x v="0"/>
    <x v="11"/>
    <x v="2"/>
    <n v="41086.875"/>
    <n v="13413.222261644487"/>
    <n v="0.3264600255347842"/>
  </r>
  <r>
    <d v="2020-04-01T00:00:00"/>
    <n v="200"/>
    <x v="1"/>
    <x v="0"/>
    <x v="0"/>
    <n v="41747.684999999998"/>
    <n v="7650.9134198238171"/>
    <n v="0.18326557316468728"/>
  </r>
  <r>
    <d v="2020-04-01T00:00:00"/>
    <n v="200"/>
    <x v="1"/>
    <x v="1"/>
    <x v="0"/>
    <n v="61465.87"/>
    <n v="12805.414758165412"/>
    <n v="0.2083337429074934"/>
  </r>
  <r>
    <d v="2020-04-01T00:00:00"/>
    <n v="200"/>
    <x v="1"/>
    <x v="2"/>
    <x v="0"/>
    <n v="49308.705000000002"/>
    <n v="10060.589627360303"/>
    <n v="0.20403272865025157"/>
  </r>
  <r>
    <d v="2020-04-01T00:00:00"/>
    <n v="200"/>
    <x v="1"/>
    <x v="3"/>
    <x v="0"/>
    <n v="63039.964999999997"/>
    <n v="16079.621752938587"/>
    <n v="0.25507028363576323"/>
  </r>
  <r>
    <d v="2020-04-01T00:00:00"/>
    <n v="200"/>
    <x v="1"/>
    <x v="4"/>
    <x v="1"/>
    <n v="32103.294999999998"/>
    <n v="4695.8279271740457"/>
    <n v="0.1462724597949851"/>
  </r>
  <r>
    <d v="2020-04-01T00:00:00"/>
    <n v="200"/>
    <x v="1"/>
    <x v="5"/>
    <x v="1"/>
    <n v="54930.02"/>
    <n v="14845.033369434999"/>
    <n v="0.27025355842643056"/>
  </r>
  <r>
    <d v="2020-04-01T00:00:00"/>
    <n v="200"/>
    <x v="1"/>
    <x v="6"/>
    <x v="1"/>
    <n v="28218.285"/>
    <n v="4899.0537859929273"/>
    <n v="0.1736127403204315"/>
  </r>
  <r>
    <d v="2020-04-01T00:00:00"/>
    <n v="200"/>
    <x v="1"/>
    <x v="7"/>
    <x v="1"/>
    <n v="43166.675000000003"/>
    <n v="9531.2717419908276"/>
    <n v="0.22080161935082623"/>
  </r>
  <r>
    <d v="2020-04-01T00:00:00"/>
    <n v="200"/>
    <x v="1"/>
    <x v="8"/>
    <x v="2"/>
    <n v="48779.154999999999"/>
    <n v="8025.0632503824372"/>
    <n v="0.1645182916838645"/>
  </r>
  <r>
    <d v="2020-04-01T00:00:00"/>
    <n v="200"/>
    <x v="1"/>
    <x v="9"/>
    <x v="2"/>
    <n v="42322.67"/>
    <n v="10367.269697525069"/>
    <n v="0.24495783695889389"/>
  </r>
  <r>
    <d v="2020-04-01T00:00:00"/>
    <n v="200"/>
    <x v="1"/>
    <x v="10"/>
    <x v="2"/>
    <n v="74482.41"/>
    <n v="14782.757254589538"/>
    <n v="0.19847313284558779"/>
  </r>
  <r>
    <d v="2020-04-01T00:00:00"/>
    <n v="200"/>
    <x v="1"/>
    <x v="11"/>
    <x v="2"/>
    <n v="46455.63"/>
    <n v="9439.4905718767313"/>
    <n v="0.20319368334638302"/>
  </r>
  <r>
    <d v="2020-04-01T00:00:00"/>
    <n v="202"/>
    <x v="1"/>
    <x v="0"/>
    <x v="0"/>
    <n v="20163.564999999999"/>
    <n v="6742.0808657104308"/>
    <n v="0.33436948603634481"/>
  </r>
  <r>
    <d v="2020-04-01T00:00:00"/>
    <n v="202"/>
    <x v="1"/>
    <x v="1"/>
    <x v="0"/>
    <n v="36076.055"/>
    <n v="11060.95814440637"/>
    <n v="0.30660109993751727"/>
  </r>
  <r>
    <d v="2020-04-01T00:00:00"/>
    <n v="202"/>
    <x v="1"/>
    <x v="2"/>
    <x v="0"/>
    <n v="41404.519999999997"/>
    <n v="11468.213127406985"/>
    <n v="0.27697973862290848"/>
  </r>
  <r>
    <d v="2020-04-01T00:00:00"/>
    <n v="202"/>
    <x v="1"/>
    <x v="3"/>
    <x v="0"/>
    <n v="35004.745000000003"/>
    <n v="11081.783361155723"/>
    <n v="0.31657946261730296"/>
  </r>
  <r>
    <d v="2020-04-01T00:00:00"/>
    <n v="202"/>
    <x v="1"/>
    <x v="4"/>
    <x v="1"/>
    <n v="17555.96"/>
    <n v="5218.6116029483192"/>
    <n v="0.29725583807141959"/>
  </r>
  <r>
    <d v="2020-04-01T00:00:00"/>
    <n v="202"/>
    <x v="1"/>
    <x v="5"/>
    <x v="1"/>
    <n v="38961.72"/>
    <n v="12321.286576962355"/>
    <n v="0.31624082758570088"/>
  </r>
  <r>
    <d v="2020-04-01T00:00:00"/>
    <n v="202"/>
    <x v="1"/>
    <x v="6"/>
    <x v="1"/>
    <n v="16502.990000000002"/>
    <n v="4567.9858377583059"/>
    <n v="0.27679746747457917"/>
  </r>
  <r>
    <d v="2020-04-01T00:00:00"/>
    <n v="202"/>
    <x v="1"/>
    <x v="7"/>
    <x v="1"/>
    <n v="24998.564999999999"/>
    <n v="7615.062772373517"/>
    <n v="0.30461999608271584"/>
  </r>
  <r>
    <d v="2020-04-01T00:00:00"/>
    <n v="202"/>
    <x v="1"/>
    <x v="8"/>
    <x v="2"/>
    <n v="12496.945"/>
    <n v="3597.2267570947884"/>
    <n v="0.2878484907387196"/>
  </r>
  <r>
    <d v="2020-04-01T00:00:00"/>
    <n v="202"/>
    <x v="1"/>
    <x v="9"/>
    <x v="2"/>
    <n v="14736.375"/>
    <n v="5441.2012596489631"/>
    <n v="0.36923607465533165"/>
  </r>
  <r>
    <d v="2020-04-01T00:00:00"/>
    <n v="202"/>
    <x v="1"/>
    <x v="10"/>
    <x v="2"/>
    <n v="30176.195"/>
    <n v="9473.7240750886613"/>
    <n v="0.31394693980101407"/>
  </r>
  <r>
    <d v="2020-04-01T00:00:00"/>
    <n v="202"/>
    <x v="1"/>
    <x v="11"/>
    <x v="2"/>
    <n v="13911.325000000001"/>
    <n v="4944.5040645559784"/>
    <n v="0.35543013081471236"/>
  </r>
  <r>
    <d v="2020-04-01T00:00:00"/>
    <n v="204"/>
    <x v="1"/>
    <x v="0"/>
    <x v="0"/>
    <n v="39605.51"/>
    <n v="5036.7265859129375"/>
    <n v="0.12717237035738049"/>
  </r>
  <r>
    <d v="2020-04-01T00:00:00"/>
    <n v="204"/>
    <x v="1"/>
    <x v="1"/>
    <x v="0"/>
    <n v="80613.66"/>
    <n v="10021.162354222524"/>
    <n v="0.12431097104662564"/>
  </r>
  <r>
    <d v="2020-04-01T00:00:00"/>
    <n v="204"/>
    <x v="1"/>
    <x v="2"/>
    <x v="0"/>
    <n v="69728.259999999995"/>
    <n v="7365.4655144965263"/>
    <n v="0.10563099544569916"/>
  </r>
  <r>
    <d v="2020-04-01T00:00:00"/>
    <n v="204"/>
    <x v="1"/>
    <x v="3"/>
    <x v="0"/>
    <n v="65909.679999999993"/>
    <n v="13306.37872333937"/>
    <n v="0.20188807961652025"/>
  </r>
  <r>
    <d v="2020-04-01T00:00:00"/>
    <n v="204"/>
    <x v="1"/>
    <x v="4"/>
    <x v="1"/>
    <n v="29701.994999999999"/>
    <n v="4090.0054302412736"/>
    <n v="0.13770137090930334"/>
  </r>
  <r>
    <d v="2020-04-01T00:00:00"/>
    <n v="204"/>
    <x v="1"/>
    <x v="5"/>
    <x v="1"/>
    <n v="57216.01"/>
    <n v="11233.138182217635"/>
    <n v="0.19632858324475327"/>
  </r>
  <r>
    <d v="2020-04-01T00:00:00"/>
    <n v="204"/>
    <x v="1"/>
    <x v="6"/>
    <x v="1"/>
    <n v="33729.995000000003"/>
    <n v="4314.8741254162724"/>
    <n v="0.12792394797023457"/>
  </r>
  <r>
    <d v="2020-04-01T00:00:00"/>
    <n v="204"/>
    <x v="1"/>
    <x v="7"/>
    <x v="1"/>
    <n v="55675.644999999997"/>
    <n v="7581.5415700244175"/>
    <n v="0.13617339448917778"/>
  </r>
  <r>
    <d v="2020-04-01T00:00:00"/>
    <n v="204"/>
    <x v="1"/>
    <x v="8"/>
    <x v="2"/>
    <n v="62670.8"/>
    <n v="9947.1000819747023"/>
    <n v="0.15871985170086711"/>
  </r>
  <r>
    <d v="2020-04-01T00:00:00"/>
    <n v="204"/>
    <x v="1"/>
    <x v="9"/>
    <x v="2"/>
    <n v="33609.79"/>
    <n v="6719.2576556051545"/>
    <n v="0.19991965601704606"/>
  </r>
  <r>
    <d v="2020-04-01T00:00:00"/>
    <n v="204"/>
    <x v="1"/>
    <x v="10"/>
    <x v="2"/>
    <n v="41604.065000000002"/>
    <n v="9757.4561643694287"/>
    <n v="0.23453131717704576"/>
  </r>
  <r>
    <d v="2020-04-01T00:00:00"/>
    <n v="204"/>
    <x v="1"/>
    <x v="11"/>
    <x v="2"/>
    <n v="31626.535"/>
    <n v="5443.6891145332138"/>
    <n v="0.17212410763724872"/>
  </r>
  <r>
    <d v="2020-04-01T00:00:00"/>
    <n v="205"/>
    <x v="1"/>
    <x v="0"/>
    <x v="0"/>
    <n v="33214.974999999999"/>
    <n v="9482.1156784870382"/>
    <n v="0.28547712826780808"/>
  </r>
  <r>
    <d v="2020-04-01T00:00:00"/>
    <n v="205"/>
    <x v="1"/>
    <x v="1"/>
    <x v="0"/>
    <n v="38524.519999999997"/>
    <n v="11387.164412503113"/>
    <n v="0.29558225287435413"/>
  </r>
  <r>
    <d v="2020-04-01T00:00:00"/>
    <n v="205"/>
    <x v="1"/>
    <x v="2"/>
    <x v="0"/>
    <n v="67526.395000000004"/>
    <n v="20496.819238940734"/>
    <n v="0.30353788676177268"/>
  </r>
  <r>
    <d v="2020-04-01T00:00:00"/>
    <n v="205"/>
    <x v="1"/>
    <x v="3"/>
    <x v="0"/>
    <n v="25961.09"/>
    <n v="7930.1458175004263"/>
    <n v="0.30546274511202826"/>
  </r>
  <r>
    <d v="2020-04-01T00:00:00"/>
    <n v="205"/>
    <x v="1"/>
    <x v="4"/>
    <x v="1"/>
    <n v="26430.6"/>
    <n v="7331.6535713273215"/>
    <n v="0.27739262715667906"/>
  </r>
  <r>
    <d v="2020-04-01T00:00:00"/>
    <n v="205"/>
    <x v="1"/>
    <x v="5"/>
    <x v="1"/>
    <n v="33025.86"/>
    <n v="9940.4169537976995"/>
    <n v="0.30098889033616988"/>
  </r>
  <r>
    <d v="2020-04-01T00:00:00"/>
    <n v="205"/>
    <x v="1"/>
    <x v="6"/>
    <x v="1"/>
    <n v="12988.995000000001"/>
    <n v="4137.6002238837309"/>
    <n v="0.318546602249345"/>
  </r>
  <r>
    <d v="2020-04-01T00:00:00"/>
    <n v="205"/>
    <x v="1"/>
    <x v="7"/>
    <x v="1"/>
    <n v="29064.605"/>
    <n v="8973.0707784879814"/>
    <n v="0.308728461249963"/>
  </r>
  <r>
    <d v="2020-04-01T00:00:00"/>
    <n v="205"/>
    <x v="1"/>
    <x v="8"/>
    <x v="2"/>
    <n v="24764.66"/>
    <n v="7138.8597551225694"/>
    <n v="0.28826803013336622"/>
  </r>
  <r>
    <d v="2020-04-01T00:00:00"/>
    <n v="205"/>
    <x v="1"/>
    <x v="9"/>
    <x v="2"/>
    <n v="40038.65"/>
    <n v="12105.669310894948"/>
    <n v="0.3023495874834678"/>
  </r>
  <r>
    <d v="2020-04-01T00:00:00"/>
    <n v="205"/>
    <x v="1"/>
    <x v="10"/>
    <x v="2"/>
    <n v="33504.245000000003"/>
    <n v="10430.42962814056"/>
    <n v="0.31131665937079195"/>
  </r>
  <r>
    <d v="2020-04-01T00:00:00"/>
    <n v="205"/>
    <x v="1"/>
    <x v="11"/>
    <x v="2"/>
    <n v="30477.395"/>
    <n v="8606.4016622963227"/>
    <n v="0.2823863936631173"/>
  </r>
  <r>
    <d v="2020-04-01T00:00:00"/>
    <n v="206"/>
    <x v="1"/>
    <x v="0"/>
    <x v="0"/>
    <n v="28777.23"/>
    <n v="8309.1390930896214"/>
    <n v="0.28874005917489703"/>
  </r>
  <r>
    <d v="2020-04-01T00:00:00"/>
    <n v="206"/>
    <x v="1"/>
    <x v="1"/>
    <x v="0"/>
    <n v="37013.014999999999"/>
    <n v="9568.3937552949228"/>
    <n v="0.25851430247697799"/>
  </r>
  <r>
    <d v="2020-04-01T00:00:00"/>
    <n v="206"/>
    <x v="1"/>
    <x v="2"/>
    <x v="0"/>
    <n v="26610.02"/>
    <n v="7214.7774504216268"/>
    <n v="0.27113010251107011"/>
  </r>
  <r>
    <d v="2020-04-01T00:00:00"/>
    <n v="206"/>
    <x v="1"/>
    <x v="3"/>
    <x v="0"/>
    <n v="40957.589999999997"/>
    <n v="11936.064733682759"/>
    <n v="0.29142497724311317"/>
  </r>
  <r>
    <d v="2020-04-01T00:00:00"/>
    <n v="206"/>
    <x v="1"/>
    <x v="4"/>
    <x v="1"/>
    <n v="28445.69"/>
    <n v="8767.2299238516698"/>
    <n v="0.30820943080838153"/>
  </r>
  <r>
    <d v="2020-04-01T00:00:00"/>
    <n v="206"/>
    <x v="1"/>
    <x v="5"/>
    <x v="1"/>
    <n v="43051.53"/>
    <n v="13017.092137262058"/>
    <n v="0.30236073229597316"/>
  </r>
  <r>
    <d v="2020-04-01T00:00:00"/>
    <n v="206"/>
    <x v="1"/>
    <x v="6"/>
    <x v="1"/>
    <n v="22213.595000000001"/>
    <n v="5972.2055091542306"/>
    <n v="0.26885362360996634"/>
  </r>
  <r>
    <d v="2020-04-01T00:00:00"/>
    <n v="206"/>
    <x v="1"/>
    <x v="7"/>
    <x v="1"/>
    <n v="28688.32"/>
    <n v="5912.3603847847826"/>
    <n v="0.20608946026762051"/>
  </r>
  <r>
    <d v="2020-04-01T00:00:00"/>
    <n v="206"/>
    <x v="1"/>
    <x v="8"/>
    <x v="2"/>
    <n v="28235.615000000002"/>
    <n v="6900.3188157108598"/>
    <n v="0.24438351407294862"/>
  </r>
  <r>
    <d v="2020-04-01T00:00:00"/>
    <n v="206"/>
    <x v="1"/>
    <x v="9"/>
    <x v="2"/>
    <n v="22728.584999999999"/>
    <n v="5894.5130636033291"/>
    <n v="0.25934360029906522"/>
  </r>
  <r>
    <d v="2020-04-01T00:00:00"/>
    <n v="206"/>
    <x v="1"/>
    <x v="10"/>
    <x v="2"/>
    <n v="37081.86"/>
    <n v="9042.7195407812196"/>
    <n v="0.24385830540272843"/>
  </r>
  <r>
    <d v="2020-04-01T00:00:00"/>
    <n v="206"/>
    <x v="1"/>
    <x v="11"/>
    <x v="2"/>
    <n v="25868.195"/>
    <n v="6810.9045968405044"/>
    <n v="0.26329261074615001"/>
  </r>
  <r>
    <d v="2020-04-01T00:00:00"/>
    <n v="208"/>
    <x v="1"/>
    <x v="0"/>
    <x v="0"/>
    <n v="83506.274999999994"/>
    <n v="7382.1340135445298"/>
    <n v="8.8402147186478264E-2"/>
  </r>
  <r>
    <d v="2020-04-01T00:00:00"/>
    <n v="208"/>
    <x v="1"/>
    <x v="1"/>
    <x v="0"/>
    <n v="102130.31"/>
    <n v="10242.948153195946"/>
    <n v="0.10029293118953567"/>
  </r>
  <r>
    <d v="2020-04-01T00:00:00"/>
    <n v="208"/>
    <x v="1"/>
    <x v="2"/>
    <x v="0"/>
    <n v="97270.854999999996"/>
    <n v="8621.8726506583153"/>
    <n v="8.8637780048898676E-2"/>
  </r>
  <r>
    <d v="2020-04-01T00:00:00"/>
    <n v="208"/>
    <x v="1"/>
    <x v="3"/>
    <x v="0"/>
    <n v="104502.455"/>
    <n v="17313.780630687172"/>
    <n v="0.1656782190493723"/>
  </r>
  <r>
    <d v="2020-04-01T00:00:00"/>
    <n v="208"/>
    <x v="1"/>
    <x v="4"/>
    <x v="1"/>
    <n v="61909.434999999998"/>
    <n v="6471.3655846973415"/>
    <n v="0.10452955328533271"/>
  </r>
  <r>
    <d v="2020-04-01T00:00:00"/>
    <n v="208"/>
    <x v="1"/>
    <x v="5"/>
    <x v="1"/>
    <n v="49564.455000000002"/>
    <n v="5988.4791080695531"/>
    <n v="0.12082205096514333"/>
  </r>
  <r>
    <d v="2020-04-01T00:00:00"/>
    <n v="208"/>
    <x v="1"/>
    <x v="6"/>
    <x v="1"/>
    <n v="37959.525000000001"/>
    <n v="5355.1879363910975"/>
    <n v="0.14107626310895874"/>
  </r>
  <r>
    <d v="2020-04-01T00:00:00"/>
    <n v="208"/>
    <x v="1"/>
    <x v="7"/>
    <x v="1"/>
    <n v="36238.805"/>
    <n v="5156.535325317026"/>
    <n v="0.1422931944173387"/>
  </r>
  <r>
    <d v="2020-04-01T00:00:00"/>
    <n v="208"/>
    <x v="1"/>
    <x v="8"/>
    <x v="2"/>
    <n v="54427.815000000002"/>
    <n v="4967.3088646620063"/>
    <n v="9.1264160882850179E-2"/>
  </r>
  <r>
    <d v="2020-04-01T00:00:00"/>
    <n v="208"/>
    <x v="1"/>
    <x v="9"/>
    <x v="2"/>
    <n v="49249.625"/>
    <n v="5853.1752239778907"/>
    <n v="0.11884710236835085"/>
  </r>
  <r>
    <d v="2020-04-01T00:00:00"/>
    <n v="208"/>
    <x v="1"/>
    <x v="10"/>
    <x v="2"/>
    <n v="76022.600000000006"/>
    <n v="8062.5673626711259"/>
    <n v="0.10605487529591365"/>
  </r>
  <r>
    <d v="2020-04-01T00:00:00"/>
    <n v="208"/>
    <x v="1"/>
    <x v="11"/>
    <x v="2"/>
    <n v="41035.69"/>
    <n v="4382.3683357292093"/>
    <n v="0.10679406964350323"/>
  </r>
  <r>
    <d v="2020-04-01T00:00:00"/>
    <n v="300"/>
    <x v="2"/>
    <x v="0"/>
    <x v="0"/>
    <n v="44538.175000000003"/>
    <n v="13558.208141316023"/>
    <n v="0.30441768530740254"/>
  </r>
  <r>
    <d v="2020-04-01T00:00:00"/>
    <n v="300"/>
    <x v="2"/>
    <x v="1"/>
    <x v="0"/>
    <n v="70259.485000000001"/>
    <n v="21119.215634061406"/>
    <n v="0.30058881920443065"/>
  </r>
  <r>
    <d v="2020-04-01T00:00:00"/>
    <n v="300"/>
    <x v="2"/>
    <x v="2"/>
    <x v="0"/>
    <n v="69934.604999999996"/>
    <n v="21992.861751318011"/>
    <n v="0.31447752870439477"/>
  </r>
  <r>
    <d v="2020-04-01T00:00:00"/>
    <n v="300"/>
    <x v="2"/>
    <x v="3"/>
    <x v="0"/>
    <n v="67172.47"/>
    <n v="22936.880300267821"/>
    <n v="0.3414625113572245"/>
  </r>
  <r>
    <d v="2020-04-01T00:00:00"/>
    <n v="300"/>
    <x v="2"/>
    <x v="4"/>
    <x v="1"/>
    <n v="33991.019999999997"/>
    <n v="11290.132298759017"/>
    <n v="0.33215044146245148"/>
  </r>
  <r>
    <d v="2020-04-01T00:00:00"/>
    <n v="300"/>
    <x v="2"/>
    <x v="5"/>
    <x v="1"/>
    <n v="64580.294999999998"/>
    <n v="20713.689892146074"/>
    <n v="0.32074319097096221"/>
  </r>
  <r>
    <d v="2020-04-01T00:00:00"/>
    <n v="300"/>
    <x v="2"/>
    <x v="6"/>
    <x v="1"/>
    <n v="36603.974999999999"/>
    <n v="11779.371201990996"/>
    <n v="0.32180579300447554"/>
  </r>
  <r>
    <d v="2020-04-01T00:00:00"/>
    <n v="300"/>
    <x v="2"/>
    <x v="7"/>
    <x v="1"/>
    <n v="52700.114999999998"/>
    <n v="16487.026741488069"/>
    <n v="0.31284612455756633"/>
  </r>
  <r>
    <d v="2020-04-01T00:00:00"/>
    <n v="300"/>
    <x v="2"/>
    <x v="8"/>
    <x v="2"/>
    <n v="39908.845000000001"/>
    <n v="13394.904928564009"/>
    <n v="0.33563749911990709"/>
  </r>
  <r>
    <d v="2020-04-01T00:00:00"/>
    <n v="300"/>
    <x v="2"/>
    <x v="9"/>
    <x v="2"/>
    <n v="39216.76"/>
    <n v="12311.877107613311"/>
    <n v="0.3139442704500145"/>
  </r>
  <r>
    <d v="2020-04-01T00:00:00"/>
    <n v="300"/>
    <x v="2"/>
    <x v="10"/>
    <x v="2"/>
    <n v="70963.19"/>
    <n v="22085.488400566519"/>
    <n v="0.31122457150765798"/>
  </r>
  <r>
    <d v="2020-04-01T00:00:00"/>
    <n v="300"/>
    <x v="2"/>
    <x v="11"/>
    <x v="2"/>
    <n v="41969.7"/>
    <n v="12920.178587717472"/>
    <n v="0.30784538816616447"/>
  </r>
  <r>
    <d v="2020-04-01T00:00:00"/>
    <n v="302"/>
    <x v="2"/>
    <x v="0"/>
    <x v="0"/>
    <n v="49751.88"/>
    <n v="10001.363490771237"/>
    <n v="0.20102483545890601"/>
  </r>
  <r>
    <d v="2020-04-01T00:00:00"/>
    <n v="302"/>
    <x v="2"/>
    <x v="1"/>
    <x v="0"/>
    <n v="57134.55"/>
    <n v="10618.515615626009"/>
    <n v="0.18585104136859412"/>
  </r>
  <r>
    <d v="2020-04-01T00:00:00"/>
    <n v="302"/>
    <x v="2"/>
    <x v="2"/>
    <x v="0"/>
    <n v="77943.509999999995"/>
    <n v="15100.753258772273"/>
    <n v="0.193739713014878"/>
  </r>
  <r>
    <d v="2020-04-01T00:00:00"/>
    <n v="302"/>
    <x v="2"/>
    <x v="3"/>
    <x v="0"/>
    <n v="57479.025000000001"/>
    <n v="17577.690984610384"/>
    <n v="0.30581052800757119"/>
  </r>
  <r>
    <d v="2020-04-01T00:00:00"/>
    <n v="302"/>
    <x v="2"/>
    <x v="4"/>
    <x v="1"/>
    <n v="20404.07"/>
    <n v="6975.2596595414616"/>
    <n v="0.34185628943350332"/>
  </r>
  <r>
    <d v="2020-04-01T00:00:00"/>
    <n v="302"/>
    <x v="2"/>
    <x v="5"/>
    <x v="1"/>
    <n v="32846.205000000002"/>
    <n v="11165.481224345815"/>
    <n v="0.33993215424265344"/>
  </r>
  <r>
    <d v="2020-04-01T00:00:00"/>
    <n v="302"/>
    <x v="2"/>
    <x v="6"/>
    <x v="1"/>
    <n v="20245.965"/>
    <n v="6329.5369769913905"/>
    <n v="0.31263202208397528"/>
  </r>
  <r>
    <d v="2020-04-01T00:00:00"/>
    <n v="302"/>
    <x v="2"/>
    <x v="7"/>
    <x v="1"/>
    <n v="25796.21"/>
    <n v="8624.7523526780042"/>
    <n v="0.33434184140530737"/>
  </r>
  <r>
    <d v="2020-04-01T00:00:00"/>
    <n v="302"/>
    <x v="2"/>
    <x v="8"/>
    <x v="2"/>
    <n v="38537.39"/>
    <n v="9763.885922846679"/>
    <n v="0.25336136990197516"/>
  </r>
  <r>
    <d v="2020-04-01T00:00:00"/>
    <n v="302"/>
    <x v="2"/>
    <x v="9"/>
    <x v="2"/>
    <n v="59040.93"/>
    <n v="13389.206578110952"/>
    <n v="0.22677838201584818"/>
  </r>
  <r>
    <d v="2020-04-01T00:00:00"/>
    <n v="302"/>
    <x v="2"/>
    <x v="10"/>
    <x v="2"/>
    <n v="71939.145000000004"/>
    <n v="17209.469254909087"/>
    <n v="0.23922259925259171"/>
  </r>
  <r>
    <d v="2020-04-01T00:00:00"/>
    <n v="302"/>
    <x v="2"/>
    <x v="11"/>
    <x v="2"/>
    <n v="67882.134999999995"/>
    <n v="11919.315105556192"/>
    <n v="0.17558839458358511"/>
  </r>
  <r>
    <d v="2020-04-01T00:00:00"/>
    <n v="304"/>
    <x v="2"/>
    <x v="0"/>
    <x v="0"/>
    <n v="18343.580000000002"/>
    <n v="11487.301591256366"/>
    <n v="0.6262300811104683"/>
  </r>
  <r>
    <d v="2020-04-01T00:00:00"/>
    <n v="304"/>
    <x v="2"/>
    <x v="1"/>
    <x v="0"/>
    <n v="31931.119999999999"/>
    <n v="19218.121856573573"/>
    <n v="0.60186181557595142"/>
  </r>
  <r>
    <d v="2020-04-01T00:00:00"/>
    <n v="304"/>
    <x v="2"/>
    <x v="2"/>
    <x v="0"/>
    <n v="29152.32"/>
    <n v="18272.212221462738"/>
    <n v="0.62678415376418539"/>
  </r>
  <r>
    <d v="2020-04-01T00:00:00"/>
    <n v="304"/>
    <x v="2"/>
    <x v="3"/>
    <x v="0"/>
    <n v="47219.77"/>
    <n v="29645.979134970446"/>
    <n v="0.62782980804375899"/>
  </r>
  <r>
    <d v="2020-04-01T00:00:00"/>
    <n v="304"/>
    <x v="2"/>
    <x v="4"/>
    <x v="1"/>
    <n v="14955.785"/>
    <n v="9566.8247379102067"/>
    <n v="0.6396738611788152"/>
  </r>
  <r>
    <d v="2020-04-01T00:00:00"/>
    <n v="304"/>
    <x v="2"/>
    <x v="5"/>
    <x v="1"/>
    <n v="33705.375"/>
    <n v="20765.345916232116"/>
    <n v="0.61608410872841846"/>
  </r>
  <r>
    <d v="2020-04-01T00:00:00"/>
    <n v="304"/>
    <x v="2"/>
    <x v="6"/>
    <x v="1"/>
    <n v="22089.62"/>
    <n v="13200.883217735198"/>
    <n v="0.59760571787722916"/>
  </r>
  <r>
    <d v="2020-04-01T00:00:00"/>
    <n v="304"/>
    <x v="2"/>
    <x v="7"/>
    <x v="1"/>
    <n v="23911.125"/>
    <n v="14711.379656979394"/>
    <n v="0.61525250932272713"/>
  </r>
  <r>
    <d v="2020-04-01T00:00:00"/>
    <n v="304"/>
    <x v="2"/>
    <x v="8"/>
    <x v="2"/>
    <n v="20792.61"/>
    <n v="13660.081971054655"/>
    <n v="0.65696812334067989"/>
  </r>
  <r>
    <d v="2020-04-01T00:00:00"/>
    <n v="304"/>
    <x v="2"/>
    <x v="9"/>
    <x v="2"/>
    <n v="21840.1"/>
    <n v="12991.948716956998"/>
    <n v="0.59486672299838372"/>
  </r>
  <r>
    <d v="2020-04-01T00:00:00"/>
    <n v="304"/>
    <x v="2"/>
    <x v="10"/>
    <x v="2"/>
    <n v="33495.434999999998"/>
    <n v="20848.85663382936"/>
    <n v="0.62243874826015433"/>
  </r>
  <r>
    <d v="2020-04-01T00:00:00"/>
    <n v="304"/>
    <x v="2"/>
    <x v="11"/>
    <x v="2"/>
    <n v="20667.38"/>
    <n v="12041.690344135073"/>
    <n v="0.58264232544885097"/>
  </r>
  <r>
    <d v="2020-04-01T00:00:00"/>
    <n v="306"/>
    <x v="2"/>
    <x v="0"/>
    <x v="0"/>
    <n v="34394.81"/>
    <n v="9329.2807007056144"/>
    <n v="0.27124094305814206"/>
  </r>
  <r>
    <d v="2020-04-01T00:00:00"/>
    <n v="306"/>
    <x v="2"/>
    <x v="1"/>
    <x v="0"/>
    <n v="42604.95"/>
    <n v="13655.201660268363"/>
    <n v="0.32050739785560983"/>
  </r>
  <r>
    <d v="2020-04-01T00:00:00"/>
    <n v="306"/>
    <x v="2"/>
    <x v="2"/>
    <x v="0"/>
    <n v="40393.269999999997"/>
    <n v="10059.009786452028"/>
    <n v="0.24902687468610563"/>
  </r>
  <r>
    <d v="2020-04-01T00:00:00"/>
    <n v="306"/>
    <x v="2"/>
    <x v="3"/>
    <x v="0"/>
    <n v="47127.519999999997"/>
    <n v="16919.473024178296"/>
    <n v="0.35901471208708408"/>
  </r>
  <r>
    <d v="2020-04-01T00:00:00"/>
    <n v="306"/>
    <x v="2"/>
    <x v="4"/>
    <x v="1"/>
    <n v="21244.895"/>
    <n v="5504.31707820268"/>
    <n v="0.2590889283379692"/>
  </r>
  <r>
    <d v="2020-04-01T00:00:00"/>
    <n v="306"/>
    <x v="2"/>
    <x v="5"/>
    <x v="1"/>
    <n v="36102.120000000003"/>
    <n v="13135.600425549886"/>
    <n v="0.36384568068439987"/>
  </r>
  <r>
    <d v="2020-04-01T00:00:00"/>
    <n v="306"/>
    <x v="2"/>
    <x v="6"/>
    <x v="1"/>
    <n v="17633.035"/>
    <n v="5657.4168483528128"/>
    <n v="0.32084192246841298"/>
  </r>
  <r>
    <d v="2020-04-01T00:00:00"/>
    <n v="306"/>
    <x v="2"/>
    <x v="7"/>
    <x v="1"/>
    <n v="24655.919999999998"/>
    <n v="8465.3972449475932"/>
    <n v="0.34334136568205909"/>
  </r>
  <r>
    <d v="2020-04-01T00:00:00"/>
    <n v="306"/>
    <x v="2"/>
    <x v="8"/>
    <x v="2"/>
    <n v="36428.154999999999"/>
    <n v="12345.670611998778"/>
    <n v="0.33890463604315885"/>
  </r>
  <r>
    <d v="2020-04-01T00:00:00"/>
    <n v="306"/>
    <x v="2"/>
    <x v="9"/>
    <x v="2"/>
    <n v="24595.72"/>
    <n v="7359.7112406176811"/>
    <n v="0.29922731437086131"/>
  </r>
  <r>
    <d v="2020-04-01T00:00:00"/>
    <n v="306"/>
    <x v="2"/>
    <x v="10"/>
    <x v="2"/>
    <n v="37709.004999999997"/>
    <n v="12239.941004237482"/>
    <n v="0.32458933891884667"/>
  </r>
  <r>
    <d v="2020-04-01T00:00:00"/>
    <n v="306"/>
    <x v="2"/>
    <x v="11"/>
    <x v="2"/>
    <n v="23547.29"/>
    <n v="6814.5498372792854"/>
    <n v="0.28939847588742845"/>
  </r>
  <r>
    <d v="2020-05-01T00:00:00"/>
    <n v="100"/>
    <x v="0"/>
    <x v="0"/>
    <x v="0"/>
    <n v="30178.92"/>
    <n v="8941.3301861343352"/>
    <n v="0.29627734147326462"/>
  </r>
  <r>
    <d v="2020-05-01T00:00:00"/>
    <n v="100"/>
    <x v="0"/>
    <x v="1"/>
    <x v="0"/>
    <n v="46013.15"/>
    <n v="14746.497172174641"/>
    <n v="0.32048440874347095"/>
  </r>
  <r>
    <d v="2020-05-01T00:00:00"/>
    <n v="100"/>
    <x v="0"/>
    <x v="2"/>
    <x v="0"/>
    <n v="43493.31"/>
    <n v="11217.492028262042"/>
    <n v="0.25791304520768926"/>
  </r>
  <r>
    <d v="2020-05-01T00:00:00"/>
    <n v="100"/>
    <x v="0"/>
    <x v="3"/>
    <x v="0"/>
    <n v="60304.184999999998"/>
    <n v="15853.321158517681"/>
    <n v="0.26288923660136826"/>
  </r>
  <r>
    <d v="2020-05-01T00:00:00"/>
    <n v="100"/>
    <x v="0"/>
    <x v="4"/>
    <x v="1"/>
    <n v="19663.61"/>
    <n v="5324.1109520669524"/>
    <n v="0.2707595885021597"/>
  </r>
  <r>
    <d v="2020-05-01T00:00:00"/>
    <n v="100"/>
    <x v="0"/>
    <x v="5"/>
    <x v="1"/>
    <n v="42961.45"/>
    <n v="11849.290820212453"/>
    <n v="0.27581217161460925"/>
  </r>
  <r>
    <d v="2020-05-01T00:00:00"/>
    <n v="100"/>
    <x v="0"/>
    <x v="6"/>
    <x v="1"/>
    <n v="20599.849999999999"/>
    <n v="4291.6922570022862"/>
    <n v="0.20833609259301822"/>
  </r>
  <r>
    <d v="2020-05-01T00:00:00"/>
    <n v="100"/>
    <x v="0"/>
    <x v="7"/>
    <x v="1"/>
    <n v="29086.895"/>
    <n v="7118.9224552305413"/>
    <n v="0.2447467306232082"/>
  </r>
  <r>
    <d v="2020-05-01T00:00:00"/>
    <n v="100"/>
    <x v="0"/>
    <x v="8"/>
    <x v="2"/>
    <n v="25612.05"/>
    <n v="6386.0660162370978"/>
    <n v="0.24933833942371258"/>
  </r>
  <r>
    <d v="2020-05-01T00:00:00"/>
    <n v="100"/>
    <x v="0"/>
    <x v="9"/>
    <x v="2"/>
    <n v="32166.77"/>
    <n v="8981.1502980848036"/>
    <n v="0.27920584808747673"/>
  </r>
  <r>
    <d v="2020-05-01T00:00:00"/>
    <n v="100"/>
    <x v="0"/>
    <x v="10"/>
    <x v="2"/>
    <n v="53603.824999999997"/>
    <n v="15699.447436184397"/>
    <n v="0.29287923830406504"/>
  </r>
  <r>
    <d v="2020-05-01T00:00:00"/>
    <n v="100"/>
    <x v="0"/>
    <x v="11"/>
    <x v="2"/>
    <n v="28691.73"/>
    <n v="8053.0973112225402"/>
    <n v="0.28067660302193492"/>
  </r>
  <r>
    <d v="2020-05-01T00:00:00"/>
    <n v="102"/>
    <x v="0"/>
    <x v="0"/>
    <x v="0"/>
    <n v="42291.34"/>
    <n v="13221.963269539559"/>
    <n v="0.3126399700160733"/>
  </r>
  <r>
    <d v="2020-05-01T00:00:00"/>
    <n v="102"/>
    <x v="0"/>
    <x v="1"/>
    <x v="0"/>
    <n v="64562.46"/>
    <n v="24078.383109896582"/>
    <n v="0.37294711369264094"/>
  </r>
  <r>
    <d v="2020-05-01T00:00:00"/>
    <n v="102"/>
    <x v="0"/>
    <x v="2"/>
    <x v="0"/>
    <n v="63543"/>
    <n v="23403.198815857788"/>
    <n v="0.36830490873672611"/>
  </r>
  <r>
    <d v="2020-05-01T00:00:00"/>
    <n v="102"/>
    <x v="0"/>
    <x v="3"/>
    <x v="0"/>
    <n v="82453.45"/>
    <n v="28677.008477218351"/>
    <n v="0.34779634420655958"/>
  </r>
  <r>
    <d v="2020-05-01T00:00:00"/>
    <n v="102"/>
    <x v="0"/>
    <x v="4"/>
    <x v="1"/>
    <n v="29833.305"/>
    <n v="9028.3351041328951"/>
    <n v="0.30262604509064267"/>
  </r>
  <r>
    <d v="2020-05-01T00:00:00"/>
    <n v="102"/>
    <x v="0"/>
    <x v="5"/>
    <x v="1"/>
    <n v="59436.864999999998"/>
    <n v="19562.933136155531"/>
    <n v="0.32913803808722975"/>
  </r>
  <r>
    <d v="2020-05-01T00:00:00"/>
    <n v="102"/>
    <x v="0"/>
    <x v="6"/>
    <x v="1"/>
    <n v="29849.275000000001"/>
    <n v="8044.1853504218707"/>
    <n v="0.26949349189961463"/>
  </r>
  <r>
    <d v="2020-05-01T00:00:00"/>
    <n v="102"/>
    <x v="0"/>
    <x v="7"/>
    <x v="1"/>
    <n v="37596.19"/>
    <n v="11502.486753807179"/>
    <n v="0.30594820256539768"/>
  </r>
  <r>
    <d v="2020-05-01T00:00:00"/>
    <n v="102"/>
    <x v="0"/>
    <x v="8"/>
    <x v="2"/>
    <n v="40936.794999999998"/>
    <n v="14236.561323084888"/>
    <n v="0.34776931909508035"/>
  </r>
  <r>
    <d v="2020-05-01T00:00:00"/>
    <n v="102"/>
    <x v="0"/>
    <x v="9"/>
    <x v="2"/>
    <n v="35823.364999999998"/>
    <n v="10841.180418726772"/>
    <n v="0.30262875692238217"/>
  </r>
  <r>
    <d v="2020-05-01T00:00:00"/>
    <n v="102"/>
    <x v="0"/>
    <x v="10"/>
    <x v="2"/>
    <n v="64606.605000000003"/>
    <n v="22244.362646826248"/>
    <n v="0.34430477575514529"/>
  </r>
  <r>
    <d v="2020-05-01T00:00:00"/>
    <n v="102"/>
    <x v="0"/>
    <x v="11"/>
    <x v="2"/>
    <n v="38462.815000000002"/>
    <n v="12968.301410974609"/>
    <n v="0.33716464619073272"/>
  </r>
  <r>
    <d v="2020-05-01T00:00:00"/>
    <n v="104"/>
    <x v="0"/>
    <x v="0"/>
    <x v="0"/>
    <n v="21454.34"/>
    <n v="3892.8416995168063"/>
    <n v="0.18144774901100694"/>
  </r>
  <r>
    <d v="2020-05-01T00:00:00"/>
    <n v="104"/>
    <x v="0"/>
    <x v="1"/>
    <x v="0"/>
    <n v="33629.5"/>
    <n v="6954.4474870719168"/>
    <n v="0.20679604178093391"/>
  </r>
  <r>
    <d v="2020-05-01T00:00:00"/>
    <n v="104"/>
    <x v="0"/>
    <x v="2"/>
    <x v="0"/>
    <n v="36772.014999999999"/>
    <n v="8217.3713202076651"/>
    <n v="0.2234680726690573"/>
  </r>
  <r>
    <d v="2020-05-01T00:00:00"/>
    <n v="104"/>
    <x v="0"/>
    <x v="3"/>
    <x v="0"/>
    <n v="35438.714999999997"/>
    <n v="7364.5626860411921"/>
    <n v="0.20781122244531702"/>
  </r>
  <r>
    <d v="2020-05-01T00:00:00"/>
    <n v="104"/>
    <x v="0"/>
    <x v="4"/>
    <x v="1"/>
    <n v="13958.805"/>
    <n v="2280.9031313167379"/>
    <n v="0.16340246398719216"/>
  </r>
  <r>
    <d v="2020-05-01T00:00:00"/>
    <n v="104"/>
    <x v="0"/>
    <x v="5"/>
    <x v="1"/>
    <n v="24249.404999999999"/>
    <n v="5105.4429904868439"/>
    <n v="0.21053889736621761"/>
  </r>
  <r>
    <d v="2020-05-01T00:00:00"/>
    <n v="104"/>
    <x v="0"/>
    <x v="6"/>
    <x v="1"/>
    <n v="14518.46"/>
    <n v="3017.0447503115006"/>
    <n v="0.20780749131185405"/>
  </r>
  <r>
    <d v="2020-05-01T00:00:00"/>
    <n v="104"/>
    <x v="0"/>
    <x v="7"/>
    <x v="1"/>
    <n v="19159"/>
    <n v="4047.6342153962692"/>
    <n v="0.21126542175459415"/>
  </r>
  <r>
    <d v="2020-05-01T00:00:00"/>
    <n v="104"/>
    <x v="0"/>
    <x v="8"/>
    <x v="2"/>
    <n v="22626.02"/>
    <n v="4279.2152651193364"/>
    <n v="0.18912805986732692"/>
  </r>
  <r>
    <d v="2020-05-01T00:00:00"/>
    <n v="104"/>
    <x v="0"/>
    <x v="9"/>
    <x v="2"/>
    <n v="24707.695"/>
    <n v="4782.0896094932141"/>
    <n v="0.19354656958057861"/>
  </r>
  <r>
    <d v="2020-05-01T00:00:00"/>
    <n v="104"/>
    <x v="0"/>
    <x v="10"/>
    <x v="2"/>
    <n v="48984.46"/>
    <n v="11509.206552572989"/>
    <n v="0.23495628108532765"/>
  </r>
  <r>
    <d v="2020-05-01T00:00:00"/>
    <n v="104"/>
    <x v="0"/>
    <x v="11"/>
    <x v="2"/>
    <n v="22923.19"/>
    <n v="5157.6731633006693"/>
    <n v="0.22499805495224137"/>
  </r>
  <r>
    <d v="2020-05-01T00:00:00"/>
    <n v="106"/>
    <x v="0"/>
    <x v="0"/>
    <x v="0"/>
    <n v="19878.314999999999"/>
    <n v="5552.8651931760305"/>
    <n v="0.27934285140244686"/>
  </r>
  <r>
    <d v="2020-05-01T00:00:00"/>
    <n v="106"/>
    <x v="0"/>
    <x v="1"/>
    <x v="0"/>
    <n v="25751.61"/>
    <n v="4904.0263853482093"/>
    <n v="0.19043571976075319"/>
  </r>
  <r>
    <d v="2020-05-01T00:00:00"/>
    <n v="106"/>
    <x v="0"/>
    <x v="2"/>
    <x v="0"/>
    <n v="30358.18"/>
    <n v="10383.725673194249"/>
    <n v="0.34204045411135481"/>
  </r>
  <r>
    <d v="2020-05-01T00:00:00"/>
    <n v="106"/>
    <x v="0"/>
    <x v="3"/>
    <x v="0"/>
    <n v="36642.379999999997"/>
    <n v="12410.364316080779"/>
    <n v="0.33868881650375277"/>
  </r>
  <r>
    <d v="2020-05-01T00:00:00"/>
    <n v="106"/>
    <x v="0"/>
    <x v="4"/>
    <x v="1"/>
    <n v="14103.375"/>
    <n v="5239.2316503930988"/>
    <n v="0.37148779284342215"/>
  </r>
  <r>
    <d v="2020-05-01T00:00:00"/>
    <n v="106"/>
    <x v="0"/>
    <x v="5"/>
    <x v="1"/>
    <n v="24387.494999999999"/>
    <n v="8575.4277774421862"/>
    <n v="0.351632169578802"/>
  </r>
  <r>
    <d v="2020-05-01T00:00:00"/>
    <n v="106"/>
    <x v="0"/>
    <x v="6"/>
    <x v="1"/>
    <n v="17548.955000000002"/>
    <n v="6039.3365156889331"/>
    <n v="0.34414223044556969"/>
  </r>
  <r>
    <d v="2020-05-01T00:00:00"/>
    <n v="106"/>
    <x v="0"/>
    <x v="7"/>
    <x v="1"/>
    <n v="17132.605"/>
    <n v="5529.5085358844071"/>
    <n v="0.3227476811544075"/>
  </r>
  <r>
    <d v="2020-05-01T00:00:00"/>
    <n v="106"/>
    <x v="0"/>
    <x v="8"/>
    <x v="2"/>
    <n v="19741.764999999999"/>
    <n v="5866.7533733112323"/>
    <n v="0.29717471428270131"/>
  </r>
  <r>
    <d v="2020-05-01T00:00:00"/>
    <n v="106"/>
    <x v="0"/>
    <x v="9"/>
    <x v="2"/>
    <n v="14055.93"/>
    <n v="4511.9391640453468"/>
    <n v="0.32099897794349763"/>
  </r>
  <r>
    <d v="2020-05-01T00:00:00"/>
    <n v="106"/>
    <x v="0"/>
    <x v="10"/>
    <x v="2"/>
    <n v="25363.83"/>
    <n v="8071.6438923143696"/>
    <n v="0.31823442643774102"/>
  </r>
  <r>
    <d v="2020-05-01T00:00:00"/>
    <n v="106"/>
    <x v="0"/>
    <x v="11"/>
    <x v="2"/>
    <n v="18191.264999999999"/>
    <n v="6491.6653852191976"/>
    <n v="0.3568561826359628"/>
  </r>
  <r>
    <d v="2020-05-01T00:00:00"/>
    <n v="108"/>
    <x v="0"/>
    <x v="0"/>
    <x v="0"/>
    <n v="45968.445"/>
    <n v="17729.839161362648"/>
    <n v="0.38569586509534198"/>
  </r>
  <r>
    <d v="2020-05-01T00:00:00"/>
    <n v="108"/>
    <x v="0"/>
    <x v="1"/>
    <x v="0"/>
    <n v="68027.53"/>
    <n v="22756.601738715919"/>
    <n v="0.33452047632356957"/>
  </r>
  <r>
    <d v="2020-05-01T00:00:00"/>
    <n v="108"/>
    <x v="0"/>
    <x v="2"/>
    <x v="0"/>
    <n v="63771.46"/>
    <n v="21763.450548076027"/>
    <n v="0.34127257785968879"/>
  </r>
  <r>
    <d v="2020-05-01T00:00:00"/>
    <n v="108"/>
    <x v="0"/>
    <x v="3"/>
    <x v="0"/>
    <n v="71674.755000000005"/>
    <n v="28264.264258621588"/>
    <n v="0.39434057721748172"/>
  </r>
  <r>
    <d v="2020-05-01T00:00:00"/>
    <n v="108"/>
    <x v="0"/>
    <x v="4"/>
    <x v="1"/>
    <n v="30892.080000000002"/>
    <n v="10582.644067105311"/>
    <n v="0.34256819440792952"/>
  </r>
  <r>
    <d v="2020-05-01T00:00:00"/>
    <n v="108"/>
    <x v="0"/>
    <x v="5"/>
    <x v="1"/>
    <n v="57705.599999999999"/>
    <n v="22722.653813289257"/>
    <n v="0.39376860847628753"/>
  </r>
  <r>
    <d v="2020-05-01T00:00:00"/>
    <n v="108"/>
    <x v="0"/>
    <x v="6"/>
    <x v="1"/>
    <n v="36116.480000000003"/>
    <n v="14731.272545338299"/>
    <n v="0.40788228934099607"/>
  </r>
  <r>
    <d v="2020-05-01T00:00:00"/>
    <n v="108"/>
    <x v="0"/>
    <x v="7"/>
    <x v="1"/>
    <n v="42408.68"/>
    <n v="16597.013208457043"/>
    <n v="0.39135887295848498"/>
  </r>
  <r>
    <d v="2020-05-01T00:00:00"/>
    <n v="108"/>
    <x v="0"/>
    <x v="8"/>
    <x v="2"/>
    <n v="54634.95"/>
    <n v="19944.845122437357"/>
    <n v="0.36505652741399702"/>
  </r>
  <r>
    <d v="2020-05-01T00:00:00"/>
    <n v="108"/>
    <x v="0"/>
    <x v="9"/>
    <x v="2"/>
    <n v="27309.605"/>
    <n v="9812.1346801593299"/>
    <n v="0.35929244235349905"/>
  </r>
  <r>
    <d v="2020-05-01T00:00:00"/>
    <n v="108"/>
    <x v="0"/>
    <x v="10"/>
    <x v="2"/>
    <n v="57366.97"/>
    <n v="21847.550076348125"/>
    <n v="0.38083848730982522"/>
  </r>
  <r>
    <d v="2020-05-01T00:00:00"/>
    <n v="108"/>
    <x v="0"/>
    <x v="11"/>
    <x v="2"/>
    <n v="40832.665000000001"/>
    <n v="14245.357429818274"/>
    <n v="0.34887160634306563"/>
  </r>
  <r>
    <d v="2020-05-01T00:00:00"/>
    <n v="200"/>
    <x v="1"/>
    <x v="0"/>
    <x v="0"/>
    <n v="44201.279999999999"/>
    <n v="8646.0333298922815"/>
    <n v="0.19560594919179447"/>
  </r>
  <r>
    <d v="2020-05-01T00:00:00"/>
    <n v="200"/>
    <x v="1"/>
    <x v="1"/>
    <x v="0"/>
    <n v="66343.8"/>
    <n v="14603.703639669442"/>
    <n v="0.2201216035208933"/>
  </r>
  <r>
    <d v="2020-05-01T00:00:00"/>
    <n v="200"/>
    <x v="1"/>
    <x v="2"/>
    <x v="0"/>
    <n v="51369.285000000003"/>
    <n v="10133.850698067054"/>
    <n v="0.19727451332186252"/>
  </r>
  <r>
    <d v="2020-05-01T00:00:00"/>
    <n v="200"/>
    <x v="1"/>
    <x v="3"/>
    <x v="0"/>
    <n v="58430.675000000003"/>
    <n v="16992.39793256038"/>
    <n v="0.2908129665207595"/>
  </r>
  <r>
    <d v="2020-05-01T00:00:00"/>
    <n v="200"/>
    <x v="1"/>
    <x v="4"/>
    <x v="1"/>
    <n v="30287.85"/>
    <n v="4431.9232285697544"/>
    <n v="0.14632676893770125"/>
  </r>
  <r>
    <d v="2020-05-01T00:00:00"/>
    <n v="200"/>
    <x v="1"/>
    <x v="5"/>
    <x v="1"/>
    <n v="60307.074999999997"/>
    <n v="13339.400061438166"/>
    <n v="0.22119129573832202"/>
  </r>
  <r>
    <d v="2020-05-01T00:00:00"/>
    <n v="200"/>
    <x v="1"/>
    <x v="6"/>
    <x v="1"/>
    <n v="33809.885000000002"/>
    <n v="5001.33480158154"/>
    <n v="0.14792522369069105"/>
  </r>
  <r>
    <d v="2020-05-01T00:00:00"/>
    <n v="200"/>
    <x v="1"/>
    <x v="7"/>
    <x v="1"/>
    <n v="47857.035000000003"/>
    <n v="10184.256890336823"/>
    <n v="0.21280584746499281"/>
  </r>
  <r>
    <d v="2020-05-01T00:00:00"/>
    <n v="200"/>
    <x v="1"/>
    <x v="8"/>
    <x v="2"/>
    <n v="41570.33"/>
    <n v="8853.9793798844912"/>
    <n v="0.21298795029735129"/>
  </r>
  <r>
    <d v="2020-05-01T00:00:00"/>
    <n v="200"/>
    <x v="1"/>
    <x v="9"/>
    <x v="2"/>
    <n v="46126.53"/>
    <n v="11159.877670441399"/>
    <n v="0.24194054203603435"/>
  </r>
  <r>
    <d v="2020-05-01T00:00:00"/>
    <n v="200"/>
    <x v="1"/>
    <x v="10"/>
    <x v="2"/>
    <n v="93284.25"/>
    <n v="20251.670951215576"/>
    <n v="0.21709635818710635"/>
  </r>
  <r>
    <d v="2020-05-01T00:00:00"/>
    <n v="200"/>
    <x v="1"/>
    <x v="11"/>
    <x v="2"/>
    <n v="45759.334999999999"/>
    <n v="10828.244856454634"/>
    <n v="0.23663466386595508"/>
  </r>
  <r>
    <d v="2020-05-01T00:00:00"/>
    <n v="202"/>
    <x v="1"/>
    <x v="0"/>
    <x v="0"/>
    <n v="24620.535"/>
    <n v="7978.8782157396072"/>
    <n v="0.32407412006845532"/>
  </r>
  <r>
    <d v="2020-05-01T00:00:00"/>
    <n v="202"/>
    <x v="1"/>
    <x v="1"/>
    <x v="0"/>
    <n v="38017.589999999997"/>
    <n v="12714.21226302984"/>
    <n v="0.33442972747693478"/>
  </r>
  <r>
    <d v="2020-05-01T00:00:00"/>
    <n v="202"/>
    <x v="1"/>
    <x v="2"/>
    <x v="0"/>
    <n v="31350.82"/>
    <n v="9586.9835799229259"/>
    <n v="0.30579690036569779"/>
  </r>
  <r>
    <d v="2020-05-01T00:00:00"/>
    <n v="202"/>
    <x v="1"/>
    <x v="3"/>
    <x v="0"/>
    <n v="35627.455000000002"/>
    <n v="10902.525237190834"/>
    <n v="0.30601470796021868"/>
  </r>
  <r>
    <d v="2020-05-01T00:00:00"/>
    <n v="202"/>
    <x v="1"/>
    <x v="4"/>
    <x v="1"/>
    <n v="17358.97"/>
    <n v="5026.3313506687009"/>
    <n v="0.28955239571637609"/>
  </r>
  <r>
    <d v="2020-05-01T00:00:00"/>
    <n v="202"/>
    <x v="1"/>
    <x v="5"/>
    <x v="1"/>
    <n v="37058.959999999999"/>
    <n v="10985.112993194076"/>
    <n v="0.29642259235537305"/>
  </r>
  <r>
    <d v="2020-05-01T00:00:00"/>
    <n v="202"/>
    <x v="1"/>
    <x v="6"/>
    <x v="1"/>
    <n v="14156.02"/>
    <n v="4097.9889883371852"/>
    <n v="0.2894873692137469"/>
  </r>
  <r>
    <d v="2020-05-01T00:00:00"/>
    <n v="202"/>
    <x v="1"/>
    <x v="7"/>
    <x v="1"/>
    <n v="26529.61"/>
    <n v="8139.0014033316183"/>
    <n v="0.30678933475959946"/>
  </r>
  <r>
    <d v="2020-05-01T00:00:00"/>
    <n v="202"/>
    <x v="1"/>
    <x v="8"/>
    <x v="2"/>
    <n v="13025.875"/>
    <n v="3375.3555722194342"/>
    <n v="0.25912697398212664"/>
  </r>
  <r>
    <d v="2020-05-01T00:00:00"/>
    <n v="202"/>
    <x v="1"/>
    <x v="9"/>
    <x v="2"/>
    <n v="12618.545"/>
    <n v="3672.9250982562139"/>
    <n v="0.29107358243412484"/>
  </r>
  <r>
    <d v="2020-05-01T00:00:00"/>
    <n v="202"/>
    <x v="1"/>
    <x v="10"/>
    <x v="2"/>
    <n v="26740.68"/>
    <n v="8653.6193135751473"/>
    <n v="0.32361253766079051"/>
  </r>
  <r>
    <d v="2020-05-01T00:00:00"/>
    <n v="202"/>
    <x v="1"/>
    <x v="11"/>
    <x v="2"/>
    <n v="10942.605"/>
    <n v="3955.8608995362579"/>
    <n v="0.36150997861443945"/>
  </r>
  <r>
    <d v="2020-05-01T00:00:00"/>
    <n v="204"/>
    <x v="1"/>
    <x v="0"/>
    <x v="0"/>
    <n v="38221.47"/>
    <n v="5823.537331229114"/>
    <n v="0.15236298685605534"/>
  </r>
  <r>
    <d v="2020-05-01T00:00:00"/>
    <n v="204"/>
    <x v="1"/>
    <x v="1"/>
    <x v="0"/>
    <n v="81714.425000000003"/>
    <n v="12960.759752111186"/>
    <n v="0.1586104259084144"/>
  </r>
  <r>
    <d v="2020-05-01T00:00:00"/>
    <n v="204"/>
    <x v="1"/>
    <x v="2"/>
    <x v="0"/>
    <n v="71280.83"/>
    <n v="9846.8879190135758"/>
    <n v="0.13814216134988294"/>
  </r>
  <r>
    <d v="2020-05-01T00:00:00"/>
    <n v="204"/>
    <x v="1"/>
    <x v="3"/>
    <x v="0"/>
    <n v="65558.744999999995"/>
    <n v="12652.484623002101"/>
    <n v="0.19299461304517196"/>
  </r>
  <r>
    <d v="2020-05-01T00:00:00"/>
    <n v="204"/>
    <x v="1"/>
    <x v="4"/>
    <x v="1"/>
    <n v="30705.794999999998"/>
    <n v="4007.8134618475292"/>
    <n v="0.13052303195040316"/>
  </r>
  <r>
    <d v="2020-05-01T00:00:00"/>
    <n v="204"/>
    <x v="1"/>
    <x v="5"/>
    <x v="1"/>
    <n v="55109.364999999998"/>
    <n v="10469.97399714291"/>
    <n v="0.18998538627949915"/>
  </r>
  <r>
    <d v="2020-05-01T00:00:00"/>
    <n v="204"/>
    <x v="1"/>
    <x v="6"/>
    <x v="1"/>
    <n v="35163.599999999999"/>
    <n v="4421.126762805864"/>
    <n v="0.12573020859086853"/>
  </r>
  <r>
    <d v="2020-05-01T00:00:00"/>
    <n v="204"/>
    <x v="1"/>
    <x v="7"/>
    <x v="1"/>
    <n v="55699.75"/>
    <n v="6829.6066059985924"/>
    <n v="0.1226146725254349"/>
  </r>
  <r>
    <d v="2020-05-01T00:00:00"/>
    <n v="204"/>
    <x v="1"/>
    <x v="8"/>
    <x v="2"/>
    <n v="69718.574999999997"/>
    <n v="9152.8226698994531"/>
    <n v="0.1312824117518101"/>
  </r>
  <r>
    <d v="2020-05-01T00:00:00"/>
    <n v="204"/>
    <x v="1"/>
    <x v="9"/>
    <x v="2"/>
    <n v="31963.895"/>
    <n v="6004.7668566696539"/>
    <n v="0.18786092422934231"/>
  </r>
  <r>
    <d v="2020-05-01T00:00:00"/>
    <n v="204"/>
    <x v="1"/>
    <x v="10"/>
    <x v="2"/>
    <n v="48018.61"/>
    <n v="10160.289934519116"/>
    <n v="0.21159067150255112"/>
  </r>
  <r>
    <d v="2020-05-01T00:00:00"/>
    <n v="204"/>
    <x v="1"/>
    <x v="11"/>
    <x v="2"/>
    <n v="33870.93"/>
    <n v="5715.6994440960043"/>
    <n v="0.16874940971789096"/>
  </r>
  <r>
    <d v="2020-05-01T00:00:00"/>
    <n v="205"/>
    <x v="1"/>
    <x v="0"/>
    <x v="0"/>
    <n v="34463.800000000003"/>
    <n v="9286.5656485713371"/>
    <n v="0.26945855212052461"/>
  </r>
  <r>
    <d v="2020-05-01T00:00:00"/>
    <n v="205"/>
    <x v="1"/>
    <x v="1"/>
    <x v="0"/>
    <n v="39380.46"/>
    <n v="11582.436298532553"/>
    <n v="0.2941163282128384"/>
  </r>
  <r>
    <d v="2020-05-01T00:00:00"/>
    <n v="205"/>
    <x v="1"/>
    <x v="2"/>
    <x v="0"/>
    <n v="60563.525000000001"/>
    <n v="17476.112817209141"/>
    <n v="0.28855838257778327"/>
  </r>
  <r>
    <d v="2020-05-01T00:00:00"/>
    <n v="205"/>
    <x v="1"/>
    <x v="3"/>
    <x v="0"/>
    <n v="26554.994999999999"/>
    <n v="7621.7858914408935"/>
    <n v="0.28701891645774719"/>
  </r>
  <r>
    <d v="2020-05-01T00:00:00"/>
    <n v="205"/>
    <x v="1"/>
    <x v="4"/>
    <x v="1"/>
    <n v="21940.04"/>
    <n v="6014.7960631069009"/>
    <n v="0.2741469962273041"/>
  </r>
  <r>
    <d v="2020-05-01T00:00:00"/>
    <n v="205"/>
    <x v="1"/>
    <x v="5"/>
    <x v="1"/>
    <n v="38846.165000000001"/>
    <n v="11667.051291258631"/>
    <n v="0.30033984799422619"/>
  </r>
  <r>
    <d v="2020-05-01T00:00:00"/>
    <n v="205"/>
    <x v="1"/>
    <x v="6"/>
    <x v="1"/>
    <n v="15076.754999999999"/>
    <n v="4889.3338026119654"/>
    <n v="0.32429616337281902"/>
  </r>
  <r>
    <d v="2020-05-01T00:00:00"/>
    <n v="205"/>
    <x v="1"/>
    <x v="7"/>
    <x v="1"/>
    <n v="23948.395"/>
    <n v="7174.2973301316561"/>
    <n v="0.29957320021369516"/>
  </r>
  <r>
    <d v="2020-05-01T00:00:00"/>
    <n v="205"/>
    <x v="1"/>
    <x v="8"/>
    <x v="2"/>
    <n v="28259.08"/>
    <n v="8684.6246854138426"/>
    <n v="0.30732156480019313"/>
  </r>
  <r>
    <d v="2020-05-01T00:00:00"/>
    <n v="205"/>
    <x v="1"/>
    <x v="9"/>
    <x v="2"/>
    <n v="37902.86"/>
    <n v="10871.715852277612"/>
    <n v="0.28683101624198309"/>
  </r>
  <r>
    <d v="2020-05-01T00:00:00"/>
    <n v="205"/>
    <x v="1"/>
    <x v="10"/>
    <x v="2"/>
    <n v="37329.97"/>
    <n v="11470.04668236362"/>
    <n v="0.30726107420830018"/>
  </r>
  <r>
    <d v="2020-05-01T00:00:00"/>
    <n v="205"/>
    <x v="1"/>
    <x v="11"/>
    <x v="2"/>
    <n v="30130.145"/>
    <n v="8330.7695094362571"/>
    <n v="0.27649284493772786"/>
  </r>
  <r>
    <d v="2020-05-01T00:00:00"/>
    <n v="206"/>
    <x v="1"/>
    <x v="0"/>
    <x v="0"/>
    <n v="31091.87"/>
    <n v="9712.399747486661"/>
    <n v="0.31237747190782222"/>
  </r>
  <r>
    <d v="2020-05-01T00:00:00"/>
    <n v="206"/>
    <x v="1"/>
    <x v="1"/>
    <x v="0"/>
    <n v="38378.15"/>
    <n v="11952.890432000022"/>
    <n v="0.31145040685911179"/>
  </r>
  <r>
    <d v="2020-05-01T00:00:00"/>
    <n v="206"/>
    <x v="1"/>
    <x v="2"/>
    <x v="0"/>
    <n v="27731.88"/>
    <n v="8769.3188853680167"/>
    <n v="0.3162179731546515"/>
  </r>
  <r>
    <d v="2020-05-01T00:00:00"/>
    <n v="206"/>
    <x v="1"/>
    <x v="3"/>
    <x v="0"/>
    <n v="45527.72"/>
    <n v="15360.789708533257"/>
    <n v="0.3373942228719834"/>
  </r>
  <r>
    <d v="2020-05-01T00:00:00"/>
    <n v="206"/>
    <x v="1"/>
    <x v="4"/>
    <x v="1"/>
    <n v="27535.22"/>
    <n v="9606.6090889316911"/>
    <n v="0.34888441381371532"/>
  </r>
  <r>
    <d v="2020-05-01T00:00:00"/>
    <n v="206"/>
    <x v="1"/>
    <x v="5"/>
    <x v="1"/>
    <n v="38356.635000000002"/>
    <n v="12636.87259530986"/>
    <n v="0.32945727891171528"/>
  </r>
  <r>
    <d v="2020-05-01T00:00:00"/>
    <n v="206"/>
    <x v="1"/>
    <x v="6"/>
    <x v="1"/>
    <n v="22300.195"/>
    <n v="7610.1000901650859"/>
    <n v="0.34125710964254286"/>
  </r>
  <r>
    <d v="2020-05-01T00:00:00"/>
    <n v="206"/>
    <x v="1"/>
    <x v="7"/>
    <x v="1"/>
    <n v="24187.395"/>
    <n v="6235.7559988082039"/>
    <n v="0.25781015271831481"/>
  </r>
  <r>
    <d v="2020-05-01T00:00:00"/>
    <n v="206"/>
    <x v="1"/>
    <x v="8"/>
    <x v="2"/>
    <n v="31273.275000000001"/>
    <n v="9537.5751986072337"/>
    <n v="0.30497526078120163"/>
  </r>
  <r>
    <d v="2020-05-01T00:00:00"/>
    <n v="206"/>
    <x v="1"/>
    <x v="9"/>
    <x v="2"/>
    <n v="21842.044999999998"/>
    <n v="6614.3768641098495"/>
    <n v="0.30282772808635133"/>
  </r>
  <r>
    <d v="2020-05-01T00:00:00"/>
    <n v="206"/>
    <x v="1"/>
    <x v="10"/>
    <x v="2"/>
    <n v="47093.345000000001"/>
    <n v="12648.797888363953"/>
    <n v="0.26858992259657821"/>
  </r>
  <r>
    <d v="2020-05-01T00:00:00"/>
    <n v="206"/>
    <x v="1"/>
    <x v="11"/>
    <x v="2"/>
    <n v="29656.665000000001"/>
    <n v="8750.4859769867217"/>
    <n v="0.29505967636572494"/>
  </r>
  <r>
    <d v="2020-05-01T00:00:00"/>
    <n v="208"/>
    <x v="1"/>
    <x v="0"/>
    <x v="0"/>
    <n v="70711.585000000006"/>
    <n v="9216.1305489935003"/>
    <n v="0.13033409658394024"/>
  </r>
  <r>
    <d v="2020-05-01T00:00:00"/>
    <n v="208"/>
    <x v="1"/>
    <x v="1"/>
    <x v="0"/>
    <n v="83511.44"/>
    <n v="11772.825235000226"/>
    <n v="0.14097260489102123"/>
  </r>
  <r>
    <d v="2020-05-01T00:00:00"/>
    <n v="208"/>
    <x v="1"/>
    <x v="2"/>
    <x v="0"/>
    <n v="96349.45"/>
    <n v="11559.070340715865"/>
    <n v="0.11997027840549028"/>
  </r>
  <r>
    <d v="2020-05-01T00:00:00"/>
    <n v="208"/>
    <x v="1"/>
    <x v="3"/>
    <x v="0"/>
    <n v="93021.7"/>
    <n v="19322.722195387196"/>
    <n v="0.20772273776320146"/>
  </r>
  <r>
    <d v="2020-05-01T00:00:00"/>
    <n v="208"/>
    <x v="1"/>
    <x v="4"/>
    <x v="1"/>
    <n v="48737.305"/>
    <n v="6962.7871048276929"/>
    <n v="0.14286360529839909"/>
  </r>
  <r>
    <d v="2020-05-01T00:00:00"/>
    <n v="208"/>
    <x v="1"/>
    <x v="5"/>
    <x v="1"/>
    <n v="42278.724999999999"/>
    <n v="4821.0211964730725"/>
    <n v="0.11402948401289473"/>
  </r>
  <r>
    <d v="2020-05-01T00:00:00"/>
    <n v="208"/>
    <x v="1"/>
    <x v="6"/>
    <x v="1"/>
    <n v="36519.805"/>
    <n v="5936.4652680550826"/>
    <n v="0.16255468144079857"/>
  </r>
  <r>
    <d v="2020-05-01T00:00:00"/>
    <n v="208"/>
    <x v="1"/>
    <x v="7"/>
    <x v="1"/>
    <n v="32259.35"/>
    <n v="4987.2923565875726"/>
    <n v="0.15459990224811018"/>
  </r>
  <r>
    <d v="2020-05-01T00:00:00"/>
    <n v="208"/>
    <x v="1"/>
    <x v="8"/>
    <x v="2"/>
    <n v="45092.544999999998"/>
    <n v="6644.7243832478243"/>
    <n v="0.14735749297911271"/>
  </r>
  <r>
    <d v="2020-05-01T00:00:00"/>
    <n v="208"/>
    <x v="1"/>
    <x v="9"/>
    <x v="2"/>
    <n v="50333.695"/>
    <n v="7189.3968668122643"/>
    <n v="0.14283467301203029"/>
  </r>
  <r>
    <d v="2020-05-01T00:00:00"/>
    <n v="208"/>
    <x v="1"/>
    <x v="10"/>
    <x v="2"/>
    <n v="83882.565000000002"/>
    <n v="11213.231551393164"/>
    <n v="0.13367773805430441"/>
  </r>
  <r>
    <d v="2020-05-01T00:00:00"/>
    <n v="208"/>
    <x v="1"/>
    <x v="11"/>
    <x v="2"/>
    <n v="40261.910000000003"/>
    <n v="7794.1144410092074"/>
    <n v="0.19358531279338725"/>
  </r>
  <r>
    <d v="2020-05-01T00:00:00"/>
    <n v="300"/>
    <x v="2"/>
    <x v="0"/>
    <x v="0"/>
    <n v="41049.93"/>
    <n v="11829.934038399077"/>
    <n v="0.28818402463534226"/>
  </r>
  <r>
    <d v="2020-05-01T00:00:00"/>
    <n v="300"/>
    <x v="2"/>
    <x v="1"/>
    <x v="0"/>
    <n v="66600.73"/>
    <n v="21157.156335921267"/>
    <n v="0.31767153807355064"/>
  </r>
  <r>
    <d v="2020-05-01T00:00:00"/>
    <n v="300"/>
    <x v="2"/>
    <x v="2"/>
    <x v="0"/>
    <n v="68255.61"/>
    <n v="22463.693726276717"/>
    <n v="0.32911131738880828"/>
  </r>
  <r>
    <d v="2020-05-01T00:00:00"/>
    <n v="300"/>
    <x v="2"/>
    <x v="3"/>
    <x v="0"/>
    <n v="69283.914999999994"/>
    <n v="23578.161465201916"/>
    <n v="0.34031219894548276"/>
  </r>
  <r>
    <d v="2020-05-01T00:00:00"/>
    <n v="300"/>
    <x v="2"/>
    <x v="4"/>
    <x v="1"/>
    <n v="36662.605000000003"/>
    <n v="11514.400753421281"/>
    <n v="0.31406390117181471"/>
  </r>
  <r>
    <d v="2020-05-01T00:00:00"/>
    <n v="300"/>
    <x v="2"/>
    <x v="5"/>
    <x v="1"/>
    <n v="67168.83"/>
    <n v="21898.888442054824"/>
    <n v="0.32602754048350735"/>
  </r>
  <r>
    <d v="2020-05-01T00:00:00"/>
    <n v="300"/>
    <x v="2"/>
    <x v="6"/>
    <x v="1"/>
    <n v="34878.065000000002"/>
    <n v="11721.672407212713"/>
    <n v="0.33607576587785798"/>
  </r>
  <r>
    <d v="2020-05-01T00:00:00"/>
    <n v="300"/>
    <x v="2"/>
    <x v="7"/>
    <x v="1"/>
    <n v="51167.385000000002"/>
    <n v="16915.42129635749"/>
    <n v="0.33058991184242636"/>
  </r>
  <r>
    <d v="2020-05-01T00:00:00"/>
    <n v="300"/>
    <x v="2"/>
    <x v="8"/>
    <x v="2"/>
    <n v="37067.53"/>
    <n v="13181.034736151836"/>
    <n v="0.35559517281436981"/>
  </r>
  <r>
    <d v="2020-05-01T00:00:00"/>
    <n v="300"/>
    <x v="2"/>
    <x v="9"/>
    <x v="2"/>
    <n v="34493.57"/>
    <n v="11030.66185018599"/>
    <n v="0.31978893023209803"/>
  </r>
  <r>
    <d v="2020-05-01T00:00:00"/>
    <n v="300"/>
    <x v="2"/>
    <x v="10"/>
    <x v="2"/>
    <n v="72833.56"/>
    <n v="23386.639907977646"/>
    <n v="0.32109703147803903"/>
  </r>
  <r>
    <d v="2020-05-01T00:00:00"/>
    <n v="300"/>
    <x v="2"/>
    <x v="11"/>
    <x v="2"/>
    <n v="42064.94"/>
    <n v="14044.764060429876"/>
    <n v="0.33388289773930202"/>
  </r>
  <r>
    <d v="2020-05-01T00:00:00"/>
    <n v="302"/>
    <x v="2"/>
    <x v="0"/>
    <x v="0"/>
    <n v="67273.399999999994"/>
    <n v="12303.518905215167"/>
    <n v="0.18288831700516353"/>
  </r>
  <r>
    <d v="2020-05-01T00:00:00"/>
    <n v="302"/>
    <x v="2"/>
    <x v="1"/>
    <x v="0"/>
    <n v="78638.880000000005"/>
    <n v="15477.706185585232"/>
    <n v="0.19682002319444569"/>
  </r>
  <r>
    <d v="2020-05-01T00:00:00"/>
    <n v="302"/>
    <x v="2"/>
    <x v="2"/>
    <x v="0"/>
    <n v="129832.75"/>
    <n v="24451.98977375327"/>
    <n v="0.18833452864360703"/>
  </r>
  <r>
    <d v="2020-05-01T00:00:00"/>
    <n v="302"/>
    <x v="2"/>
    <x v="3"/>
    <x v="0"/>
    <n v="78555.565000000002"/>
    <n v="21168.192498104705"/>
    <n v="0.26946776460846161"/>
  </r>
  <r>
    <d v="2020-05-01T00:00:00"/>
    <n v="302"/>
    <x v="2"/>
    <x v="4"/>
    <x v="1"/>
    <n v="22229.945"/>
    <n v="7171.8832485736129"/>
    <n v="0.32262262675744868"/>
  </r>
  <r>
    <d v="2020-05-01T00:00:00"/>
    <n v="302"/>
    <x v="2"/>
    <x v="5"/>
    <x v="1"/>
    <n v="33724.949999999997"/>
    <n v="11400.195902171237"/>
    <n v="0.33803447898873795"/>
  </r>
  <r>
    <d v="2020-05-01T00:00:00"/>
    <n v="302"/>
    <x v="2"/>
    <x v="6"/>
    <x v="1"/>
    <n v="23262.22"/>
    <n v="7797.1837645387413"/>
    <n v="0.33518657138221292"/>
  </r>
  <r>
    <d v="2020-05-01T00:00:00"/>
    <n v="302"/>
    <x v="2"/>
    <x v="7"/>
    <x v="1"/>
    <n v="26193.044999999998"/>
    <n v="8965.1483279517888"/>
    <n v="0.34227209276171555"/>
  </r>
  <r>
    <d v="2020-05-01T00:00:00"/>
    <n v="302"/>
    <x v="2"/>
    <x v="8"/>
    <x v="2"/>
    <n v="51873.144999999997"/>
    <n v="12921.561701878543"/>
    <n v="0.2490992536095227"/>
  </r>
  <r>
    <d v="2020-05-01T00:00:00"/>
    <n v="302"/>
    <x v="2"/>
    <x v="9"/>
    <x v="2"/>
    <n v="73671.395000000004"/>
    <n v="14986.423289560797"/>
    <n v="0.2034225534830825"/>
  </r>
  <r>
    <d v="2020-05-01T00:00:00"/>
    <n v="302"/>
    <x v="2"/>
    <x v="10"/>
    <x v="2"/>
    <n v="143574.47"/>
    <n v="24815.14372406216"/>
    <n v="0.1728381356661958"/>
  </r>
  <r>
    <d v="2020-05-01T00:00:00"/>
    <n v="302"/>
    <x v="2"/>
    <x v="11"/>
    <x v="2"/>
    <n v="128160.435"/>
    <n v="21811.972368667655"/>
    <n v="0.17019271484735252"/>
  </r>
  <r>
    <d v="2020-05-01T00:00:00"/>
    <n v="304"/>
    <x v="2"/>
    <x v="0"/>
    <x v="0"/>
    <n v="17411.68"/>
    <n v="11262.264826099774"/>
    <n v="0.64682241036475363"/>
  </r>
  <r>
    <d v="2020-05-01T00:00:00"/>
    <n v="304"/>
    <x v="2"/>
    <x v="1"/>
    <x v="0"/>
    <n v="32107.919999999998"/>
    <n v="20205.728772092607"/>
    <n v="0.62930668732489081"/>
  </r>
  <r>
    <d v="2020-05-01T00:00:00"/>
    <n v="304"/>
    <x v="2"/>
    <x v="2"/>
    <x v="0"/>
    <n v="29305.93"/>
    <n v="18131.903195308223"/>
    <n v="0.61871106616675264"/>
  </r>
  <r>
    <d v="2020-05-01T00:00:00"/>
    <n v="304"/>
    <x v="2"/>
    <x v="3"/>
    <x v="0"/>
    <n v="45111.01"/>
    <n v="28815.938499656771"/>
    <n v="0.63877839355972676"/>
  </r>
  <r>
    <d v="2020-05-01T00:00:00"/>
    <n v="304"/>
    <x v="2"/>
    <x v="4"/>
    <x v="1"/>
    <n v="15049.875"/>
    <n v="8177.9891650031705"/>
    <n v="0.54339249761231712"/>
  </r>
  <r>
    <d v="2020-05-01T00:00:00"/>
    <n v="304"/>
    <x v="2"/>
    <x v="5"/>
    <x v="1"/>
    <n v="33072.355000000003"/>
    <n v="20045.534475703495"/>
    <n v="0.60611149329110348"/>
  </r>
  <r>
    <d v="2020-05-01T00:00:00"/>
    <n v="304"/>
    <x v="2"/>
    <x v="6"/>
    <x v="1"/>
    <n v="21905.11"/>
    <n v="13082.094227616246"/>
    <n v="0.59721655027599707"/>
  </r>
  <r>
    <d v="2020-05-01T00:00:00"/>
    <n v="304"/>
    <x v="2"/>
    <x v="7"/>
    <x v="1"/>
    <n v="25473.93"/>
    <n v="16357.011356928853"/>
    <n v="0.64210788664838336"/>
  </r>
  <r>
    <d v="2020-05-01T00:00:00"/>
    <n v="304"/>
    <x v="2"/>
    <x v="8"/>
    <x v="2"/>
    <n v="20813.53"/>
    <n v="13246.567618431782"/>
    <n v="0.63644022030053449"/>
  </r>
  <r>
    <d v="2020-05-01T00:00:00"/>
    <n v="304"/>
    <x v="2"/>
    <x v="9"/>
    <x v="2"/>
    <n v="19930.845000000001"/>
    <n v="13047.621605332506"/>
    <n v="0.65464467790163972"/>
  </r>
  <r>
    <d v="2020-05-01T00:00:00"/>
    <n v="304"/>
    <x v="2"/>
    <x v="10"/>
    <x v="2"/>
    <n v="33188.089999999997"/>
    <n v="21522.350070120399"/>
    <n v="0.64849619457222163"/>
  </r>
  <r>
    <d v="2020-05-01T00:00:00"/>
    <n v="304"/>
    <x v="2"/>
    <x v="11"/>
    <x v="2"/>
    <n v="22712.224999999999"/>
    <n v="15473.364575142399"/>
    <n v="0.68127911620910764"/>
  </r>
  <r>
    <d v="2020-05-01T00:00:00"/>
    <n v="306"/>
    <x v="2"/>
    <x v="0"/>
    <x v="0"/>
    <n v="29669.71"/>
    <n v="9544.196967861124"/>
    <n v="0.32168150507238275"/>
  </r>
  <r>
    <d v="2020-05-01T00:00:00"/>
    <n v="306"/>
    <x v="2"/>
    <x v="1"/>
    <x v="0"/>
    <n v="47189.24"/>
    <n v="14704.565274231549"/>
    <n v="0.31160843603820593"/>
  </r>
  <r>
    <d v="2020-05-01T00:00:00"/>
    <n v="306"/>
    <x v="2"/>
    <x v="2"/>
    <x v="0"/>
    <n v="46716.775000000001"/>
    <n v="12693.571194219139"/>
    <n v="0.27171334481498643"/>
  </r>
  <r>
    <d v="2020-05-01T00:00:00"/>
    <n v="306"/>
    <x v="2"/>
    <x v="3"/>
    <x v="0"/>
    <n v="49448.21"/>
    <n v="19218.231513610226"/>
    <n v="0.38865373516271318"/>
  </r>
  <r>
    <d v="2020-05-01T00:00:00"/>
    <n v="306"/>
    <x v="2"/>
    <x v="4"/>
    <x v="1"/>
    <n v="17586.744999999999"/>
    <n v="5711.7472427668408"/>
    <n v="0.32477569003057932"/>
  </r>
  <r>
    <d v="2020-05-01T00:00:00"/>
    <n v="306"/>
    <x v="2"/>
    <x v="5"/>
    <x v="1"/>
    <n v="34371.94"/>
    <n v="10639.569744360591"/>
    <n v="0.30954231109331015"/>
  </r>
  <r>
    <d v="2020-05-01T00:00:00"/>
    <n v="306"/>
    <x v="2"/>
    <x v="6"/>
    <x v="1"/>
    <n v="16925.125"/>
    <n v="6813.0731185121595"/>
    <n v="0.40254196754896399"/>
  </r>
  <r>
    <d v="2020-05-01T00:00:00"/>
    <n v="306"/>
    <x v="2"/>
    <x v="7"/>
    <x v="1"/>
    <n v="24346.845000000001"/>
    <n v="8460.8929261263511"/>
    <n v="0.34751496245720342"/>
  </r>
  <r>
    <d v="2020-05-01T00:00:00"/>
    <n v="306"/>
    <x v="2"/>
    <x v="8"/>
    <x v="2"/>
    <n v="36749.31"/>
    <n v="11721.603572697031"/>
    <n v="0.31896118791610051"/>
  </r>
  <r>
    <d v="2020-05-01T00:00:00"/>
    <n v="306"/>
    <x v="2"/>
    <x v="9"/>
    <x v="2"/>
    <n v="24755.52"/>
    <n v="7892.614580965992"/>
    <n v="0.31882241136384903"/>
  </r>
  <r>
    <d v="2020-05-01T00:00:00"/>
    <n v="306"/>
    <x v="2"/>
    <x v="10"/>
    <x v="2"/>
    <n v="40524.775000000001"/>
    <n v="14957.598109211865"/>
    <n v="0.36909762260769774"/>
  </r>
  <r>
    <d v="2020-05-01T00:00:00"/>
    <n v="306"/>
    <x v="2"/>
    <x v="11"/>
    <x v="2"/>
    <n v="23023.68"/>
    <n v="7723.0298737459716"/>
    <n v="0.33543855168878178"/>
  </r>
  <r>
    <d v="2020-06-01T00:00:00"/>
    <n v="100"/>
    <x v="0"/>
    <x v="0"/>
    <x v="0"/>
    <n v="31916.365000000002"/>
    <n v="9561.9163496341826"/>
    <n v="0.29959290005720207"/>
  </r>
  <r>
    <d v="2020-06-01T00:00:00"/>
    <n v="100"/>
    <x v="0"/>
    <x v="1"/>
    <x v="0"/>
    <n v="44476.114999999998"/>
    <n v="13713.034794431214"/>
    <n v="0.30832357534895338"/>
  </r>
  <r>
    <d v="2020-06-01T00:00:00"/>
    <n v="100"/>
    <x v="0"/>
    <x v="2"/>
    <x v="0"/>
    <n v="39922.26"/>
    <n v="11811.252993792694"/>
    <n v="0.29585632160585834"/>
  </r>
  <r>
    <d v="2020-06-01T00:00:00"/>
    <n v="100"/>
    <x v="0"/>
    <x v="3"/>
    <x v="0"/>
    <n v="54808.83"/>
    <n v="11084.301660823181"/>
    <n v="0.20223569196465571"/>
  </r>
  <r>
    <d v="2020-06-01T00:00:00"/>
    <n v="100"/>
    <x v="0"/>
    <x v="4"/>
    <x v="1"/>
    <n v="18906.78"/>
    <n v="5233.8626691255504"/>
    <n v="0.27682464539839946"/>
  </r>
  <r>
    <d v="2020-06-01T00:00:00"/>
    <n v="100"/>
    <x v="0"/>
    <x v="5"/>
    <x v="1"/>
    <n v="37059.324999999997"/>
    <n v="8507.0913823302435"/>
    <n v="0.2295533278690382"/>
  </r>
  <r>
    <d v="2020-06-01T00:00:00"/>
    <n v="100"/>
    <x v="0"/>
    <x v="6"/>
    <x v="1"/>
    <n v="20470.68"/>
    <n v="4485.1160598090501"/>
    <n v="0.21909951500434036"/>
  </r>
  <r>
    <d v="2020-06-01T00:00:00"/>
    <n v="100"/>
    <x v="0"/>
    <x v="7"/>
    <x v="1"/>
    <n v="31786.6"/>
    <n v="6635.3244006267132"/>
    <n v="0.20874596215470398"/>
  </r>
  <r>
    <d v="2020-06-01T00:00:00"/>
    <n v="100"/>
    <x v="0"/>
    <x v="8"/>
    <x v="2"/>
    <n v="27206.44"/>
    <n v="6419.9738401651121"/>
    <n v="0.23597258002756377"/>
  </r>
  <r>
    <d v="2020-06-01T00:00:00"/>
    <n v="100"/>
    <x v="0"/>
    <x v="9"/>
    <x v="2"/>
    <n v="35942.964999999997"/>
    <n v="11281.086552927856"/>
    <n v="0.31386076671548541"/>
  </r>
  <r>
    <d v="2020-06-01T00:00:00"/>
    <n v="100"/>
    <x v="0"/>
    <x v="10"/>
    <x v="2"/>
    <n v="53129.4"/>
    <n v="18358.300967135685"/>
    <n v="0.34553939941229683"/>
  </r>
  <r>
    <d v="2020-06-01T00:00:00"/>
    <n v="100"/>
    <x v="0"/>
    <x v="11"/>
    <x v="2"/>
    <n v="27134.43"/>
    <n v="9090.1461871022075"/>
    <n v="0.33500413265000251"/>
  </r>
  <r>
    <d v="2020-06-01T00:00:00"/>
    <n v="102"/>
    <x v="0"/>
    <x v="0"/>
    <x v="0"/>
    <n v="43666.29"/>
    <n v="14864.474560179662"/>
    <n v="0.34041075072280386"/>
  </r>
  <r>
    <d v="2020-06-01T00:00:00"/>
    <n v="102"/>
    <x v="0"/>
    <x v="1"/>
    <x v="0"/>
    <n v="61861.625"/>
    <n v="23415.847751919464"/>
    <n v="0.37851976490949701"/>
  </r>
  <r>
    <d v="2020-06-01T00:00:00"/>
    <n v="102"/>
    <x v="0"/>
    <x v="2"/>
    <x v="0"/>
    <n v="57879.955000000002"/>
    <n v="18282.738650053485"/>
    <n v="0.31587340816096843"/>
  </r>
  <r>
    <d v="2020-06-01T00:00:00"/>
    <n v="102"/>
    <x v="0"/>
    <x v="3"/>
    <x v="0"/>
    <n v="80776.845000000001"/>
    <n v="29024.256290709909"/>
    <n v="0.35931406197790849"/>
  </r>
  <r>
    <d v="2020-06-01T00:00:00"/>
    <n v="102"/>
    <x v="0"/>
    <x v="4"/>
    <x v="1"/>
    <n v="33104.410000000003"/>
    <n v="10104.782418647217"/>
    <n v="0.30523976771213313"/>
  </r>
  <r>
    <d v="2020-06-01T00:00:00"/>
    <n v="102"/>
    <x v="0"/>
    <x v="5"/>
    <x v="1"/>
    <n v="63423.345000000001"/>
    <n v="21438.609943376396"/>
    <n v="0.33802395542802727"/>
  </r>
  <r>
    <d v="2020-06-01T00:00:00"/>
    <n v="102"/>
    <x v="0"/>
    <x v="6"/>
    <x v="1"/>
    <n v="27488.86"/>
    <n v="8320.7622142448217"/>
    <n v="0.30269579074013331"/>
  </r>
  <r>
    <d v="2020-06-01T00:00:00"/>
    <n v="102"/>
    <x v="0"/>
    <x v="7"/>
    <x v="1"/>
    <n v="41505.370000000003"/>
    <n v="13280.176344056068"/>
    <n v="0.31996284683297771"/>
  </r>
  <r>
    <d v="2020-06-01T00:00:00"/>
    <n v="102"/>
    <x v="0"/>
    <x v="8"/>
    <x v="2"/>
    <n v="42513.885000000002"/>
    <n v="13131.540416207476"/>
    <n v="0.30887650978515546"/>
  </r>
  <r>
    <d v="2020-06-01T00:00:00"/>
    <n v="102"/>
    <x v="0"/>
    <x v="9"/>
    <x v="2"/>
    <n v="37748.605000000003"/>
    <n v="11003.234449892014"/>
    <n v="0.29148718078170077"/>
  </r>
  <r>
    <d v="2020-06-01T00:00:00"/>
    <n v="102"/>
    <x v="0"/>
    <x v="10"/>
    <x v="2"/>
    <n v="75162.544999999998"/>
    <n v="25705.564884453437"/>
    <n v="0.34199966066148291"/>
  </r>
  <r>
    <d v="2020-06-01T00:00:00"/>
    <n v="102"/>
    <x v="0"/>
    <x v="11"/>
    <x v="2"/>
    <n v="34665.040000000001"/>
    <n v="12090.757843432904"/>
    <n v="0.34878822708506624"/>
  </r>
  <r>
    <d v="2020-06-01T00:00:00"/>
    <n v="104"/>
    <x v="0"/>
    <x v="0"/>
    <x v="0"/>
    <n v="18099.404999999999"/>
    <n v="3161.5161749933859"/>
    <n v="0.17467514401679979"/>
  </r>
  <r>
    <d v="2020-06-01T00:00:00"/>
    <n v="104"/>
    <x v="0"/>
    <x v="1"/>
    <x v="0"/>
    <n v="31130.415000000001"/>
    <n v="5775.386136208982"/>
    <n v="0.18552229824783839"/>
  </r>
  <r>
    <d v="2020-06-01T00:00:00"/>
    <n v="104"/>
    <x v="0"/>
    <x v="2"/>
    <x v="0"/>
    <n v="35325.375"/>
    <n v="6317.3028739701431"/>
    <n v="0.17883187012084495"/>
  </r>
  <r>
    <d v="2020-06-01T00:00:00"/>
    <n v="104"/>
    <x v="0"/>
    <x v="3"/>
    <x v="0"/>
    <n v="34100.69"/>
    <n v="7427.8253318359393"/>
    <n v="0.21782038228070866"/>
  </r>
  <r>
    <d v="2020-06-01T00:00:00"/>
    <n v="104"/>
    <x v="0"/>
    <x v="4"/>
    <x v="1"/>
    <n v="13300.16"/>
    <n v="2634.0117066964317"/>
    <n v="0.19804361050516925"/>
  </r>
  <r>
    <d v="2020-06-01T00:00:00"/>
    <n v="104"/>
    <x v="0"/>
    <x v="5"/>
    <x v="1"/>
    <n v="26655.384999999998"/>
    <n v="6566.9927969183418"/>
    <n v="0.24636645829419992"/>
  </r>
  <r>
    <d v="2020-06-01T00:00:00"/>
    <n v="104"/>
    <x v="0"/>
    <x v="6"/>
    <x v="1"/>
    <n v="14374.87"/>
    <n v="2875.4279991498288"/>
    <n v="0.20003158283517197"/>
  </r>
  <r>
    <d v="2020-06-01T00:00:00"/>
    <n v="104"/>
    <x v="0"/>
    <x v="7"/>
    <x v="1"/>
    <n v="19139.509999999998"/>
    <n v="3819.8245843421028"/>
    <n v="0.19957797165873645"/>
  </r>
  <r>
    <d v="2020-06-01T00:00:00"/>
    <n v="104"/>
    <x v="0"/>
    <x v="8"/>
    <x v="2"/>
    <n v="21699.759999999998"/>
    <n v="3642.5587081812855"/>
    <n v="0.16786170483826945"/>
  </r>
  <r>
    <d v="2020-06-01T00:00:00"/>
    <n v="104"/>
    <x v="0"/>
    <x v="9"/>
    <x v="2"/>
    <n v="25493.465"/>
    <n v="4773.5483017798124"/>
    <n v="0.18724595898516785"/>
  </r>
  <r>
    <d v="2020-06-01T00:00:00"/>
    <n v="104"/>
    <x v="0"/>
    <x v="10"/>
    <x v="2"/>
    <n v="46147.11"/>
    <n v="10861.256040340189"/>
    <n v="0.23536156522781576"/>
  </r>
  <r>
    <d v="2020-06-01T00:00:00"/>
    <n v="104"/>
    <x v="0"/>
    <x v="11"/>
    <x v="2"/>
    <n v="23161.825000000001"/>
    <n v="4739.0802548965803"/>
    <n v="0.20460737678903024"/>
  </r>
  <r>
    <d v="2020-06-01T00:00:00"/>
    <n v="106"/>
    <x v="0"/>
    <x v="0"/>
    <x v="0"/>
    <n v="22046.555"/>
    <n v="5999.2996721027312"/>
    <n v="0.27211959746557823"/>
  </r>
  <r>
    <d v="2020-06-01T00:00:00"/>
    <n v="106"/>
    <x v="0"/>
    <x v="1"/>
    <x v="0"/>
    <n v="26809.255000000001"/>
    <n v="5136.6886952291088"/>
    <n v="0.19160132182819362"/>
  </r>
  <r>
    <d v="2020-06-01T00:00:00"/>
    <n v="106"/>
    <x v="0"/>
    <x v="2"/>
    <x v="0"/>
    <n v="29044.235000000001"/>
    <n v="9460.8656562258766"/>
    <n v="0.32573988112359908"/>
  </r>
  <r>
    <d v="2020-06-01T00:00:00"/>
    <n v="106"/>
    <x v="0"/>
    <x v="3"/>
    <x v="0"/>
    <n v="33516.949999999997"/>
    <n v="12397.663267601329"/>
    <n v="0.36989234603987919"/>
  </r>
  <r>
    <d v="2020-06-01T00:00:00"/>
    <n v="106"/>
    <x v="0"/>
    <x v="4"/>
    <x v="1"/>
    <n v="15506.385"/>
    <n v="5935.6954187812689"/>
    <n v="0.38279040658291852"/>
  </r>
  <r>
    <d v="2020-06-01T00:00:00"/>
    <n v="106"/>
    <x v="0"/>
    <x v="5"/>
    <x v="1"/>
    <n v="29062.23"/>
    <n v="10003.944363168712"/>
    <n v="0.34422493948911392"/>
  </r>
  <r>
    <d v="2020-06-01T00:00:00"/>
    <n v="106"/>
    <x v="0"/>
    <x v="6"/>
    <x v="1"/>
    <n v="17084.294999999998"/>
    <n v="7012.3644174502551"/>
    <n v="0.41045676262615788"/>
  </r>
  <r>
    <d v="2020-06-01T00:00:00"/>
    <n v="106"/>
    <x v="0"/>
    <x v="7"/>
    <x v="1"/>
    <n v="18098.834999999999"/>
    <n v="5744.7488776771843"/>
    <n v="0.31740987072798799"/>
  </r>
  <r>
    <d v="2020-06-01T00:00:00"/>
    <n v="106"/>
    <x v="0"/>
    <x v="8"/>
    <x v="2"/>
    <n v="22640.400000000001"/>
    <n v="6165.5495241831804"/>
    <n v="0.27232511458203829"/>
  </r>
  <r>
    <d v="2020-06-01T00:00:00"/>
    <n v="106"/>
    <x v="0"/>
    <x v="9"/>
    <x v="2"/>
    <n v="14738.29"/>
    <n v="5062.7760644074624"/>
    <n v="0.34351176862495325"/>
  </r>
  <r>
    <d v="2020-06-01T00:00:00"/>
    <n v="106"/>
    <x v="0"/>
    <x v="10"/>
    <x v="2"/>
    <n v="25123"/>
    <n v="9076.5819716442329"/>
    <n v="0.36128575296120019"/>
  </r>
  <r>
    <d v="2020-06-01T00:00:00"/>
    <n v="106"/>
    <x v="0"/>
    <x v="11"/>
    <x v="2"/>
    <n v="17578.445"/>
    <n v="6611.6123149863379"/>
    <n v="0.3761204313001712"/>
  </r>
  <r>
    <d v="2020-06-01T00:00:00"/>
    <n v="108"/>
    <x v="0"/>
    <x v="0"/>
    <x v="0"/>
    <n v="44642.415000000001"/>
    <n v="17927.343025138238"/>
    <n v="0.40157646097636601"/>
  </r>
  <r>
    <d v="2020-06-01T00:00:00"/>
    <n v="108"/>
    <x v="0"/>
    <x v="1"/>
    <x v="0"/>
    <n v="62784"/>
    <n v="21561.506202704277"/>
    <n v="0.34342358248445903"/>
  </r>
  <r>
    <d v="2020-06-01T00:00:00"/>
    <n v="108"/>
    <x v="0"/>
    <x v="2"/>
    <x v="0"/>
    <n v="59183.945"/>
    <n v="21084.638480382091"/>
    <n v="0.35625605019033607"/>
  </r>
  <r>
    <d v="2020-06-01T00:00:00"/>
    <n v="108"/>
    <x v="0"/>
    <x v="3"/>
    <x v="0"/>
    <n v="68012.425000000003"/>
    <n v="27540.114430372658"/>
    <n v="0.4049276941731258"/>
  </r>
  <r>
    <d v="2020-06-01T00:00:00"/>
    <n v="108"/>
    <x v="0"/>
    <x v="4"/>
    <x v="1"/>
    <n v="33359.99"/>
    <n v="12228.989140314221"/>
    <n v="0.36657652296401233"/>
  </r>
  <r>
    <d v="2020-06-01T00:00:00"/>
    <n v="108"/>
    <x v="0"/>
    <x v="5"/>
    <x v="1"/>
    <n v="62492.614999999998"/>
    <n v="24851.848805808408"/>
    <n v="0.39767657035648785"/>
  </r>
  <r>
    <d v="2020-06-01T00:00:00"/>
    <n v="108"/>
    <x v="0"/>
    <x v="6"/>
    <x v="1"/>
    <n v="37210.815000000002"/>
    <n v="15229.510225160266"/>
    <n v="0.40927644893454401"/>
  </r>
  <r>
    <d v="2020-06-01T00:00:00"/>
    <n v="108"/>
    <x v="0"/>
    <x v="7"/>
    <x v="1"/>
    <n v="43256.565000000002"/>
    <n v="17632.452804569039"/>
    <n v="0.40762489588734191"/>
  </r>
  <r>
    <d v="2020-06-01T00:00:00"/>
    <n v="108"/>
    <x v="0"/>
    <x v="8"/>
    <x v="2"/>
    <n v="60658.205000000002"/>
    <n v="22644.617849256814"/>
    <n v="0.37331500081904523"/>
  </r>
  <r>
    <d v="2020-06-01T00:00:00"/>
    <n v="108"/>
    <x v="0"/>
    <x v="9"/>
    <x v="2"/>
    <n v="30576.62"/>
    <n v="11624.234518406611"/>
    <n v="0.38016741282740246"/>
  </r>
  <r>
    <d v="2020-06-01T00:00:00"/>
    <n v="108"/>
    <x v="0"/>
    <x v="10"/>
    <x v="2"/>
    <n v="55171.654999999999"/>
    <n v="22149.797137781145"/>
    <n v="0.40147059459755458"/>
  </r>
  <r>
    <d v="2020-06-01T00:00:00"/>
    <n v="108"/>
    <x v="0"/>
    <x v="11"/>
    <x v="2"/>
    <n v="42253.47"/>
    <n v="15041.600943583129"/>
    <n v="0.35598498640663429"/>
  </r>
  <r>
    <d v="2020-06-01T00:00:00"/>
    <n v="200"/>
    <x v="1"/>
    <x v="0"/>
    <x v="0"/>
    <n v="40381.114999999998"/>
    <n v="9841.3980967403695"/>
    <n v="0.2437128865000476"/>
  </r>
  <r>
    <d v="2020-06-01T00:00:00"/>
    <n v="200"/>
    <x v="1"/>
    <x v="1"/>
    <x v="0"/>
    <n v="65651.77"/>
    <n v="15951.964671497293"/>
    <n v="0.24297844020804454"/>
  </r>
  <r>
    <d v="2020-06-01T00:00:00"/>
    <n v="200"/>
    <x v="1"/>
    <x v="2"/>
    <x v="0"/>
    <n v="68865.33"/>
    <n v="13445.968935122321"/>
    <n v="0.19525019244258787"/>
  </r>
  <r>
    <d v="2020-06-01T00:00:00"/>
    <n v="200"/>
    <x v="1"/>
    <x v="3"/>
    <x v="0"/>
    <n v="66528.085000000006"/>
    <n v="20280.877526536351"/>
    <n v="0.3048468556781147"/>
  </r>
  <r>
    <d v="2020-06-01T00:00:00"/>
    <n v="200"/>
    <x v="1"/>
    <x v="4"/>
    <x v="1"/>
    <n v="34471.18"/>
    <n v="6518.8011581146702"/>
    <n v="0.18910873251552951"/>
  </r>
  <r>
    <d v="2020-06-01T00:00:00"/>
    <n v="200"/>
    <x v="1"/>
    <x v="5"/>
    <x v="1"/>
    <n v="66047.934999999998"/>
    <n v="19064.642288935207"/>
    <n v="0.28864857453810189"/>
  </r>
  <r>
    <d v="2020-06-01T00:00:00"/>
    <n v="200"/>
    <x v="1"/>
    <x v="6"/>
    <x v="1"/>
    <n v="30789.39"/>
    <n v="6987.3175360243704"/>
    <n v="0.22693913507297062"/>
  </r>
  <r>
    <d v="2020-06-01T00:00:00"/>
    <n v="200"/>
    <x v="1"/>
    <x v="7"/>
    <x v="1"/>
    <n v="36147.620000000003"/>
    <n v="8858.5231174678174"/>
    <n v="0.24506518319789289"/>
  </r>
  <r>
    <d v="2020-06-01T00:00:00"/>
    <n v="200"/>
    <x v="1"/>
    <x v="8"/>
    <x v="2"/>
    <n v="47791.964999999997"/>
    <n v="10141.843197635098"/>
    <n v="0.21220812321977342"/>
  </r>
  <r>
    <d v="2020-06-01T00:00:00"/>
    <n v="200"/>
    <x v="1"/>
    <x v="9"/>
    <x v="2"/>
    <n v="51651.97"/>
    <n v="12774.625495104439"/>
    <n v="0.2473211669391204"/>
  </r>
  <r>
    <d v="2020-06-01T00:00:00"/>
    <n v="200"/>
    <x v="1"/>
    <x v="10"/>
    <x v="2"/>
    <n v="99145.684999999998"/>
    <n v="23734.347524300636"/>
    <n v="0.23938860802969525"/>
  </r>
  <r>
    <d v="2020-06-01T00:00:00"/>
    <n v="200"/>
    <x v="1"/>
    <x v="11"/>
    <x v="2"/>
    <n v="50870.51"/>
    <n v="11885.1328043869"/>
    <n v="0.23363502359985971"/>
  </r>
  <r>
    <d v="2020-06-01T00:00:00"/>
    <n v="202"/>
    <x v="1"/>
    <x v="0"/>
    <x v="0"/>
    <n v="15692.57"/>
    <n v="5143.8378569717497"/>
    <n v="0.32778810972146372"/>
  </r>
  <r>
    <d v="2020-06-01T00:00:00"/>
    <n v="202"/>
    <x v="1"/>
    <x v="1"/>
    <x v="0"/>
    <n v="29637.200000000001"/>
    <n v="10553.202647649619"/>
    <n v="0.35607961101755964"/>
  </r>
  <r>
    <d v="2020-06-01T00:00:00"/>
    <n v="202"/>
    <x v="1"/>
    <x v="2"/>
    <x v="0"/>
    <n v="33965.79"/>
    <n v="10831.206587090259"/>
    <n v="0.31888575496375199"/>
  </r>
  <r>
    <d v="2020-06-01T00:00:00"/>
    <n v="202"/>
    <x v="1"/>
    <x v="3"/>
    <x v="0"/>
    <n v="27473.51"/>
    <n v="8829.022416931668"/>
    <n v="0.32136492268121797"/>
  </r>
  <r>
    <d v="2020-06-01T00:00:00"/>
    <n v="202"/>
    <x v="1"/>
    <x v="4"/>
    <x v="1"/>
    <n v="17990.735000000001"/>
    <n v="5198.4855193989633"/>
    <n v="0.28895348185601993"/>
  </r>
  <r>
    <d v="2020-06-01T00:00:00"/>
    <n v="202"/>
    <x v="1"/>
    <x v="5"/>
    <x v="1"/>
    <n v="32068.095000000001"/>
    <n v="10698.580641523049"/>
    <n v="0.33362071060108339"/>
  </r>
  <r>
    <d v="2020-06-01T00:00:00"/>
    <n v="202"/>
    <x v="1"/>
    <x v="6"/>
    <x v="1"/>
    <n v="14307.87"/>
    <n v="4888.6594523670492"/>
    <n v="0.34167625596032458"/>
  </r>
  <r>
    <d v="2020-06-01T00:00:00"/>
    <n v="202"/>
    <x v="1"/>
    <x v="7"/>
    <x v="1"/>
    <n v="21095.41"/>
    <n v="6560.1794290391008"/>
    <n v="0.31097662614943727"/>
  </r>
  <r>
    <d v="2020-06-01T00:00:00"/>
    <n v="202"/>
    <x v="1"/>
    <x v="8"/>
    <x v="2"/>
    <n v="12126.61"/>
    <n v="3354.7608588859707"/>
    <n v="0.27664457411312565"/>
  </r>
  <r>
    <d v="2020-06-01T00:00:00"/>
    <n v="202"/>
    <x v="1"/>
    <x v="9"/>
    <x v="2"/>
    <n v="11084.695"/>
    <n v="3950.2720916836138"/>
    <n v="0.35637174425490409"/>
  </r>
  <r>
    <d v="2020-06-01T00:00:00"/>
    <n v="202"/>
    <x v="1"/>
    <x v="10"/>
    <x v="2"/>
    <n v="23579.8"/>
    <n v="8108.9210064033459"/>
    <n v="0.34389269656245369"/>
  </r>
  <r>
    <d v="2020-06-01T00:00:00"/>
    <n v="202"/>
    <x v="1"/>
    <x v="11"/>
    <x v="2"/>
    <n v="11190.21"/>
    <n v="4406.8976647007748"/>
    <n v="0.39381724424302805"/>
  </r>
  <r>
    <d v="2020-06-01T00:00:00"/>
    <n v="204"/>
    <x v="1"/>
    <x v="0"/>
    <x v="0"/>
    <n v="33187.254999999997"/>
    <n v="6178.6657460648803"/>
    <n v="0.18617586016273058"/>
  </r>
  <r>
    <d v="2020-06-01T00:00:00"/>
    <n v="204"/>
    <x v="1"/>
    <x v="1"/>
    <x v="0"/>
    <n v="79775.960000000006"/>
    <n v="13525.569016152545"/>
    <n v="0.1695444218553126"/>
  </r>
  <r>
    <d v="2020-06-01T00:00:00"/>
    <n v="204"/>
    <x v="1"/>
    <x v="2"/>
    <x v="0"/>
    <n v="63426.12"/>
    <n v="8732.6240874364248"/>
    <n v="0.13768182709956756"/>
  </r>
  <r>
    <d v="2020-06-01T00:00:00"/>
    <n v="204"/>
    <x v="1"/>
    <x v="3"/>
    <x v="0"/>
    <n v="60632.404999999999"/>
    <n v="11250.797964747404"/>
    <n v="0.18555750781694053"/>
  </r>
  <r>
    <d v="2020-06-01T00:00:00"/>
    <n v="204"/>
    <x v="1"/>
    <x v="4"/>
    <x v="1"/>
    <n v="28697.955000000002"/>
    <n v="3372.0568452918374"/>
    <n v="0.11750164237458165"/>
  </r>
  <r>
    <d v="2020-06-01T00:00:00"/>
    <n v="204"/>
    <x v="1"/>
    <x v="5"/>
    <x v="1"/>
    <n v="54652.24"/>
    <n v="9798.9134080060248"/>
    <n v="0.17929573258124507"/>
  </r>
  <r>
    <d v="2020-06-01T00:00:00"/>
    <n v="204"/>
    <x v="1"/>
    <x v="6"/>
    <x v="1"/>
    <n v="31755.29"/>
    <n v="3106.3859555360382"/>
    <n v="9.7822629096948513E-2"/>
  </r>
  <r>
    <d v="2020-06-01T00:00:00"/>
    <n v="204"/>
    <x v="1"/>
    <x v="7"/>
    <x v="1"/>
    <n v="57248.904999999999"/>
    <n v="6955.4898057094269"/>
    <n v="0.12149559551766845"/>
  </r>
  <r>
    <d v="2020-06-01T00:00:00"/>
    <n v="204"/>
    <x v="1"/>
    <x v="8"/>
    <x v="2"/>
    <n v="66605.119999999995"/>
    <n v="9016.2886761929567"/>
    <n v="0.13536930308350104"/>
  </r>
  <r>
    <d v="2020-06-01T00:00:00"/>
    <n v="204"/>
    <x v="1"/>
    <x v="9"/>
    <x v="2"/>
    <n v="34435.955000000002"/>
    <n v="7163.9206884944115"/>
    <n v="0.20803606836210614"/>
  </r>
  <r>
    <d v="2020-06-01T00:00:00"/>
    <n v="204"/>
    <x v="1"/>
    <x v="10"/>
    <x v="2"/>
    <n v="46509.425000000003"/>
    <n v="10967.783998912733"/>
    <n v="0.23581852493151081"/>
  </r>
  <r>
    <d v="2020-06-01T00:00:00"/>
    <n v="204"/>
    <x v="1"/>
    <x v="11"/>
    <x v="2"/>
    <n v="35884.39"/>
    <n v="6017.0571535228883"/>
    <n v="0.16767895883204056"/>
  </r>
  <r>
    <d v="2020-06-01T00:00:00"/>
    <n v="205"/>
    <x v="1"/>
    <x v="0"/>
    <x v="0"/>
    <n v="31596.13"/>
    <n v="8399.6362132843551"/>
    <n v="0.26584383002868878"/>
  </r>
  <r>
    <d v="2020-06-01T00:00:00"/>
    <n v="205"/>
    <x v="1"/>
    <x v="1"/>
    <x v="0"/>
    <n v="35542.894999999997"/>
    <n v="11513.091229367867"/>
    <n v="0.32392103201970091"/>
  </r>
  <r>
    <d v="2020-06-01T00:00:00"/>
    <n v="205"/>
    <x v="1"/>
    <x v="2"/>
    <x v="0"/>
    <n v="52524.485000000001"/>
    <n v="16470.202803860135"/>
    <n v="0.31357190468140972"/>
  </r>
  <r>
    <d v="2020-06-01T00:00:00"/>
    <n v="205"/>
    <x v="1"/>
    <x v="3"/>
    <x v="0"/>
    <n v="24064.775000000001"/>
    <n v="7079.1501186727319"/>
    <n v="0.29417063399399046"/>
  </r>
  <r>
    <d v="2020-06-01T00:00:00"/>
    <n v="205"/>
    <x v="1"/>
    <x v="4"/>
    <x v="1"/>
    <n v="23810.02"/>
    <n v="6874.3867313380842"/>
    <n v="0.28871822582837325"/>
  </r>
  <r>
    <d v="2020-06-01T00:00:00"/>
    <n v="205"/>
    <x v="1"/>
    <x v="5"/>
    <x v="1"/>
    <n v="34417.230000000003"/>
    <n v="10726.529574449934"/>
    <n v="0.31166161758078537"/>
  </r>
  <r>
    <d v="2020-06-01T00:00:00"/>
    <n v="205"/>
    <x v="1"/>
    <x v="6"/>
    <x v="1"/>
    <n v="14549.27"/>
    <n v="4813.0285424239173"/>
    <n v="0.33080893697236474"/>
  </r>
  <r>
    <d v="2020-06-01T00:00:00"/>
    <n v="205"/>
    <x v="1"/>
    <x v="7"/>
    <x v="1"/>
    <n v="21493.85"/>
    <n v="7077.4391490770358"/>
    <n v="0.32927740488916768"/>
  </r>
  <r>
    <d v="2020-06-01T00:00:00"/>
    <n v="205"/>
    <x v="1"/>
    <x v="8"/>
    <x v="2"/>
    <n v="28525.4"/>
    <n v="8403.0160220580146"/>
    <n v="0.29458012936043015"/>
  </r>
  <r>
    <d v="2020-06-01T00:00:00"/>
    <n v="205"/>
    <x v="1"/>
    <x v="9"/>
    <x v="2"/>
    <n v="42819.555"/>
    <n v="12702.993613288047"/>
    <n v="0.29666337292127504"/>
  </r>
  <r>
    <d v="2020-06-01T00:00:00"/>
    <n v="205"/>
    <x v="1"/>
    <x v="10"/>
    <x v="2"/>
    <n v="35852.955000000002"/>
    <n v="12182.263186578131"/>
    <n v="0.3397840760009358"/>
  </r>
  <r>
    <d v="2020-06-01T00:00:00"/>
    <n v="205"/>
    <x v="1"/>
    <x v="11"/>
    <x v="2"/>
    <n v="25886.605"/>
    <n v="8094.4882015552012"/>
    <n v="0.31269021957708248"/>
  </r>
  <r>
    <d v="2020-06-01T00:00:00"/>
    <n v="206"/>
    <x v="1"/>
    <x v="0"/>
    <x v="0"/>
    <n v="44279.355000000003"/>
    <n v="14418.056970041978"/>
    <n v="0.32561578573224426"/>
  </r>
  <r>
    <d v="2020-06-01T00:00:00"/>
    <n v="206"/>
    <x v="1"/>
    <x v="1"/>
    <x v="0"/>
    <n v="44451.56"/>
    <n v="15404.205347288211"/>
    <n v="0.3465391393977672"/>
  </r>
  <r>
    <d v="2020-06-01T00:00:00"/>
    <n v="206"/>
    <x v="1"/>
    <x v="2"/>
    <x v="0"/>
    <n v="29698.125"/>
    <n v="9791.4278143779793"/>
    <n v="0.32969851848822035"/>
  </r>
  <r>
    <d v="2020-06-01T00:00:00"/>
    <n v="206"/>
    <x v="1"/>
    <x v="3"/>
    <x v="0"/>
    <n v="50550.245000000003"/>
    <n v="19160.074648104684"/>
    <n v="0.37903030238735114"/>
  </r>
  <r>
    <d v="2020-06-01T00:00:00"/>
    <n v="206"/>
    <x v="1"/>
    <x v="4"/>
    <x v="1"/>
    <n v="33535.695"/>
    <n v="13045.904691878592"/>
    <n v="0.38901548609261244"/>
  </r>
  <r>
    <d v="2020-06-01T00:00:00"/>
    <n v="206"/>
    <x v="1"/>
    <x v="5"/>
    <x v="1"/>
    <n v="50305.57"/>
    <n v="16919.270881386055"/>
    <n v="0.33632997064512055"/>
  </r>
  <r>
    <d v="2020-06-01T00:00:00"/>
    <n v="206"/>
    <x v="1"/>
    <x v="6"/>
    <x v="1"/>
    <n v="20237.195"/>
    <n v="7861.9962948083366"/>
    <n v="0.38849239209328845"/>
  </r>
  <r>
    <d v="2020-06-01T00:00:00"/>
    <n v="206"/>
    <x v="1"/>
    <x v="7"/>
    <x v="1"/>
    <n v="26663.49"/>
    <n v="7272.4540633230654"/>
    <n v="0.27274951866102543"/>
  </r>
  <r>
    <d v="2020-06-01T00:00:00"/>
    <n v="206"/>
    <x v="1"/>
    <x v="8"/>
    <x v="2"/>
    <n v="44639.025000000001"/>
    <n v="14337.841364805845"/>
    <n v="0.3211952179691614"/>
  </r>
  <r>
    <d v="2020-06-01T00:00:00"/>
    <n v="206"/>
    <x v="1"/>
    <x v="9"/>
    <x v="2"/>
    <n v="28474.505000000001"/>
    <n v="9437.6876751107611"/>
    <n v="0.33144343247093361"/>
  </r>
  <r>
    <d v="2020-06-01T00:00:00"/>
    <n v="206"/>
    <x v="1"/>
    <x v="10"/>
    <x v="2"/>
    <n v="56984.345000000001"/>
    <n v="18082.537081950886"/>
    <n v="0.31732464560136447"/>
  </r>
  <r>
    <d v="2020-06-01T00:00:00"/>
    <n v="206"/>
    <x v="1"/>
    <x v="11"/>
    <x v="2"/>
    <n v="41341.735000000001"/>
    <n v="13721.911177318023"/>
    <n v="0.33191425510608163"/>
  </r>
  <r>
    <d v="2020-06-01T00:00:00"/>
    <n v="208"/>
    <x v="1"/>
    <x v="0"/>
    <x v="0"/>
    <n v="107445.655"/>
    <n v="12542.196875852393"/>
    <n v="0.11673061024061319"/>
  </r>
  <r>
    <d v="2020-06-01T00:00:00"/>
    <n v="208"/>
    <x v="1"/>
    <x v="1"/>
    <x v="0"/>
    <n v="109638.25"/>
    <n v="14805.001324658027"/>
    <n v="0.13503500215169456"/>
  </r>
  <r>
    <d v="2020-06-01T00:00:00"/>
    <n v="208"/>
    <x v="1"/>
    <x v="2"/>
    <x v="0"/>
    <n v="131019.82"/>
    <n v="14680.285977335667"/>
    <n v="0.11204629938688411"/>
  </r>
  <r>
    <d v="2020-06-01T00:00:00"/>
    <n v="208"/>
    <x v="1"/>
    <x v="3"/>
    <x v="0"/>
    <n v="120882.35"/>
    <n v="24718.277564952205"/>
    <n v="0.20448210648578724"/>
  </r>
  <r>
    <d v="2020-06-01T00:00:00"/>
    <n v="208"/>
    <x v="1"/>
    <x v="4"/>
    <x v="1"/>
    <n v="71660.73"/>
    <n v="11703.371482886285"/>
    <n v="0.16331638657443603"/>
  </r>
  <r>
    <d v="2020-06-01T00:00:00"/>
    <n v="208"/>
    <x v="1"/>
    <x v="5"/>
    <x v="1"/>
    <n v="62949.095000000001"/>
    <n v="10012.918672684942"/>
    <n v="0.15906374305595564"/>
  </r>
  <r>
    <d v="2020-06-01T00:00:00"/>
    <n v="208"/>
    <x v="1"/>
    <x v="6"/>
    <x v="1"/>
    <n v="38921.305"/>
    <n v="5745.9745280067773"/>
    <n v="0.14763057220221104"/>
  </r>
  <r>
    <d v="2020-06-01T00:00:00"/>
    <n v="208"/>
    <x v="1"/>
    <x v="7"/>
    <x v="1"/>
    <n v="37665.324999999997"/>
    <n v="6328.9481406153054"/>
    <n v="0.16803115705533686"/>
  </r>
  <r>
    <d v="2020-06-01T00:00:00"/>
    <n v="208"/>
    <x v="1"/>
    <x v="8"/>
    <x v="2"/>
    <n v="64629.955000000002"/>
    <n v="9294.6650671072948"/>
    <n v="0.14381357788516633"/>
  </r>
  <r>
    <d v="2020-06-01T00:00:00"/>
    <n v="208"/>
    <x v="1"/>
    <x v="9"/>
    <x v="2"/>
    <n v="79885.95"/>
    <n v="11711.771748163821"/>
    <n v="0.14660615224784609"/>
  </r>
  <r>
    <d v="2020-06-01T00:00:00"/>
    <n v="208"/>
    <x v="1"/>
    <x v="10"/>
    <x v="2"/>
    <n v="117160.255"/>
    <n v="17093.797799510401"/>
    <n v="0.14590099517545776"/>
  </r>
  <r>
    <d v="2020-06-01T00:00:00"/>
    <n v="208"/>
    <x v="1"/>
    <x v="11"/>
    <x v="2"/>
    <n v="62682.94"/>
    <n v="10237.12431890269"/>
    <n v="0.16331595676435551"/>
  </r>
  <r>
    <d v="2020-06-01T00:00:00"/>
    <n v="300"/>
    <x v="2"/>
    <x v="0"/>
    <x v="0"/>
    <n v="40169.67"/>
    <n v="11115.551614903963"/>
    <n v="0.27671503437553668"/>
  </r>
  <r>
    <d v="2020-06-01T00:00:00"/>
    <n v="300"/>
    <x v="2"/>
    <x v="1"/>
    <x v="0"/>
    <n v="66020.179999999993"/>
    <n v="21369.856589863437"/>
    <n v="0.32368673623524563"/>
  </r>
  <r>
    <d v="2020-06-01T00:00:00"/>
    <n v="300"/>
    <x v="2"/>
    <x v="2"/>
    <x v="0"/>
    <n v="67945.45"/>
    <n v="22695.815477602751"/>
    <n v="0.33402995311095524"/>
  </r>
  <r>
    <d v="2020-06-01T00:00:00"/>
    <n v="300"/>
    <x v="2"/>
    <x v="3"/>
    <x v="0"/>
    <n v="63596.934999999998"/>
    <n v="22130.131378385977"/>
    <n v="0.34797481008142889"/>
  </r>
  <r>
    <d v="2020-06-01T00:00:00"/>
    <n v="300"/>
    <x v="2"/>
    <x v="4"/>
    <x v="1"/>
    <n v="36189.42"/>
    <n v="11606.878481674861"/>
    <n v="0.32072573922640546"/>
  </r>
  <r>
    <d v="2020-06-01T00:00:00"/>
    <n v="300"/>
    <x v="2"/>
    <x v="5"/>
    <x v="1"/>
    <n v="62549.025000000001"/>
    <n v="20644.38826836065"/>
    <n v="0.33005132003833232"/>
  </r>
  <r>
    <d v="2020-06-01T00:00:00"/>
    <n v="300"/>
    <x v="2"/>
    <x v="6"/>
    <x v="1"/>
    <n v="33584.945"/>
    <n v="12027.99677028591"/>
    <n v="0.3581365629833817"/>
  </r>
  <r>
    <d v="2020-06-01T00:00:00"/>
    <n v="300"/>
    <x v="2"/>
    <x v="7"/>
    <x v="1"/>
    <n v="51143.775000000001"/>
    <n v="17019.237395276243"/>
    <n v="0.33277241258151635"/>
  </r>
  <r>
    <d v="2020-06-01T00:00:00"/>
    <n v="300"/>
    <x v="2"/>
    <x v="8"/>
    <x v="2"/>
    <n v="39552.54"/>
    <n v="13777.739571132524"/>
    <n v="0.3483401968908324"/>
  </r>
  <r>
    <d v="2020-06-01T00:00:00"/>
    <n v="300"/>
    <x v="2"/>
    <x v="9"/>
    <x v="2"/>
    <n v="37751.620000000003"/>
    <n v="12097.293282962346"/>
    <n v="0.32044434869185334"/>
  </r>
  <r>
    <d v="2020-06-01T00:00:00"/>
    <n v="300"/>
    <x v="2"/>
    <x v="10"/>
    <x v="2"/>
    <n v="70485.37"/>
    <n v="22686.296081835568"/>
    <n v="0.32185822507331052"/>
  </r>
  <r>
    <d v="2020-06-01T00:00:00"/>
    <n v="300"/>
    <x v="2"/>
    <x v="11"/>
    <x v="2"/>
    <n v="45122.824999999997"/>
    <n v="15239.616656786757"/>
    <n v="0.33773631541878768"/>
  </r>
  <r>
    <d v="2020-06-01T00:00:00"/>
    <n v="302"/>
    <x v="2"/>
    <x v="0"/>
    <x v="0"/>
    <n v="183626.33"/>
    <n v="34103.140086184052"/>
    <n v="0.18572031628679861"/>
  </r>
  <r>
    <d v="2020-06-01T00:00:00"/>
    <n v="302"/>
    <x v="2"/>
    <x v="1"/>
    <x v="0"/>
    <n v="186758.02"/>
    <n v="37334.988513974451"/>
    <n v="0.19991103200802007"/>
  </r>
  <r>
    <d v="2020-06-01T00:00:00"/>
    <n v="302"/>
    <x v="2"/>
    <x v="2"/>
    <x v="0"/>
    <n v="298784.71500000003"/>
    <n v="51132.866111607109"/>
    <n v="0.17113615102970414"/>
  </r>
  <r>
    <d v="2020-06-01T00:00:00"/>
    <n v="302"/>
    <x v="2"/>
    <x v="3"/>
    <x v="0"/>
    <n v="132002.26"/>
    <n v="32241.615936270882"/>
    <n v="0.24425048431951757"/>
  </r>
  <r>
    <d v="2020-06-01T00:00:00"/>
    <n v="302"/>
    <x v="2"/>
    <x v="4"/>
    <x v="1"/>
    <n v="60351.794999999998"/>
    <n v="14929.369891107714"/>
    <n v="0.24737242514672039"/>
  </r>
  <r>
    <d v="2020-06-01T00:00:00"/>
    <n v="302"/>
    <x v="2"/>
    <x v="5"/>
    <x v="1"/>
    <n v="47799.035000000003"/>
    <n v="14917.172344032162"/>
    <n v="0.31208103561153822"/>
  </r>
  <r>
    <d v="2020-06-01T00:00:00"/>
    <n v="302"/>
    <x v="2"/>
    <x v="6"/>
    <x v="1"/>
    <n v="42698.955000000002"/>
    <n v="12479.637230708868"/>
    <n v="0.2922703197469087"/>
  </r>
  <r>
    <d v="2020-06-01T00:00:00"/>
    <n v="302"/>
    <x v="2"/>
    <x v="7"/>
    <x v="1"/>
    <n v="28533.544999999998"/>
    <n v="9386.8335760707178"/>
    <n v="0.32897537183237197"/>
  </r>
  <r>
    <d v="2020-06-01T00:00:00"/>
    <n v="302"/>
    <x v="2"/>
    <x v="8"/>
    <x v="2"/>
    <n v="111329.34"/>
    <n v="23679.919271664541"/>
    <n v="0.21270151490761144"/>
  </r>
  <r>
    <d v="2020-06-01T00:00:00"/>
    <n v="302"/>
    <x v="2"/>
    <x v="9"/>
    <x v="2"/>
    <n v="190044.22500000001"/>
    <n v="36561.454839628081"/>
    <n v="0.19238392979122665"/>
  </r>
  <r>
    <d v="2020-06-01T00:00:00"/>
    <n v="302"/>
    <x v="2"/>
    <x v="10"/>
    <x v="2"/>
    <n v="224303.45499999999"/>
    <n v="40966.989989112291"/>
    <n v="0.1826409227138846"/>
  </r>
  <r>
    <d v="2020-06-01T00:00:00"/>
    <n v="302"/>
    <x v="2"/>
    <x v="11"/>
    <x v="2"/>
    <n v="217650.655"/>
    <n v="41811.39818140804"/>
    <n v="0.19210324995993253"/>
  </r>
  <r>
    <d v="2020-06-01T00:00:00"/>
    <n v="304"/>
    <x v="2"/>
    <x v="0"/>
    <x v="0"/>
    <n v="17610.63"/>
    <n v="10728.84380971682"/>
    <n v="0.60922543995966183"/>
  </r>
  <r>
    <d v="2020-06-01T00:00:00"/>
    <n v="304"/>
    <x v="2"/>
    <x v="1"/>
    <x v="0"/>
    <n v="31054.115000000002"/>
    <n v="18288.457411996576"/>
    <n v="0.58892218992544387"/>
  </r>
  <r>
    <d v="2020-06-01T00:00:00"/>
    <n v="304"/>
    <x v="2"/>
    <x v="2"/>
    <x v="0"/>
    <n v="28415.05"/>
    <n v="17621.526984444445"/>
    <n v="0.62014766767767238"/>
  </r>
  <r>
    <d v="2020-06-01T00:00:00"/>
    <n v="304"/>
    <x v="2"/>
    <x v="3"/>
    <x v="0"/>
    <n v="44948.214999999997"/>
    <n v="27398.656674974231"/>
    <n v="0.60956050590605726"/>
  </r>
  <r>
    <d v="2020-06-01T00:00:00"/>
    <n v="304"/>
    <x v="2"/>
    <x v="4"/>
    <x v="1"/>
    <n v="16784.055"/>
    <n v="9606.6804635903627"/>
    <n v="0.57236945801180716"/>
  </r>
  <r>
    <d v="2020-06-01T00:00:00"/>
    <n v="304"/>
    <x v="2"/>
    <x v="5"/>
    <x v="1"/>
    <n v="33192.6"/>
    <n v="19217.771428346899"/>
    <n v="0.57897758621942541"/>
  </r>
  <r>
    <d v="2020-06-01T00:00:00"/>
    <n v="304"/>
    <x v="2"/>
    <x v="6"/>
    <x v="1"/>
    <n v="21844.81"/>
    <n v="12078.440505285396"/>
    <n v="0.55292037354801415"/>
  </r>
  <r>
    <d v="2020-06-01T00:00:00"/>
    <n v="304"/>
    <x v="2"/>
    <x v="7"/>
    <x v="1"/>
    <n v="25486.85"/>
    <n v="15055.010416106665"/>
    <n v="0.59069717976551306"/>
  </r>
  <r>
    <d v="2020-06-01T00:00:00"/>
    <n v="304"/>
    <x v="2"/>
    <x v="8"/>
    <x v="2"/>
    <n v="22896.595000000001"/>
    <n v="14512.7981275986"/>
    <n v="0.63384088890066836"/>
  </r>
  <r>
    <d v="2020-06-01T00:00:00"/>
    <n v="304"/>
    <x v="2"/>
    <x v="9"/>
    <x v="2"/>
    <n v="20065.525000000001"/>
    <n v="13846.271880123566"/>
    <n v="0.69005280849235517"/>
  </r>
  <r>
    <d v="2020-06-01T00:00:00"/>
    <n v="304"/>
    <x v="2"/>
    <x v="10"/>
    <x v="2"/>
    <n v="33146.43"/>
    <n v="20767.15114292537"/>
    <n v="0.62652753683957429"/>
  </r>
  <r>
    <d v="2020-06-01T00:00:00"/>
    <n v="304"/>
    <x v="2"/>
    <x v="11"/>
    <x v="2"/>
    <n v="22361.59"/>
    <n v="14578.658777898278"/>
    <n v="0.6519509023239527"/>
  </r>
  <r>
    <d v="2020-06-01T00:00:00"/>
    <n v="306"/>
    <x v="2"/>
    <x v="0"/>
    <x v="0"/>
    <n v="27426.674999999999"/>
    <n v="8795.0768322235017"/>
    <n v="0.32067601458155254"/>
  </r>
  <r>
    <d v="2020-06-01T00:00:00"/>
    <n v="306"/>
    <x v="2"/>
    <x v="1"/>
    <x v="0"/>
    <n v="50116.275000000001"/>
    <n v="14803.925467963281"/>
    <n v="0.29539157624869927"/>
  </r>
  <r>
    <d v="2020-06-01T00:00:00"/>
    <n v="306"/>
    <x v="2"/>
    <x v="2"/>
    <x v="0"/>
    <n v="44215.985000000001"/>
    <n v="11695.107437890656"/>
    <n v="0.26449953422705963"/>
  </r>
  <r>
    <d v="2020-06-01T00:00:00"/>
    <n v="306"/>
    <x v="2"/>
    <x v="3"/>
    <x v="0"/>
    <n v="47275.5"/>
    <n v="18821.593650714309"/>
    <n v="0.3981257448512297"/>
  </r>
  <r>
    <d v="2020-06-01T00:00:00"/>
    <n v="306"/>
    <x v="2"/>
    <x v="4"/>
    <x v="1"/>
    <n v="16366.77"/>
    <n v="5506.4152533779907"/>
    <n v="0.33643872635700206"/>
  </r>
  <r>
    <d v="2020-06-01T00:00:00"/>
    <n v="306"/>
    <x v="2"/>
    <x v="5"/>
    <x v="1"/>
    <n v="30571.88"/>
    <n v="11982.033506009197"/>
    <n v="0.3919298880542903"/>
  </r>
  <r>
    <d v="2020-06-01T00:00:00"/>
    <n v="306"/>
    <x v="2"/>
    <x v="6"/>
    <x v="1"/>
    <n v="18220.72"/>
    <n v="7266.9425968048081"/>
    <n v="0.39882850934566844"/>
  </r>
  <r>
    <d v="2020-06-01T00:00:00"/>
    <n v="306"/>
    <x v="2"/>
    <x v="7"/>
    <x v="1"/>
    <n v="25028.715"/>
    <n v="8868.4496064893337"/>
    <n v="0.35433099967334852"/>
  </r>
  <r>
    <d v="2020-06-01T00:00:00"/>
    <n v="306"/>
    <x v="2"/>
    <x v="8"/>
    <x v="2"/>
    <n v="38606.264999999999"/>
    <n v="13637.50324950852"/>
    <n v="0.35324585917618606"/>
  </r>
  <r>
    <d v="2020-06-01T00:00:00"/>
    <n v="306"/>
    <x v="2"/>
    <x v="9"/>
    <x v="2"/>
    <n v="25165.005000000001"/>
    <n v="7821.5130171439732"/>
    <n v="0.31080911834287228"/>
  </r>
  <r>
    <d v="2020-06-01T00:00:00"/>
    <n v="306"/>
    <x v="2"/>
    <x v="10"/>
    <x v="2"/>
    <n v="40340.175000000003"/>
    <n v="14875.535568417161"/>
    <n v="0.36875238068295835"/>
  </r>
  <r>
    <d v="2020-06-01T00:00:00"/>
    <n v="306"/>
    <x v="2"/>
    <x v="11"/>
    <x v="2"/>
    <n v="25491.38"/>
    <n v="8073.2478348539025"/>
    <n v="0.31670501302220211"/>
  </r>
  <r>
    <d v="2020-07-01T00:00:00"/>
    <n v="100"/>
    <x v="0"/>
    <x v="0"/>
    <x v="0"/>
    <n v="34157.544999999998"/>
    <n v="10328.714924928323"/>
    <n v="0.30238458076914848"/>
  </r>
  <r>
    <d v="2020-07-01T00:00:00"/>
    <n v="100"/>
    <x v="0"/>
    <x v="1"/>
    <x v="0"/>
    <n v="48808.584999999999"/>
    <n v="13168.590959696825"/>
    <n v="0.26980071148747348"/>
  </r>
  <r>
    <d v="2020-07-01T00:00:00"/>
    <n v="100"/>
    <x v="0"/>
    <x v="2"/>
    <x v="0"/>
    <n v="52149.21"/>
    <n v="14992.74621431279"/>
    <n v="0.2874970917931986"/>
  </r>
  <r>
    <d v="2020-07-01T00:00:00"/>
    <n v="100"/>
    <x v="0"/>
    <x v="3"/>
    <x v="0"/>
    <n v="59141.175000000003"/>
    <n v="15718.647973626737"/>
    <n v="0.26578180047364186"/>
  </r>
  <r>
    <d v="2020-07-01T00:00:00"/>
    <n v="100"/>
    <x v="0"/>
    <x v="4"/>
    <x v="1"/>
    <n v="25217.005000000001"/>
    <n v="7295.5181352841546"/>
    <n v="0.28930946142431085"/>
  </r>
  <r>
    <d v="2020-07-01T00:00:00"/>
    <n v="100"/>
    <x v="0"/>
    <x v="5"/>
    <x v="1"/>
    <n v="50213.08"/>
    <n v="13552.819482880304"/>
    <n v="0.26990615757647818"/>
  </r>
  <r>
    <d v="2020-07-01T00:00:00"/>
    <n v="100"/>
    <x v="0"/>
    <x v="6"/>
    <x v="1"/>
    <n v="17306.18"/>
    <n v="3727.7009283868078"/>
    <n v="0.2153970967820055"/>
  </r>
  <r>
    <d v="2020-07-01T00:00:00"/>
    <n v="100"/>
    <x v="0"/>
    <x v="7"/>
    <x v="1"/>
    <n v="30844.37"/>
    <n v="8083.3638094865582"/>
    <n v="0.26206934391872999"/>
  </r>
  <r>
    <d v="2020-07-01T00:00:00"/>
    <n v="100"/>
    <x v="0"/>
    <x v="8"/>
    <x v="2"/>
    <n v="29796.654999999999"/>
    <n v="8091.459168920589"/>
    <n v="0.27155595716769515"/>
  </r>
  <r>
    <d v="2020-07-01T00:00:00"/>
    <n v="100"/>
    <x v="0"/>
    <x v="9"/>
    <x v="2"/>
    <n v="41181.129999999997"/>
    <n v="12247.379337677903"/>
    <n v="0.29740270210355818"/>
  </r>
  <r>
    <d v="2020-07-01T00:00:00"/>
    <n v="100"/>
    <x v="0"/>
    <x v="10"/>
    <x v="2"/>
    <n v="55568.764999999999"/>
    <n v="17984.18481826572"/>
    <n v="0.32363837523230399"/>
  </r>
  <r>
    <d v="2020-07-01T00:00:00"/>
    <n v="100"/>
    <x v="0"/>
    <x v="11"/>
    <x v="2"/>
    <n v="32062.66"/>
    <n v="8657.5089406914667"/>
    <n v="0.27001842456899916"/>
  </r>
  <r>
    <d v="2020-07-01T00:00:00"/>
    <n v="102"/>
    <x v="0"/>
    <x v="0"/>
    <x v="0"/>
    <n v="38842.385000000002"/>
    <n v="13837.322794097412"/>
    <n v="0.35624287216393669"/>
  </r>
  <r>
    <d v="2020-07-01T00:00:00"/>
    <n v="102"/>
    <x v="0"/>
    <x v="1"/>
    <x v="0"/>
    <n v="66072.604999999996"/>
    <n v="24715.921261764233"/>
    <n v="0.37407214777991932"/>
  </r>
  <r>
    <d v="2020-07-01T00:00:00"/>
    <n v="102"/>
    <x v="0"/>
    <x v="2"/>
    <x v="0"/>
    <n v="70108.434999999998"/>
    <n v="21221.346326699939"/>
    <n v="0.30269319699833463"/>
  </r>
  <r>
    <d v="2020-07-01T00:00:00"/>
    <n v="102"/>
    <x v="0"/>
    <x v="3"/>
    <x v="0"/>
    <n v="91407.45"/>
    <n v="33403.370935963132"/>
    <n v="0.3654337905276116"/>
  </r>
  <r>
    <d v="2020-07-01T00:00:00"/>
    <n v="102"/>
    <x v="0"/>
    <x v="4"/>
    <x v="1"/>
    <n v="32793.47"/>
    <n v="10041.416058095585"/>
    <n v="0.30620169375475009"/>
  </r>
  <r>
    <d v="2020-07-01T00:00:00"/>
    <n v="102"/>
    <x v="0"/>
    <x v="5"/>
    <x v="1"/>
    <n v="72159.14"/>
    <n v="23897.943761652929"/>
    <n v="0.33118387721434772"/>
  </r>
  <r>
    <d v="2020-07-01T00:00:00"/>
    <n v="102"/>
    <x v="0"/>
    <x v="6"/>
    <x v="1"/>
    <n v="25255.895"/>
    <n v="7823.7019630296081"/>
    <n v="0.30977726043878501"/>
  </r>
  <r>
    <d v="2020-07-01T00:00:00"/>
    <n v="102"/>
    <x v="0"/>
    <x v="7"/>
    <x v="1"/>
    <n v="44546.98"/>
    <n v="12747.881641335587"/>
    <n v="0.28616713504115399"/>
  </r>
  <r>
    <d v="2020-07-01T00:00:00"/>
    <n v="102"/>
    <x v="0"/>
    <x v="8"/>
    <x v="2"/>
    <n v="51397.605000000003"/>
    <n v="19120.537032151482"/>
    <n v="0.37201221792633105"/>
  </r>
  <r>
    <d v="2020-07-01T00:00:00"/>
    <n v="102"/>
    <x v="0"/>
    <x v="9"/>
    <x v="2"/>
    <n v="38652.485000000001"/>
    <n v="12189.626542438789"/>
    <n v="0.31536462771898854"/>
  </r>
  <r>
    <d v="2020-07-01T00:00:00"/>
    <n v="102"/>
    <x v="0"/>
    <x v="10"/>
    <x v="2"/>
    <n v="77743.95"/>
    <n v="28050.713597701066"/>
    <n v="0.36080895809514524"/>
  </r>
  <r>
    <d v="2020-07-01T00:00:00"/>
    <n v="102"/>
    <x v="0"/>
    <x v="11"/>
    <x v="2"/>
    <n v="42463.39"/>
    <n v="15740.113671352301"/>
    <n v="0.37067491953309195"/>
  </r>
  <r>
    <d v="2020-07-01T00:00:00"/>
    <n v="104"/>
    <x v="0"/>
    <x v="0"/>
    <x v="0"/>
    <n v="22236.785"/>
    <n v="3336.7546375169732"/>
    <n v="0.15005562348680229"/>
  </r>
  <r>
    <d v="2020-07-01T00:00:00"/>
    <n v="104"/>
    <x v="0"/>
    <x v="1"/>
    <x v="0"/>
    <n v="43687.99"/>
    <n v="7976.8411186623562"/>
    <n v="0.18258659001392274"/>
  </r>
  <r>
    <d v="2020-07-01T00:00:00"/>
    <n v="104"/>
    <x v="0"/>
    <x v="2"/>
    <x v="0"/>
    <n v="46225.17"/>
    <n v="9319.6890442684926"/>
    <n v="0.20161503017227395"/>
  </r>
  <r>
    <d v="2020-07-01T00:00:00"/>
    <n v="104"/>
    <x v="0"/>
    <x v="3"/>
    <x v="0"/>
    <n v="40511.144999999997"/>
    <n v="8876.3614405145945"/>
    <n v="0.21910912269980509"/>
  </r>
  <r>
    <d v="2020-07-01T00:00:00"/>
    <n v="104"/>
    <x v="0"/>
    <x v="4"/>
    <x v="1"/>
    <n v="16611.025000000001"/>
    <n v="3215.6074127463953"/>
    <n v="0.19358272067776641"/>
  </r>
  <r>
    <d v="2020-07-01T00:00:00"/>
    <n v="104"/>
    <x v="0"/>
    <x v="5"/>
    <x v="1"/>
    <n v="33548.925000000003"/>
    <n v="7016.4306917867189"/>
    <n v="0.20914025387659121"/>
  </r>
  <r>
    <d v="2020-07-01T00:00:00"/>
    <n v="104"/>
    <x v="0"/>
    <x v="6"/>
    <x v="1"/>
    <n v="12505.594999999999"/>
    <n v="2308.0553278975804"/>
    <n v="0.18456181636280244"/>
  </r>
  <r>
    <d v="2020-07-01T00:00:00"/>
    <n v="104"/>
    <x v="0"/>
    <x v="7"/>
    <x v="1"/>
    <n v="21456.55"/>
    <n v="4207.315916959873"/>
    <n v="0.19608538730410402"/>
  </r>
  <r>
    <d v="2020-07-01T00:00:00"/>
    <n v="104"/>
    <x v="0"/>
    <x v="8"/>
    <x v="2"/>
    <n v="23406.014999999999"/>
    <n v="3632.2115366329294"/>
    <n v="0.15518282529652866"/>
  </r>
  <r>
    <d v="2020-07-01T00:00:00"/>
    <n v="104"/>
    <x v="0"/>
    <x v="9"/>
    <x v="2"/>
    <n v="32575.39"/>
    <n v="6465.4683936467009"/>
    <n v="0.19847708327196392"/>
  </r>
  <r>
    <d v="2020-07-01T00:00:00"/>
    <n v="104"/>
    <x v="0"/>
    <x v="10"/>
    <x v="2"/>
    <n v="50552.004999999997"/>
    <n v="12270.966344546101"/>
    <n v="0.24273945898972951"/>
  </r>
  <r>
    <d v="2020-07-01T00:00:00"/>
    <n v="104"/>
    <x v="0"/>
    <x v="11"/>
    <x v="2"/>
    <n v="28465.044999999998"/>
    <n v="5907.1411173838142"/>
    <n v="0.20752263407220381"/>
  </r>
  <r>
    <d v="2020-07-01T00:00:00"/>
    <n v="106"/>
    <x v="0"/>
    <x v="0"/>
    <x v="0"/>
    <n v="19592.775000000001"/>
    <n v="5187.2103663830467"/>
    <n v="0.26475118335116116"/>
  </r>
  <r>
    <d v="2020-07-01T00:00:00"/>
    <n v="106"/>
    <x v="0"/>
    <x v="1"/>
    <x v="0"/>
    <n v="29987.735000000001"/>
    <n v="8070.2239088662564"/>
    <n v="0.26911748782848244"/>
  </r>
  <r>
    <d v="2020-07-01T00:00:00"/>
    <n v="106"/>
    <x v="0"/>
    <x v="2"/>
    <x v="0"/>
    <n v="33044.764999999999"/>
    <n v="9371.396011724677"/>
    <n v="0.28359699370610375"/>
  </r>
  <r>
    <d v="2020-07-01T00:00:00"/>
    <n v="106"/>
    <x v="0"/>
    <x v="3"/>
    <x v="0"/>
    <n v="39003.82"/>
    <n v="13588.958092558971"/>
    <n v="0.34840069748447644"/>
  </r>
  <r>
    <d v="2020-07-01T00:00:00"/>
    <n v="106"/>
    <x v="0"/>
    <x v="4"/>
    <x v="1"/>
    <n v="16275.895"/>
    <n v="5099.0931304772448"/>
    <n v="0.31329110506532787"/>
  </r>
  <r>
    <d v="2020-07-01T00:00:00"/>
    <n v="106"/>
    <x v="0"/>
    <x v="5"/>
    <x v="1"/>
    <n v="34942.675000000003"/>
    <n v="11505.542129411029"/>
    <n v="0.32926907082560303"/>
  </r>
  <r>
    <d v="2020-07-01T00:00:00"/>
    <n v="106"/>
    <x v="0"/>
    <x v="6"/>
    <x v="1"/>
    <n v="13642.53"/>
    <n v="5270.4409328606143"/>
    <n v="0.38632430589198735"/>
  </r>
  <r>
    <d v="2020-07-01T00:00:00"/>
    <n v="106"/>
    <x v="0"/>
    <x v="7"/>
    <x v="1"/>
    <n v="18305.38"/>
    <n v="4972.7078599477381"/>
    <n v="0.27165280698612854"/>
  </r>
  <r>
    <d v="2020-07-01T00:00:00"/>
    <n v="106"/>
    <x v="0"/>
    <x v="8"/>
    <x v="2"/>
    <n v="20119.419999999998"/>
    <n v="7118.0101858558928"/>
    <n v="0.35378804090057731"/>
  </r>
  <r>
    <d v="2020-07-01T00:00:00"/>
    <n v="106"/>
    <x v="0"/>
    <x v="9"/>
    <x v="2"/>
    <n v="14020.5"/>
    <n v="4881.2492125773715"/>
    <n v="0.3481508657021769"/>
  </r>
  <r>
    <d v="2020-07-01T00:00:00"/>
    <n v="106"/>
    <x v="0"/>
    <x v="10"/>
    <x v="2"/>
    <n v="25526.7"/>
    <n v="8436.1183179112031"/>
    <n v="0.33048213509428176"/>
  </r>
  <r>
    <d v="2020-07-01T00:00:00"/>
    <n v="106"/>
    <x v="0"/>
    <x v="11"/>
    <x v="2"/>
    <n v="20283.935000000001"/>
    <n v="6492.9789193123106"/>
    <n v="0.3201045023715719"/>
  </r>
  <r>
    <d v="2020-07-01T00:00:00"/>
    <n v="108"/>
    <x v="0"/>
    <x v="0"/>
    <x v="0"/>
    <n v="42120.035000000003"/>
    <n v="16636.164779238719"/>
    <n v="0.39497034556687138"/>
  </r>
  <r>
    <d v="2020-07-01T00:00:00"/>
    <n v="108"/>
    <x v="0"/>
    <x v="1"/>
    <x v="0"/>
    <n v="68742.039999999994"/>
    <n v="22852.231326724195"/>
    <n v="0.33243458190539876"/>
  </r>
  <r>
    <d v="2020-07-01T00:00:00"/>
    <n v="108"/>
    <x v="0"/>
    <x v="2"/>
    <x v="0"/>
    <n v="62315.86"/>
    <n v="21777.389336192235"/>
    <n v="0.34946784552427318"/>
  </r>
  <r>
    <d v="2020-07-01T00:00:00"/>
    <n v="108"/>
    <x v="0"/>
    <x v="3"/>
    <x v="0"/>
    <n v="75405.33"/>
    <n v="30211.762509338943"/>
    <n v="0.40065818304009732"/>
  </r>
  <r>
    <d v="2020-07-01T00:00:00"/>
    <n v="108"/>
    <x v="0"/>
    <x v="4"/>
    <x v="1"/>
    <n v="34107.49"/>
    <n v="12162.524771298831"/>
    <n v="0.35659395550064904"/>
  </r>
  <r>
    <d v="2020-07-01T00:00:00"/>
    <n v="108"/>
    <x v="0"/>
    <x v="5"/>
    <x v="1"/>
    <n v="80039.895000000004"/>
    <n v="32183.7652632756"/>
    <n v="0.40209654527002564"/>
  </r>
  <r>
    <d v="2020-07-01T00:00:00"/>
    <n v="108"/>
    <x v="0"/>
    <x v="6"/>
    <x v="1"/>
    <n v="35501.440000000002"/>
    <n v="14436.208955146934"/>
    <n v="0.40663727880184392"/>
  </r>
  <r>
    <d v="2020-07-01T00:00:00"/>
    <n v="108"/>
    <x v="0"/>
    <x v="7"/>
    <x v="1"/>
    <n v="52950.29"/>
    <n v="20342.650452054146"/>
    <n v="0.38418392896533987"/>
  </r>
  <r>
    <d v="2020-07-01T00:00:00"/>
    <n v="108"/>
    <x v="0"/>
    <x v="8"/>
    <x v="2"/>
    <n v="57449.2"/>
    <n v="22624.376308610033"/>
    <n v="0.39381534135566787"/>
  </r>
  <r>
    <d v="2020-07-01T00:00:00"/>
    <n v="108"/>
    <x v="0"/>
    <x v="9"/>
    <x v="2"/>
    <n v="30169.445"/>
    <n v="11676.925126939484"/>
    <n v="0.38704474434115327"/>
  </r>
  <r>
    <d v="2020-07-01T00:00:00"/>
    <n v="108"/>
    <x v="0"/>
    <x v="10"/>
    <x v="2"/>
    <n v="55585.66"/>
    <n v="22351.991417047855"/>
    <n v="0.40211794583437266"/>
  </r>
  <r>
    <d v="2020-07-01T00:00:00"/>
    <n v="108"/>
    <x v="0"/>
    <x v="11"/>
    <x v="2"/>
    <n v="43004.57"/>
    <n v="15635.333768253453"/>
    <n v="0.36357377293281745"/>
  </r>
  <r>
    <d v="2020-07-01T00:00:00"/>
    <n v="200"/>
    <x v="1"/>
    <x v="0"/>
    <x v="0"/>
    <n v="34034.959999999999"/>
    <n v="7174.6803925123086"/>
    <n v="0.21080325619634366"/>
  </r>
  <r>
    <d v="2020-07-01T00:00:00"/>
    <n v="200"/>
    <x v="1"/>
    <x v="1"/>
    <x v="0"/>
    <n v="68568.184999999998"/>
    <n v="15723.723670835318"/>
    <n v="0.22931515061737914"/>
  </r>
  <r>
    <d v="2020-07-01T00:00:00"/>
    <n v="200"/>
    <x v="1"/>
    <x v="2"/>
    <x v="0"/>
    <n v="62358.855000000003"/>
    <n v="11023.429294360682"/>
    <n v="0.1767740811527197"/>
  </r>
  <r>
    <d v="2020-07-01T00:00:00"/>
    <n v="200"/>
    <x v="1"/>
    <x v="3"/>
    <x v="0"/>
    <n v="66420.789999999994"/>
    <n v="19333.568536230097"/>
    <n v="0.29107706391673599"/>
  </r>
  <r>
    <d v="2020-07-01T00:00:00"/>
    <n v="200"/>
    <x v="1"/>
    <x v="4"/>
    <x v="1"/>
    <n v="35994.46"/>
    <n v="6250.2313632446439"/>
    <n v="0.17364425979010781"/>
  </r>
  <r>
    <d v="2020-07-01T00:00:00"/>
    <n v="200"/>
    <x v="1"/>
    <x v="5"/>
    <x v="1"/>
    <n v="78153"/>
    <n v="20878.707661206518"/>
    <n v="0.26715171089026035"/>
  </r>
  <r>
    <d v="2020-07-01T00:00:00"/>
    <n v="200"/>
    <x v="1"/>
    <x v="6"/>
    <x v="1"/>
    <n v="33256.300000000003"/>
    <n v="6565.6634411809891"/>
    <n v="0.19742615507981912"/>
  </r>
  <r>
    <d v="2020-07-01T00:00:00"/>
    <n v="200"/>
    <x v="1"/>
    <x v="7"/>
    <x v="1"/>
    <n v="48482.555"/>
    <n v="12404.751817213704"/>
    <n v="0.25586010921276126"/>
  </r>
  <r>
    <d v="2020-07-01T00:00:00"/>
    <n v="200"/>
    <x v="1"/>
    <x v="8"/>
    <x v="2"/>
    <n v="49831.65"/>
    <n v="10433.109973862289"/>
    <n v="0.20936713863302317"/>
  </r>
  <r>
    <d v="2020-07-01T00:00:00"/>
    <n v="200"/>
    <x v="1"/>
    <x v="9"/>
    <x v="2"/>
    <n v="46434.315000000002"/>
    <n v="11541.785997963532"/>
    <n v="0.24856156482471059"/>
  </r>
  <r>
    <d v="2020-07-01T00:00:00"/>
    <n v="200"/>
    <x v="1"/>
    <x v="10"/>
    <x v="2"/>
    <n v="103947.69500000001"/>
    <n v="23091.105927359138"/>
    <n v="0.2221415869525451"/>
  </r>
  <r>
    <d v="2020-07-01T00:00:00"/>
    <n v="200"/>
    <x v="1"/>
    <x v="11"/>
    <x v="2"/>
    <n v="49608.35"/>
    <n v="11717.30064312132"/>
    <n v="0.23619613720515437"/>
  </r>
  <r>
    <d v="2020-07-01T00:00:00"/>
    <n v="202"/>
    <x v="1"/>
    <x v="0"/>
    <x v="0"/>
    <n v="16450.599999999999"/>
    <n v="5141.4565072904124"/>
    <n v="0.31253914795146759"/>
  </r>
  <r>
    <d v="2020-07-01T00:00:00"/>
    <n v="202"/>
    <x v="1"/>
    <x v="1"/>
    <x v="0"/>
    <n v="32532.005000000001"/>
    <n v="10494.167153345041"/>
    <n v="0.32257978422618094"/>
  </r>
  <r>
    <d v="2020-07-01T00:00:00"/>
    <n v="202"/>
    <x v="1"/>
    <x v="2"/>
    <x v="0"/>
    <n v="36270.61"/>
    <n v="10991.227783608576"/>
    <n v="0.30303399318645524"/>
  </r>
  <r>
    <d v="2020-07-01T00:00:00"/>
    <n v="202"/>
    <x v="1"/>
    <x v="3"/>
    <x v="0"/>
    <n v="35313.11"/>
    <n v="11718.738933558869"/>
    <n v="0.33185236116441935"/>
  </r>
  <r>
    <d v="2020-07-01T00:00:00"/>
    <n v="202"/>
    <x v="1"/>
    <x v="4"/>
    <x v="1"/>
    <n v="19938.445"/>
    <n v="5893.8251286084205"/>
    <n v="0.29560104253909575"/>
  </r>
  <r>
    <d v="2020-07-01T00:00:00"/>
    <n v="202"/>
    <x v="1"/>
    <x v="5"/>
    <x v="1"/>
    <n v="39391.205000000002"/>
    <n v="12179.592493230755"/>
    <n v="0.30919573273350626"/>
  </r>
  <r>
    <d v="2020-07-01T00:00:00"/>
    <n v="202"/>
    <x v="1"/>
    <x v="6"/>
    <x v="1"/>
    <n v="15965.64"/>
    <n v="4554.4054958475008"/>
    <n v="0.28526294566628718"/>
  </r>
  <r>
    <d v="2020-07-01T00:00:00"/>
    <n v="202"/>
    <x v="1"/>
    <x v="7"/>
    <x v="1"/>
    <n v="22911.805"/>
    <n v="6756.5512686392149"/>
    <n v="0.29489388848408998"/>
  </r>
  <r>
    <d v="2020-07-01T00:00:00"/>
    <n v="202"/>
    <x v="1"/>
    <x v="8"/>
    <x v="2"/>
    <n v="12216.22"/>
    <n v="3054.5457967641109"/>
    <n v="0.25004017582886612"/>
  </r>
  <r>
    <d v="2020-07-01T00:00:00"/>
    <n v="202"/>
    <x v="1"/>
    <x v="9"/>
    <x v="2"/>
    <n v="14738.17"/>
    <n v="4822.0154627635548"/>
    <n v="0.32717871097724849"/>
  </r>
  <r>
    <d v="2020-07-01T00:00:00"/>
    <n v="202"/>
    <x v="1"/>
    <x v="10"/>
    <x v="2"/>
    <n v="24326.93"/>
    <n v="8091.3018517489772"/>
    <n v="0.33260677988340398"/>
  </r>
  <r>
    <d v="2020-07-01T00:00:00"/>
    <n v="202"/>
    <x v="1"/>
    <x v="11"/>
    <x v="2"/>
    <n v="12668.635"/>
    <n v="4700.9689615346169"/>
    <n v="0.37107146598939955"/>
  </r>
  <r>
    <d v="2020-07-01T00:00:00"/>
    <n v="204"/>
    <x v="1"/>
    <x v="0"/>
    <x v="0"/>
    <n v="30372.505000000001"/>
    <n v="4432.0723682284024"/>
    <n v="0.14592383368538098"/>
  </r>
  <r>
    <d v="2020-07-01T00:00:00"/>
    <n v="204"/>
    <x v="1"/>
    <x v="1"/>
    <x v="0"/>
    <n v="79200.884999999995"/>
    <n v="13091.676114408765"/>
    <n v="0.16529709376869672"/>
  </r>
  <r>
    <d v="2020-07-01T00:00:00"/>
    <n v="204"/>
    <x v="1"/>
    <x v="2"/>
    <x v="0"/>
    <n v="62702.915000000001"/>
    <n v="8643.738978265701"/>
    <n v="0.1378522669682215"/>
  </r>
  <r>
    <d v="2020-07-01T00:00:00"/>
    <n v="204"/>
    <x v="1"/>
    <x v="3"/>
    <x v="0"/>
    <n v="58246.94"/>
    <n v="9968.0201933607186"/>
    <n v="0.17113380021956034"/>
  </r>
  <r>
    <d v="2020-07-01T00:00:00"/>
    <n v="204"/>
    <x v="1"/>
    <x v="4"/>
    <x v="1"/>
    <n v="27526.9"/>
    <n v="2815.9450805386468"/>
    <n v="0.10229793694671926"/>
  </r>
  <r>
    <d v="2020-07-01T00:00:00"/>
    <n v="204"/>
    <x v="1"/>
    <x v="5"/>
    <x v="1"/>
    <n v="60956.224999999999"/>
    <n v="10337.996012567792"/>
    <n v="0.16959705120466026"/>
  </r>
  <r>
    <d v="2020-07-01T00:00:00"/>
    <n v="204"/>
    <x v="1"/>
    <x v="6"/>
    <x v="1"/>
    <n v="26600.86"/>
    <n v="3017.4275543970352"/>
    <n v="0.11343345870761454"/>
  </r>
  <r>
    <d v="2020-07-01T00:00:00"/>
    <n v="204"/>
    <x v="1"/>
    <x v="7"/>
    <x v="1"/>
    <n v="57956.324999999997"/>
    <n v="6331.0394043195311"/>
    <n v="0.10923810997884237"/>
  </r>
  <r>
    <d v="2020-07-01T00:00:00"/>
    <n v="204"/>
    <x v="1"/>
    <x v="8"/>
    <x v="2"/>
    <n v="60743.91"/>
    <n v="9459.8184047915238"/>
    <n v="0.1557327871187667"/>
  </r>
  <r>
    <d v="2020-07-01T00:00:00"/>
    <n v="204"/>
    <x v="1"/>
    <x v="9"/>
    <x v="2"/>
    <n v="32183.45"/>
    <n v="6080.8957819559082"/>
    <n v="0.18894480802884428"/>
  </r>
  <r>
    <d v="2020-07-01T00:00:00"/>
    <n v="204"/>
    <x v="1"/>
    <x v="10"/>
    <x v="2"/>
    <n v="44943.839999999997"/>
    <n v="10047.457209011025"/>
    <n v="0.22355582453593253"/>
  </r>
  <r>
    <d v="2020-07-01T00:00:00"/>
    <n v="204"/>
    <x v="1"/>
    <x v="11"/>
    <x v="2"/>
    <n v="33205.474999999999"/>
    <n v="5087.6083941446923"/>
    <n v="0.15321594990418574"/>
  </r>
  <r>
    <d v="2020-07-01T00:00:00"/>
    <n v="205"/>
    <x v="1"/>
    <x v="0"/>
    <x v="0"/>
    <n v="27444.735000000001"/>
    <n v="8439.9804844198297"/>
    <n v="0.30752639748278965"/>
  </r>
  <r>
    <d v="2020-07-01T00:00:00"/>
    <n v="205"/>
    <x v="1"/>
    <x v="1"/>
    <x v="0"/>
    <n v="45956.324999999997"/>
    <n v="15439.894772814725"/>
    <n v="0.33596887420425209"/>
  </r>
  <r>
    <d v="2020-07-01T00:00:00"/>
    <n v="205"/>
    <x v="1"/>
    <x v="2"/>
    <x v="0"/>
    <n v="50822.06"/>
    <n v="16203.689121435322"/>
    <n v="0.31883180495704666"/>
  </r>
  <r>
    <d v="2020-07-01T00:00:00"/>
    <n v="205"/>
    <x v="1"/>
    <x v="3"/>
    <x v="0"/>
    <n v="27961.485000000001"/>
    <n v="9484.8472964283428"/>
    <n v="0.33921114334336472"/>
  </r>
  <r>
    <d v="2020-07-01T00:00:00"/>
    <n v="205"/>
    <x v="1"/>
    <x v="4"/>
    <x v="1"/>
    <n v="20999.514999999999"/>
    <n v="6790.1832316024147"/>
    <n v="0.32334952648203613"/>
  </r>
  <r>
    <d v="2020-07-01T00:00:00"/>
    <n v="205"/>
    <x v="1"/>
    <x v="5"/>
    <x v="1"/>
    <n v="41724.47"/>
    <n v="12652.657867831247"/>
    <n v="0.30324310573222973"/>
  </r>
  <r>
    <d v="2020-07-01T00:00:00"/>
    <n v="205"/>
    <x v="1"/>
    <x v="6"/>
    <x v="1"/>
    <n v="12370.825000000001"/>
    <n v="4034.8575543996812"/>
    <n v="0.3261591328306464"/>
  </r>
  <r>
    <d v="2020-07-01T00:00:00"/>
    <n v="205"/>
    <x v="1"/>
    <x v="7"/>
    <x v="1"/>
    <n v="26821.235000000001"/>
    <n v="8119.3082443263411"/>
    <n v="0.30271940290319743"/>
  </r>
  <r>
    <d v="2020-07-01T00:00:00"/>
    <n v="205"/>
    <x v="1"/>
    <x v="8"/>
    <x v="2"/>
    <n v="31301.974999999999"/>
    <n v="10225.7834821899"/>
    <n v="0.32668173436947351"/>
  </r>
  <r>
    <d v="2020-07-01T00:00:00"/>
    <n v="205"/>
    <x v="1"/>
    <x v="9"/>
    <x v="2"/>
    <n v="44233.084999999999"/>
    <n v="13442.491487778414"/>
    <n v="0.30390128763974783"/>
  </r>
  <r>
    <d v="2020-07-01T00:00:00"/>
    <n v="205"/>
    <x v="1"/>
    <x v="10"/>
    <x v="2"/>
    <n v="38818.614999999998"/>
    <n v="13826.022363322445"/>
    <n v="0.35616990362284812"/>
  </r>
  <r>
    <d v="2020-07-01T00:00:00"/>
    <n v="205"/>
    <x v="1"/>
    <x v="11"/>
    <x v="2"/>
    <n v="31446.080000000002"/>
    <n v="10338.047014767366"/>
    <n v="0.32875471329868033"/>
  </r>
  <r>
    <d v="2020-07-01T00:00:00"/>
    <n v="206"/>
    <x v="1"/>
    <x v="0"/>
    <x v="0"/>
    <n v="27452.035"/>
    <n v="8655.3413079113052"/>
    <n v="0.31528960632285752"/>
  </r>
  <r>
    <d v="2020-07-01T00:00:00"/>
    <n v="206"/>
    <x v="1"/>
    <x v="1"/>
    <x v="0"/>
    <n v="28987.74"/>
    <n v="10016.528541230871"/>
    <n v="0.34554361744761303"/>
  </r>
  <r>
    <d v="2020-07-01T00:00:00"/>
    <n v="206"/>
    <x v="1"/>
    <x v="2"/>
    <x v="0"/>
    <n v="25132.79"/>
    <n v="7436.1786958685807"/>
    <n v="0.29587557512988333"/>
  </r>
  <r>
    <d v="2020-07-01T00:00:00"/>
    <n v="206"/>
    <x v="1"/>
    <x v="3"/>
    <x v="0"/>
    <n v="47902.514999999999"/>
    <n v="16541.039303486803"/>
    <n v="0.34530628096430432"/>
  </r>
  <r>
    <d v="2020-07-01T00:00:00"/>
    <n v="206"/>
    <x v="1"/>
    <x v="4"/>
    <x v="1"/>
    <n v="26733.314999999999"/>
    <n v="9542.4625753610962"/>
    <n v="0.35695021643821939"/>
  </r>
  <r>
    <d v="2020-07-01T00:00:00"/>
    <n v="206"/>
    <x v="1"/>
    <x v="5"/>
    <x v="1"/>
    <n v="44222.98"/>
    <n v="14173.949063601962"/>
    <n v="0.3205109439391457"/>
  </r>
  <r>
    <d v="2020-07-01T00:00:00"/>
    <n v="206"/>
    <x v="1"/>
    <x v="6"/>
    <x v="1"/>
    <n v="14339.254999999999"/>
    <n v="5479.2691265893473"/>
    <n v="0.38211672270207536"/>
  </r>
  <r>
    <d v="2020-07-01T00:00:00"/>
    <n v="206"/>
    <x v="1"/>
    <x v="7"/>
    <x v="1"/>
    <n v="23844.955000000002"/>
    <n v="5859.387848119668"/>
    <n v="0.24572861840668886"/>
  </r>
  <r>
    <d v="2020-07-01T00:00:00"/>
    <n v="206"/>
    <x v="1"/>
    <x v="8"/>
    <x v="2"/>
    <n v="35911.195"/>
    <n v="12397.47429886709"/>
    <n v="0.34522589122603942"/>
  </r>
  <r>
    <d v="2020-07-01T00:00:00"/>
    <n v="206"/>
    <x v="1"/>
    <x v="9"/>
    <x v="2"/>
    <n v="23745.81"/>
    <n v="8105.0424872391141"/>
    <n v="0.34132516377580352"/>
  </r>
  <r>
    <d v="2020-07-01T00:00:00"/>
    <n v="206"/>
    <x v="1"/>
    <x v="10"/>
    <x v="2"/>
    <n v="42238.76"/>
    <n v="13878.217088998817"/>
    <n v="0.32856592118231731"/>
  </r>
  <r>
    <d v="2020-07-01T00:00:00"/>
    <n v="206"/>
    <x v="1"/>
    <x v="11"/>
    <x v="2"/>
    <n v="29203.115000000002"/>
    <n v="10326.173454196616"/>
    <n v="0.35359835600402956"/>
  </r>
  <r>
    <d v="2020-07-01T00:00:00"/>
    <n v="208"/>
    <x v="1"/>
    <x v="0"/>
    <x v="0"/>
    <n v="49212.025000000001"/>
    <n v="6140.2726027427188"/>
    <n v="0.12477179312866558"/>
  </r>
  <r>
    <d v="2020-07-01T00:00:00"/>
    <n v="208"/>
    <x v="1"/>
    <x v="1"/>
    <x v="0"/>
    <n v="63094.13"/>
    <n v="8712.9738393311563"/>
    <n v="0.13809484082483039"/>
  </r>
  <r>
    <d v="2020-07-01T00:00:00"/>
    <n v="208"/>
    <x v="1"/>
    <x v="2"/>
    <x v="0"/>
    <n v="61437.25"/>
    <n v="7730.0097807619622"/>
    <n v="0.12581959284899571"/>
  </r>
  <r>
    <d v="2020-07-01T00:00:00"/>
    <n v="208"/>
    <x v="1"/>
    <x v="3"/>
    <x v="0"/>
    <n v="83846.880000000005"/>
    <n v="16591.408538180647"/>
    <n v="0.19787747067250022"/>
  </r>
  <r>
    <d v="2020-07-01T00:00:00"/>
    <n v="208"/>
    <x v="1"/>
    <x v="4"/>
    <x v="1"/>
    <n v="43747.59"/>
    <n v="5802.6778992167019"/>
    <n v="0.13263994426245429"/>
  </r>
  <r>
    <d v="2020-07-01T00:00:00"/>
    <n v="208"/>
    <x v="1"/>
    <x v="5"/>
    <x v="1"/>
    <n v="50952.154999999999"/>
    <n v="6417.9377408006158"/>
    <n v="0.12596008433403094"/>
  </r>
  <r>
    <d v="2020-07-01T00:00:00"/>
    <n v="208"/>
    <x v="1"/>
    <x v="6"/>
    <x v="1"/>
    <n v="24142.564999999999"/>
    <n v="4060.4177287993289"/>
    <n v="0.16818501798791177"/>
  </r>
  <r>
    <d v="2020-07-01T00:00:00"/>
    <n v="208"/>
    <x v="1"/>
    <x v="7"/>
    <x v="1"/>
    <n v="31817.35"/>
    <n v="5738.0518246455713"/>
    <n v="0.18034348632571762"/>
  </r>
  <r>
    <d v="2020-07-01T00:00:00"/>
    <n v="208"/>
    <x v="1"/>
    <x v="8"/>
    <x v="2"/>
    <n v="41004.964999999997"/>
    <n v="6561.1578067277023"/>
    <n v="0.16000886250549667"/>
  </r>
  <r>
    <d v="2020-07-01T00:00:00"/>
    <n v="208"/>
    <x v="1"/>
    <x v="9"/>
    <x v="2"/>
    <n v="41564.42"/>
    <n v="6732.2932865306238"/>
    <n v="0.16197250644976219"/>
  </r>
  <r>
    <d v="2020-07-01T00:00:00"/>
    <n v="208"/>
    <x v="1"/>
    <x v="10"/>
    <x v="2"/>
    <n v="65455.24"/>
    <n v="10873.358036179878"/>
    <n v="0.16611898506796213"/>
  </r>
  <r>
    <d v="2020-07-01T00:00:00"/>
    <n v="208"/>
    <x v="1"/>
    <x v="11"/>
    <x v="2"/>
    <n v="30413.575000000001"/>
    <n v="5055.6063406400872"/>
    <n v="0.16622861142236936"/>
  </r>
  <r>
    <d v="2020-07-01T00:00:00"/>
    <n v="300"/>
    <x v="2"/>
    <x v="0"/>
    <x v="0"/>
    <n v="42533.934999999998"/>
    <n v="11290.175841430286"/>
    <n v="0.26543925083419362"/>
  </r>
  <r>
    <d v="2020-07-01T00:00:00"/>
    <n v="300"/>
    <x v="2"/>
    <x v="1"/>
    <x v="0"/>
    <n v="71610.005000000005"/>
    <n v="24138.195214650103"/>
    <n v="0.3370785299435477"/>
  </r>
  <r>
    <d v="2020-07-01T00:00:00"/>
    <n v="300"/>
    <x v="2"/>
    <x v="2"/>
    <x v="0"/>
    <n v="72474.955000000002"/>
    <n v="24069.977799732678"/>
    <n v="0.33211442214393477"/>
  </r>
  <r>
    <d v="2020-07-01T00:00:00"/>
    <n v="300"/>
    <x v="2"/>
    <x v="3"/>
    <x v="0"/>
    <n v="70703.23"/>
    <n v="23622.851609718557"/>
    <n v="0.33411276415120722"/>
  </r>
  <r>
    <d v="2020-07-01T00:00:00"/>
    <n v="300"/>
    <x v="2"/>
    <x v="4"/>
    <x v="1"/>
    <n v="36972.775000000001"/>
    <n v="12420.826963842379"/>
    <n v="0.33594521817316603"/>
  </r>
  <r>
    <d v="2020-07-01T00:00:00"/>
    <n v="300"/>
    <x v="2"/>
    <x v="5"/>
    <x v="1"/>
    <n v="78222.365000000005"/>
    <n v="24358.428644700693"/>
    <n v="0.31139979780336086"/>
  </r>
  <r>
    <d v="2020-07-01T00:00:00"/>
    <n v="300"/>
    <x v="2"/>
    <x v="6"/>
    <x v="1"/>
    <n v="32526.965"/>
    <n v="11282.06506764513"/>
    <n v="0.34685268261718022"/>
  </r>
  <r>
    <d v="2020-07-01T00:00:00"/>
    <n v="300"/>
    <x v="2"/>
    <x v="7"/>
    <x v="1"/>
    <n v="56302.945"/>
    <n v="16850.116060830049"/>
    <n v="0.29927592705550393"/>
  </r>
  <r>
    <d v="2020-07-01T00:00:00"/>
    <n v="300"/>
    <x v="2"/>
    <x v="8"/>
    <x v="2"/>
    <n v="38576.080000000002"/>
    <n v="13113.598881587623"/>
    <n v="0.33994119883584911"/>
  </r>
  <r>
    <d v="2020-07-01T00:00:00"/>
    <n v="300"/>
    <x v="2"/>
    <x v="9"/>
    <x v="2"/>
    <n v="40308.014999999999"/>
    <n v="13516.677695660297"/>
    <n v="0.33533473914952888"/>
  </r>
  <r>
    <d v="2020-07-01T00:00:00"/>
    <n v="300"/>
    <x v="2"/>
    <x v="10"/>
    <x v="2"/>
    <n v="74402.5"/>
    <n v="23949.526110195067"/>
    <n v="0.3218914164200809"/>
  </r>
  <r>
    <d v="2020-07-01T00:00:00"/>
    <n v="300"/>
    <x v="2"/>
    <x v="11"/>
    <x v="2"/>
    <n v="44158.055"/>
    <n v="14387.863459006172"/>
    <n v="0.32582647625684991"/>
  </r>
  <r>
    <d v="2020-07-01T00:00:00"/>
    <n v="302"/>
    <x v="2"/>
    <x v="0"/>
    <x v="0"/>
    <n v="89520.57"/>
    <n v="14185.073162241821"/>
    <n v="0.15845601923939737"/>
  </r>
  <r>
    <d v="2020-07-01T00:00:00"/>
    <n v="302"/>
    <x v="2"/>
    <x v="1"/>
    <x v="0"/>
    <n v="94313.445000000007"/>
    <n v="17970.656803529291"/>
    <n v="0.19054183423720011"/>
  </r>
  <r>
    <d v="2020-07-01T00:00:00"/>
    <n v="302"/>
    <x v="2"/>
    <x v="2"/>
    <x v="0"/>
    <n v="145267.68"/>
    <n v="23213.619196047515"/>
    <n v="0.15979892565261258"/>
  </r>
  <r>
    <d v="2020-07-01T00:00:00"/>
    <n v="302"/>
    <x v="2"/>
    <x v="3"/>
    <x v="0"/>
    <n v="97038.99"/>
    <n v="23699.486311776534"/>
    <n v="0.24422643219778498"/>
  </r>
  <r>
    <d v="2020-07-01T00:00:00"/>
    <n v="302"/>
    <x v="2"/>
    <x v="4"/>
    <x v="1"/>
    <n v="31627.24"/>
    <n v="7651.3208408142837"/>
    <n v="0.24192186358386894"/>
  </r>
  <r>
    <d v="2020-07-01T00:00:00"/>
    <n v="302"/>
    <x v="2"/>
    <x v="5"/>
    <x v="1"/>
    <n v="41527.565000000002"/>
    <n v="12898.379898131443"/>
    <n v="0.31059803044390977"/>
  </r>
  <r>
    <d v="2020-07-01T00:00:00"/>
    <n v="302"/>
    <x v="2"/>
    <x v="6"/>
    <x v="1"/>
    <n v="21854.1"/>
    <n v="6226.4926256546059"/>
    <n v="0.28491187583357841"/>
  </r>
  <r>
    <d v="2020-07-01T00:00:00"/>
    <n v="302"/>
    <x v="2"/>
    <x v="7"/>
    <x v="1"/>
    <n v="30786.42"/>
    <n v="6957.6657325257956"/>
    <n v="0.22599788258997949"/>
  </r>
  <r>
    <d v="2020-07-01T00:00:00"/>
    <n v="302"/>
    <x v="2"/>
    <x v="8"/>
    <x v="2"/>
    <n v="68202.535000000003"/>
    <n v="16427.302062029434"/>
    <n v="0.24086057889240381"/>
  </r>
  <r>
    <d v="2020-07-01T00:00:00"/>
    <n v="302"/>
    <x v="2"/>
    <x v="9"/>
    <x v="2"/>
    <n v="86581.195000000007"/>
    <n v="15699.359559026036"/>
    <n v="0.18132528153516517"/>
  </r>
  <r>
    <d v="2020-07-01T00:00:00"/>
    <n v="302"/>
    <x v="2"/>
    <x v="10"/>
    <x v="2"/>
    <n v="131279.66500000001"/>
    <n v="24734.899039911892"/>
    <n v="0.18841378853238155"/>
  </r>
  <r>
    <d v="2020-07-01T00:00:00"/>
    <n v="302"/>
    <x v="2"/>
    <x v="11"/>
    <x v="2"/>
    <n v="105137.58500000001"/>
    <n v="17875.847217760638"/>
    <n v="0.17002337668076203"/>
  </r>
  <r>
    <d v="2020-07-01T00:00:00"/>
    <n v="304"/>
    <x v="2"/>
    <x v="0"/>
    <x v="0"/>
    <n v="17846.345000000001"/>
    <n v="9353.522759305084"/>
    <n v="0.5241141958930573"/>
  </r>
  <r>
    <d v="2020-07-01T00:00:00"/>
    <n v="304"/>
    <x v="2"/>
    <x v="1"/>
    <x v="0"/>
    <n v="33844.61"/>
    <n v="18787.748679916327"/>
    <n v="0.55511789557971936"/>
  </r>
  <r>
    <d v="2020-07-01T00:00:00"/>
    <n v="304"/>
    <x v="2"/>
    <x v="2"/>
    <x v="0"/>
    <n v="28875.514999999999"/>
    <n v="16240.075829186251"/>
    <n v="0.56241683755895788"/>
  </r>
  <r>
    <d v="2020-07-01T00:00:00"/>
    <n v="304"/>
    <x v="2"/>
    <x v="3"/>
    <x v="0"/>
    <n v="48102.324999999997"/>
    <n v="30734.173770611582"/>
    <n v="0.63893322766854999"/>
  </r>
  <r>
    <d v="2020-07-01T00:00:00"/>
    <n v="304"/>
    <x v="2"/>
    <x v="4"/>
    <x v="1"/>
    <n v="17150.404999999999"/>
    <n v="9531.6021665787357"/>
    <n v="0.55576542749741109"/>
  </r>
  <r>
    <d v="2020-07-01T00:00:00"/>
    <n v="304"/>
    <x v="2"/>
    <x v="5"/>
    <x v="1"/>
    <n v="40358.285000000003"/>
    <n v="25299.470703936728"/>
    <n v="0.62687179853992125"/>
  </r>
  <r>
    <d v="2020-07-01T00:00:00"/>
    <n v="304"/>
    <x v="2"/>
    <x v="6"/>
    <x v="1"/>
    <n v="20870.419999999998"/>
    <n v="12035.136220277931"/>
    <n v="0.57665999152283143"/>
  </r>
  <r>
    <d v="2020-07-01T00:00:00"/>
    <n v="304"/>
    <x v="2"/>
    <x v="7"/>
    <x v="1"/>
    <n v="26446.845000000001"/>
    <n v="16746.401923262249"/>
    <n v="0.63320981853458314"/>
  </r>
  <r>
    <d v="2020-07-01T00:00:00"/>
    <n v="304"/>
    <x v="2"/>
    <x v="8"/>
    <x v="2"/>
    <n v="24684.595000000001"/>
    <n v="15092.649180242948"/>
    <n v="0.61141976120098174"/>
  </r>
  <r>
    <d v="2020-07-01T00:00:00"/>
    <n v="304"/>
    <x v="2"/>
    <x v="9"/>
    <x v="2"/>
    <n v="21577.895"/>
    <n v="11847.434113953906"/>
    <n v="0.54905421098554363"/>
  </r>
  <r>
    <d v="2020-07-01T00:00:00"/>
    <n v="304"/>
    <x v="2"/>
    <x v="10"/>
    <x v="2"/>
    <n v="34791.445"/>
    <n v="22043.70052462316"/>
    <n v="0.63359542912411826"/>
  </r>
  <r>
    <d v="2020-07-01T00:00:00"/>
    <n v="304"/>
    <x v="2"/>
    <x v="11"/>
    <x v="2"/>
    <n v="23583.41"/>
    <n v="14479.201092462527"/>
    <n v="0.61395706102139291"/>
  </r>
  <r>
    <d v="2020-07-01T00:00:00"/>
    <n v="306"/>
    <x v="2"/>
    <x v="0"/>
    <x v="0"/>
    <n v="30601.154999999999"/>
    <n v="9837.5829812540578"/>
    <n v="0.32147750571029288"/>
  </r>
  <r>
    <d v="2020-07-01T00:00:00"/>
    <n v="306"/>
    <x v="2"/>
    <x v="1"/>
    <x v="0"/>
    <n v="51544.54"/>
    <n v="15867.194017847836"/>
    <n v="0.30783462259723021"/>
  </r>
  <r>
    <d v="2020-07-01T00:00:00"/>
    <n v="306"/>
    <x v="2"/>
    <x v="2"/>
    <x v="0"/>
    <n v="43578.695"/>
    <n v="13509.534550891027"/>
    <n v="0.3100031919471436"/>
  </r>
  <r>
    <d v="2020-07-01T00:00:00"/>
    <n v="306"/>
    <x v="2"/>
    <x v="3"/>
    <x v="0"/>
    <n v="50581.785000000003"/>
    <n v="19028.718965679436"/>
    <n v="0.37619706314594148"/>
  </r>
  <r>
    <d v="2020-07-01T00:00:00"/>
    <n v="306"/>
    <x v="2"/>
    <x v="4"/>
    <x v="1"/>
    <n v="16406.014999999999"/>
    <n v="5591.2111993224307"/>
    <n v="0.34080251659665256"/>
  </r>
  <r>
    <d v="2020-07-01T00:00:00"/>
    <n v="306"/>
    <x v="2"/>
    <x v="5"/>
    <x v="1"/>
    <n v="40608.875"/>
    <n v="11774.443702283514"/>
    <n v="0.28994754723649729"/>
  </r>
  <r>
    <d v="2020-07-01T00:00:00"/>
    <n v="306"/>
    <x v="2"/>
    <x v="6"/>
    <x v="1"/>
    <n v="17525.785"/>
    <n v="5820.1230576484704"/>
    <n v="0.33208915079401408"/>
  </r>
  <r>
    <d v="2020-07-01T00:00:00"/>
    <n v="306"/>
    <x v="2"/>
    <x v="7"/>
    <x v="1"/>
    <n v="26985.985000000001"/>
    <n v="8794.2859307472663"/>
    <n v="0.32588345138216246"/>
  </r>
  <r>
    <d v="2020-07-01T00:00:00"/>
    <n v="306"/>
    <x v="2"/>
    <x v="8"/>
    <x v="2"/>
    <n v="39480.714999999997"/>
    <n v="14003.015636581853"/>
    <n v="0.35467988957600827"/>
  </r>
  <r>
    <d v="2020-07-01T00:00:00"/>
    <n v="306"/>
    <x v="2"/>
    <x v="9"/>
    <x v="2"/>
    <n v="26220.384999999998"/>
    <n v="8598.2663146408358"/>
    <n v="0.32792296202518906"/>
  </r>
  <r>
    <d v="2020-07-01T00:00:00"/>
    <n v="306"/>
    <x v="2"/>
    <x v="10"/>
    <x v="2"/>
    <n v="42245.47"/>
    <n v="16885.225250474105"/>
    <n v="0.39969315646089637"/>
  </r>
  <r>
    <d v="2020-07-01T00:00:00"/>
    <n v="306"/>
    <x v="2"/>
    <x v="11"/>
    <x v="2"/>
    <n v="25087.17"/>
    <n v="8815.8603744572083"/>
    <n v="0.351409121652909"/>
  </r>
  <r>
    <d v="2020-08-01T00:00:00"/>
    <n v="100"/>
    <x v="0"/>
    <x v="0"/>
    <x v="0"/>
    <n v="32704.064999999999"/>
    <n v="9972.0769248376146"/>
    <n v="0.30491857586626053"/>
  </r>
  <r>
    <d v="2020-08-01T00:00:00"/>
    <n v="100"/>
    <x v="0"/>
    <x v="1"/>
    <x v="0"/>
    <n v="43764.264999999999"/>
    <n v="13230.207168026422"/>
    <n v="0.30230616618436118"/>
  </r>
  <r>
    <d v="2020-08-01T00:00:00"/>
    <n v="100"/>
    <x v="0"/>
    <x v="2"/>
    <x v="0"/>
    <n v="44784.83"/>
    <n v="14236.466657842946"/>
    <n v="0.317885914892229"/>
  </r>
  <r>
    <d v="2020-08-01T00:00:00"/>
    <n v="100"/>
    <x v="0"/>
    <x v="3"/>
    <x v="0"/>
    <n v="48376.724999999999"/>
    <n v="16003.555426627474"/>
    <n v="0.33081105483323797"/>
  </r>
  <r>
    <d v="2020-08-01T00:00:00"/>
    <n v="100"/>
    <x v="0"/>
    <x v="4"/>
    <x v="1"/>
    <n v="22606.785"/>
    <n v="6575.0951117040304"/>
    <n v="0.29084609384766696"/>
  </r>
  <r>
    <d v="2020-08-01T00:00:00"/>
    <n v="100"/>
    <x v="0"/>
    <x v="5"/>
    <x v="1"/>
    <n v="45664.99"/>
    <n v="14618.780668420241"/>
    <n v="0.32013103842616064"/>
  </r>
  <r>
    <d v="2020-08-01T00:00:00"/>
    <n v="100"/>
    <x v="0"/>
    <x v="6"/>
    <x v="1"/>
    <n v="20626.919999999998"/>
    <n v="5603.4271767422588"/>
    <n v="0.27165602895353547"/>
  </r>
  <r>
    <d v="2020-08-01T00:00:00"/>
    <n v="100"/>
    <x v="0"/>
    <x v="7"/>
    <x v="1"/>
    <n v="29609.044999999998"/>
    <n v="8705.6186006352218"/>
    <n v="0.29401889188372077"/>
  </r>
  <r>
    <d v="2020-08-01T00:00:00"/>
    <n v="100"/>
    <x v="0"/>
    <x v="8"/>
    <x v="2"/>
    <n v="26326.095000000001"/>
    <n v="5932.5512172137942"/>
    <n v="0.22534869745071551"/>
  </r>
  <r>
    <d v="2020-08-01T00:00:00"/>
    <n v="100"/>
    <x v="0"/>
    <x v="9"/>
    <x v="2"/>
    <n v="39012.21"/>
    <n v="11122.054971737814"/>
    <n v="0.28509164109743629"/>
  </r>
  <r>
    <d v="2020-08-01T00:00:00"/>
    <n v="100"/>
    <x v="0"/>
    <x v="10"/>
    <x v="2"/>
    <n v="58090.385000000002"/>
    <n v="19705.528415593293"/>
    <n v="0.33922185944529876"/>
  </r>
  <r>
    <d v="2020-08-01T00:00:00"/>
    <n v="100"/>
    <x v="0"/>
    <x v="11"/>
    <x v="2"/>
    <n v="29334.05"/>
    <n v="8804.4139378395012"/>
    <n v="0.30014314211094278"/>
  </r>
  <r>
    <d v="2020-08-01T00:00:00"/>
    <n v="102"/>
    <x v="0"/>
    <x v="0"/>
    <x v="0"/>
    <n v="49911.595000000001"/>
    <n v="15930.099809880805"/>
    <n v="0.31916631415767827"/>
  </r>
  <r>
    <d v="2020-08-01T00:00:00"/>
    <n v="102"/>
    <x v="0"/>
    <x v="1"/>
    <x v="0"/>
    <n v="71865.350000000006"/>
    <n v="26852.397377889716"/>
    <n v="0.37364873861867665"/>
  </r>
  <r>
    <d v="2020-08-01T00:00:00"/>
    <n v="102"/>
    <x v="0"/>
    <x v="2"/>
    <x v="0"/>
    <n v="69123.5"/>
    <n v="23094.887162901257"/>
    <n v="0.33411050023365796"/>
  </r>
  <r>
    <d v="2020-08-01T00:00:00"/>
    <n v="102"/>
    <x v="0"/>
    <x v="3"/>
    <x v="0"/>
    <n v="86045"/>
    <n v="31868.64825253659"/>
    <n v="0.37037187811652728"/>
  </r>
  <r>
    <d v="2020-08-01T00:00:00"/>
    <n v="102"/>
    <x v="0"/>
    <x v="4"/>
    <x v="1"/>
    <n v="39140.535000000003"/>
    <n v="11320.370139379675"/>
    <n v="0.28922369455041108"/>
  </r>
  <r>
    <d v="2020-08-01T00:00:00"/>
    <n v="102"/>
    <x v="0"/>
    <x v="5"/>
    <x v="1"/>
    <n v="82064.179999999993"/>
    <n v="25959.364608232125"/>
    <n v="0.31633003105900925"/>
  </r>
  <r>
    <d v="2020-08-01T00:00:00"/>
    <n v="102"/>
    <x v="0"/>
    <x v="6"/>
    <x v="1"/>
    <n v="32550.54"/>
    <n v="8501.6625417196228"/>
    <n v="0.26118345630271028"/>
  </r>
  <r>
    <d v="2020-08-01T00:00:00"/>
    <n v="102"/>
    <x v="0"/>
    <x v="7"/>
    <x v="1"/>
    <n v="42489.135000000002"/>
    <n v="13199.08064804702"/>
    <n v="0.31064601922460927"/>
  </r>
  <r>
    <d v="2020-08-01T00:00:00"/>
    <n v="102"/>
    <x v="0"/>
    <x v="8"/>
    <x v="2"/>
    <n v="49999.64"/>
    <n v="14937.44492840115"/>
    <n v="0.29875104957557996"/>
  </r>
  <r>
    <d v="2020-08-01T00:00:00"/>
    <n v="102"/>
    <x v="0"/>
    <x v="9"/>
    <x v="2"/>
    <n v="45215.46"/>
    <n v="13476.922513919591"/>
    <n v="0.29806005543058928"/>
  </r>
  <r>
    <d v="2020-08-01T00:00:00"/>
    <n v="102"/>
    <x v="0"/>
    <x v="10"/>
    <x v="2"/>
    <n v="82637.75"/>
    <n v="28149.420988542559"/>
    <n v="0.34063634342104621"/>
  </r>
  <r>
    <d v="2020-08-01T00:00:00"/>
    <n v="102"/>
    <x v="0"/>
    <x v="11"/>
    <x v="2"/>
    <n v="43395.59"/>
    <n v="15087.076581761783"/>
    <n v="0.34766381979739841"/>
  </r>
  <r>
    <d v="2020-08-01T00:00:00"/>
    <n v="104"/>
    <x v="0"/>
    <x v="0"/>
    <x v="0"/>
    <n v="23548.51"/>
    <n v="4701.1044791978065"/>
    <n v="0.19963490170706372"/>
  </r>
  <r>
    <d v="2020-08-01T00:00:00"/>
    <n v="104"/>
    <x v="0"/>
    <x v="1"/>
    <x v="0"/>
    <n v="33085.22"/>
    <n v="6306.3624926571611"/>
    <n v="0.19060965871338201"/>
  </r>
  <r>
    <d v="2020-08-01T00:00:00"/>
    <n v="104"/>
    <x v="0"/>
    <x v="2"/>
    <x v="0"/>
    <n v="39100.53"/>
    <n v="8392.426186731811"/>
    <n v="0.21463714652286839"/>
  </r>
  <r>
    <d v="2020-08-01T00:00:00"/>
    <n v="104"/>
    <x v="0"/>
    <x v="3"/>
    <x v="0"/>
    <n v="33760.025000000001"/>
    <n v="6888.9862820918825"/>
    <n v="0.20405749942696672"/>
  </r>
  <r>
    <d v="2020-08-01T00:00:00"/>
    <n v="104"/>
    <x v="0"/>
    <x v="4"/>
    <x v="1"/>
    <n v="13000.924999999999"/>
    <n v="2460.7933319716503"/>
    <n v="0.18927832688609852"/>
  </r>
  <r>
    <d v="2020-08-01T00:00:00"/>
    <n v="104"/>
    <x v="0"/>
    <x v="5"/>
    <x v="1"/>
    <n v="32656.355"/>
    <n v="6851.0461040530708"/>
    <n v="0.20979212481163531"/>
  </r>
  <r>
    <d v="2020-08-01T00:00:00"/>
    <n v="104"/>
    <x v="0"/>
    <x v="6"/>
    <x v="1"/>
    <n v="14242.76"/>
    <n v="3172.0432592058137"/>
    <n v="0.22271268063253286"/>
  </r>
  <r>
    <d v="2020-08-01T00:00:00"/>
    <n v="104"/>
    <x v="0"/>
    <x v="7"/>
    <x v="1"/>
    <n v="21357.55"/>
    <n v="4483.0736146856243"/>
    <n v="0.20990579980782553"/>
  </r>
  <r>
    <d v="2020-08-01T00:00:00"/>
    <n v="104"/>
    <x v="0"/>
    <x v="8"/>
    <x v="2"/>
    <n v="27291.395"/>
    <n v="2807.6984097530089"/>
    <n v="0.1028785230565535"/>
  </r>
  <r>
    <d v="2020-08-01T00:00:00"/>
    <n v="104"/>
    <x v="0"/>
    <x v="9"/>
    <x v="2"/>
    <n v="27085.125"/>
    <n v="5127.2827213082874"/>
    <n v="0.18930253123470123"/>
  </r>
  <r>
    <d v="2020-08-01T00:00:00"/>
    <n v="104"/>
    <x v="0"/>
    <x v="10"/>
    <x v="2"/>
    <n v="48890.77"/>
    <n v="11774.13486843216"/>
    <n v="0.24082531055314041"/>
  </r>
  <r>
    <d v="2020-08-01T00:00:00"/>
    <n v="104"/>
    <x v="0"/>
    <x v="11"/>
    <x v="2"/>
    <n v="28543.5"/>
    <n v="6452.8551051274117"/>
    <n v="0.2260709129969139"/>
  </r>
  <r>
    <d v="2020-08-01T00:00:00"/>
    <n v="106"/>
    <x v="0"/>
    <x v="0"/>
    <x v="0"/>
    <n v="18723.145"/>
    <n v="6001.6618937958383"/>
    <n v="0.32054774418484921"/>
  </r>
  <r>
    <d v="2020-08-01T00:00:00"/>
    <n v="106"/>
    <x v="0"/>
    <x v="1"/>
    <x v="0"/>
    <n v="27142.465"/>
    <n v="8635.551500579033"/>
    <n v="0.31815649391383699"/>
  </r>
  <r>
    <d v="2020-08-01T00:00:00"/>
    <n v="106"/>
    <x v="0"/>
    <x v="2"/>
    <x v="0"/>
    <n v="26442.514999999999"/>
    <n v="8203.0865171388068"/>
    <n v="0.3102233852240911"/>
  </r>
  <r>
    <d v="2020-08-01T00:00:00"/>
    <n v="106"/>
    <x v="0"/>
    <x v="3"/>
    <x v="0"/>
    <n v="38872.525000000001"/>
    <n v="13335.216054633513"/>
    <n v="0.343049906190388"/>
  </r>
  <r>
    <d v="2020-08-01T00:00:00"/>
    <n v="106"/>
    <x v="0"/>
    <x v="4"/>
    <x v="1"/>
    <n v="16105.174999999999"/>
    <n v="5452.0547330504551"/>
    <n v="0.33852812732866644"/>
  </r>
  <r>
    <d v="2020-08-01T00:00:00"/>
    <n v="106"/>
    <x v="0"/>
    <x v="5"/>
    <x v="1"/>
    <n v="32493.1"/>
    <n v="11664.380374742277"/>
    <n v="0.35898022579385402"/>
  </r>
  <r>
    <d v="2020-08-01T00:00:00"/>
    <n v="106"/>
    <x v="0"/>
    <x v="6"/>
    <x v="1"/>
    <n v="17400.509999999998"/>
    <n v="7024.9326585094259"/>
    <n v="0.40371992881297308"/>
  </r>
  <r>
    <d v="2020-08-01T00:00:00"/>
    <n v="106"/>
    <x v="0"/>
    <x v="7"/>
    <x v="1"/>
    <n v="20202.174999999999"/>
    <n v="5741.1557332933471"/>
    <n v="0.28418503123021888"/>
  </r>
  <r>
    <d v="2020-08-01T00:00:00"/>
    <n v="106"/>
    <x v="0"/>
    <x v="8"/>
    <x v="2"/>
    <n v="20383.02"/>
    <n v="6641.5368147015452"/>
    <n v="0.32583674130239509"/>
  </r>
  <r>
    <d v="2020-08-01T00:00:00"/>
    <n v="106"/>
    <x v="0"/>
    <x v="9"/>
    <x v="2"/>
    <n v="13998.21"/>
    <n v="4635.6504481245629"/>
    <n v="0.33116023035263531"/>
  </r>
  <r>
    <d v="2020-08-01T00:00:00"/>
    <n v="106"/>
    <x v="0"/>
    <x v="10"/>
    <x v="2"/>
    <n v="26493.38"/>
    <n v="9834.2395742623521"/>
    <n v="0.37119610915112949"/>
  </r>
  <r>
    <d v="2020-08-01T00:00:00"/>
    <n v="106"/>
    <x v="0"/>
    <x v="11"/>
    <x v="2"/>
    <n v="19654.994999999999"/>
    <n v="6168.2619542098355"/>
    <n v="0.31382668650945145"/>
  </r>
  <r>
    <d v="2020-08-01T00:00:00"/>
    <n v="108"/>
    <x v="0"/>
    <x v="0"/>
    <x v="0"/>
    <n v="43858.39"/>
    <n v="17072.692919705434"/>
    <n v="0.38926857369149742"/>
  </r>
  <r>
    <d v="2020-08-01T00:00:00"/>
    <n v="108"/>
    <x v="0"/>
    <x v="1"/>
    <x v="0"/>
    <n v="72021.085000000006"/>
    <n v="24851.599536897571"/>
    <n v="0.34506005480058471"/>
  </r>
  <r>
    <d v="2020-08-01T00:00:00"/>
    <n v="108"/>
    <x v="0"/>
    <x v="2"/>
    <x v="0"/>
    <n v="64389.004999999997"/>
    <n v="22602.65062080988"/>
    <n v="0.35103276748584455"/>
  </r>
  <r>
    <d v="2020-08-01T00:00:00"/>
    <n v="108"/>
    <x v="0"/>
    <x v="3"/>
    <x v="0"/>
    <n v="82371.570000000007"/>
    <n v="33555.603810901695"/>
    <n v="0.4073687536962291"/>
  </r>
  <r>
    <d v="2020-08-01T00:00:00"/>
    <n v="108"/>
    <x v="0"/>
    <x v="4"/>
    <x v="1"/>
    <n v="34566.769999999997"/>
    <n v="12604.829977931553"/>
    <n v="0.36465165758708595"/>
  </r>
  <r>
    <d v="2020-08-01T00:00:00"/>
    <n v="108"/>
    <x v="0"/>
    <x v="5"/>
    <x v="1"/>
    <n v="83952.53"/>
    <n v="32997.926612993382"/>
    <n v="0.3930545823097098"/>
  </r>
  <r>
    <d v="2020-08-01T00:00:00"/>
    <n v="108"/>
    <x v="0"/>
    <x v="6"/>
    <x v="1"/>
    <n v="39688.699999999997"/>
    <n v="16584.626845032475"/>
    <n v="0.41786772670892414"/>
  </r>
  <r>
    <d v="2020-08-01T00:00:00"/>
    <n v="108"/>
    <x v="0"/>
    <x v="7"/>
    <x v="1"/>
    <n v="53206.12"/>
    <n v="20476.925874121811"/>
    <n v="0.38486034828553201"/>
  </r>
  <r>
    <d v="2020-08-01T00:00:00"/>
    <n v="108"/>
    <x v="0"/>
    <x v="8"/>
    <x v="2"/>
    <n v="56747.38"/>
    <n v="21698.099830421481"/>
    <n v="0.38236302416819035"/>
  </r>
  <r>
    <d v="2020-08-01T00:00:00"/>
    <n v="108"/>
    <x v="0"/>
    <x v="9"/>
    <x v="2"/>
    <n v="29407.235000000001"/>
    <n v="11098.417502151948"/>
    <n v="0.37740431911235273"/>
  </r>
  <r>
    <d v="2020-08-01T00:00:00"/>
    <n v="108"/>
    <x v="0"/>
    <x v="10"/>
    <x v="2"/>
    <n v="54831.885000000002"/>
    <n v="22327.868430585757"/>
    <n v="0.40720592462917798"/>
  </r>
  <r>
    <d v="2020-08-01T00:00:00"/>
    <n v="108"/>
    <x v="0"/>
    <x v="11"/>
    <x v="2"/>
    <n v="45242.68"/>
    <n v="16428.486214314667"/>
    <n v="0.36311920987692742"/>
  </r>
  <r>
    <d v="2020-08-01T00:00:00"/>
    <n v="200"/>
    <x v="1"/>
    <x v="0"/>
    <x v="0"/>
    <n v="32843.654999999999"/>
    <n v="4129.9651716343751"/>
    <n v="0.12574621099979205"/>
  </r>
  <r>
    <d v="2020-08-01T00:00:00"/>
    <n v="200"/>
    <x v="1"/>
    <x v="1"/>
    <x v="0"/>
    <n v="55257.254999999997"/>
    <n v="14273.760898214603"/>
    <n v="0.2583146936671864"/>
  </r>
  <r>
    <d v="2020-08-01T00:00:00"/>
    <n v="200"/>
    <x v="1"/>
    <x v="2"/>
    <x v="0"/>
    <n v="51684.675000000003"/>
    <n v="5898.3650319583385"/>
    <n v="0.11412212676114028"/>
  </r>
  <r>
    <d v="2020-08-01T00:00:00"/>
    <n v="200"/>
    <x v="1"/>
    <x v="3"/>
    <x v="0"/>
    <n v="62271.25"/>
    <n v="16973.705083567416"/>
    <n v="0.27257691283806595"/>
  </r>
  <r>
    <d v="2020-08-01T00:00:00"/>
    <n v="200"/>
    <x v="1"/>
    <x v="4"/>
    <x v="1"/>
    <n v="37549.345000000001"/>
    <n v="5685.9651876702364"/>
    <n v="0.1514264812787077"/>
  </r>
  <r>
    <d v="2020-08-01T00:00:00"/>
    <n v="200"/>
    <x v="1"/>
    <x v="5"/>
    <x v="1"/>
    <n v="69897.98"/>
    <n v="18437.052121727666"/>
    <n v="0.26377088610754795"/>
  </r>
  <r>
    <d v="2020-08-01T00:00:00"/>
    <n v="200"/>
    <x v="1"/>
    <x v="6"/>
    <x v="1"/>
    <n v="31892.22"/>
    <n v="6165.9821885346128"/>
    <n v="0.19333813038209985"/>
  </r>
  <r>
    <d v="2020-08-01T00:00:00"/>
    <n v="200"/>
    <x v="1"/>
    <x v="7"/>
    <x v="1"/>
    <n v="43421.794999999998"/>
    <n v="9368.8546917175772"/>
    <n v="0.21576387368872194"/>
  </r>
  <r>
    <d v="2020-08-01T00:00:00"/>
    <n v="200"/>
    <x v="1"/>
    <x v="8"/>
    <x v="2"/>
    <n v="37969.364999999998"/>
    <n v="7750.4947268759897"/>
    <n v="0.2041249498609205"/>
  </r>
  <r>
    <d v="2020-08-01T00:00:00"/>
    <n v="200"/>
    <x v="1"/>
    <x v="9"/>
    <x v="2"/>
    <n v="45401.53"/>
    <n v="11236.343241184068"/>
    <n v="0.2474882067010532"/>
  </r>
  <r>
    <d v="2020-08-01T00:00:00"/>
    <n v="200"/>
    <x v="1"/>
    <x v="10"/>
    <x v="2"/>
    <n v="87370.95"/>
    <n v="16021.951760223368"/>
    <n v="0.18337847717374448"/>
  </r>
  <r>
    <d v="2020-08-01T00:00:00"/>
    <n v="200"/>
    <x v="1"/>
    <x v="11"/>
    <x v="2"/>
    <n v="45177.74"/>
    <n v="9919.5877234559212"/>
    <n v="0.21956803778710315"/>
  </r>
  <r>
    <d v="2020-08-01T00:00:00"/>
    <n v="202"/>
    <x v="1"/>
    <x v="0"/>
    <x v="0"/>
    <n v="18004.615000000002"/>
    <n v="5895.0108192814287"/>
    <n v="0.32741665507879109"/>
  </r>
  <r>
    <d v="2020-08-01T00:00:00"/>
    <n v="202"/>
    <x v="1"/>
    <x v="1"/>
    <x v="0"/>
    <n v="35223.894999999997"/>
    <n v="10162.984990025396"/>
    <n v="0.28852530334948467"/>
  </r>
  <r>
    <d v="2020-08-01T00:00:00"/>
    <n v="202"/>
    <x v="1"/>
    <x v="2"/>
    <x v="0"/>
    <n v="35659.65"/>
    <n v="10374.980080552421"/>
    <n v="0.29094452919623215"/>
  </r>
  <r>
    <d v="2020-08-01T00:00:00"/>
    <n v="202"/>
    <x v="1"/>
    <x v="3"/>
    <x v="0"/>
    <n v="28996.595000000001"/>
    <n v="9850.0460006484464"/>
    <n v="0.33969664371449287"/>
  </r>
  <r>
    <d v="2020-08-01T00:00:00"/>
    <n v="202"/>
    <x v="1"/>
    <x v="4"/>
    <x v="1"/>
    <n v="19887.105"/>
    <n v="5123.6711896191691"/>
    <n v="0.2576378607956849"/>
  </r>
  <r>
    <d v="2020-08-01T00:00:00"/>
    <n v="202"/>
    <x v="1"/>
    <x v="5"/>
    <x v="1"/>
    <n v="48226.904999999999"/>
    <n v="13830.795070601429"/>
    <n v="0.28678587337506789"/>
  </r>
  <r>
    <d v="2020-08-01T00:00:00"/>
    <n v="202"/>
    <x v="1"/>
    <x v="6"/>
    <x v="1"/>
    <n v="17603.72"/>
    <n v="4949.6721015844369"/>
    <n v="0.28117193988454919"/>
  </r>
  <r>
    <d v="2020-08-01T00:00:00"/>
    <n v="202"/>
    <x v="1"/>
    <x v="7"/>
    <x v="1"/>
    <n v="23166.404999999999"/>
    <n v="7027.7253102208797"/>
    <n v="0.3033584757851242"/>
  </r>
  <r>
    <d v="2020-08-01T00:00:00"/>
    <n v="202"/>
    <x v="1"/>
    <x v="8"/>
    <x v="2"/>
    <n v="10886.615"/>
    <n v="2127.1807830785297"/>
    <n v="0.19539414070200239"/>
  </r>
  <r>
    <d v="2020-08-01T00:00:00"/>
    <n v="202"/>
    <x v="1"/>
    <x v="9"/>
    <x v="2"/>
    <n v="16362.674999999999"/>
    <n v="4718.4478335559961"/>
    <n v="0.28836653136213952"/>
  </r>
  <r>
    <d v="2020-08-01T00:00:00"/>
    <n v="202"/>
    <x v="1"/>
    <x v="10"/>
    <x v="2"/>
    <n v="25944.18"/>
    <n v="8550.4715223853091"/>
    <n v="0.32957185474296391"/>
  </r>
  <r>
    <d v="2020-08-01T00:00:00"/>
    <n v="202"/>
    <x v="1"/>
    <x v="11"/>
    <x v="2"/>
    <n v="13195.975"/>
    <n v="4671.8844025819972"/>
    <n v="0.35403859150854688"/>
  </r>
  <r>
    <d v="2020-08-01T00:00:00"/>
    <n v="204"/>
    <x v="1"/>
    <x v="0"/>
    <x v="0"/>
    <n v="31498.71"/>
    <n v="5235.0289267141952"/>
    <n v="0.16619820071089245"/>
  </r>
  <r>
    <d v="2020-08-01T00:00:00"/>
    <n v="204"/>
    <x v="1"/>
    <x v="1"/>
    <x v="0"/>
    <n v="66303.404999999999"/>
    <n v="10495.569123943051"/>
    <n v="0.15829608032865056"/>
  </r>
  <r>
    <d v="2020-08-01T00:00:00"/>
    <n v="204"/>
    <x v="1"/>
    <x v="2"/>
    <x v="0"/>
    <n v="59425.904999999999"/>
    <n v="6758.5682637251257"/>
    <n v="0.11373101114278572"/>
  </r>
  <r>
    <d v="2020-08-01T00:00:00"/>
    <n v="204"/>
    <x v="1"/>
    <x v="3"/>
    <x v="0"/>
    <n v="56302.224999999999"/>
    <n v="10540.980920537701"/>
    <n v="0.18722139170410584"/>
  </r>
  <r>
    <d v="2020-08-01T00:00:00"/>
    <n v="204"/>
    <x v="1"/>
    <x v="4"/>
    <x v="1"/>
    <n v="26772.51"/>
    <n v="3343.2708222137312"/>
    <n v="0.12487700339690717"/>
  </r>
  <r>
    <d v="2020-08-01T00:00:00"/>
    <n v="204"/>
    <x v="1"/>
    <x v="5"/>
    <x v="1"/>
    <n v="64037.834999999999"/>
    <n v="11464.672016158547"/>
    <n v="0.17902966295094996"/>
  </r>
  <r>
    <d v="2020-08-01T00:00:00"/>
    <n v="204"/>
    <x v="1"/>
    <x v="6"/>
    <x v="1"/>
    <n v="29292.924999999999"/>
    <n v="3161.6936609311661"/>
    <n v="0.1079336959668987"/>
  </r>
  <r>
    <d v="2020-08-01T00:00:00"/>
    <n v="204"/>
    <x v="1"/>
    <x v="7"/>
    <x v="1"/>
    <n v="60013.8"/>
    <n v="6944.0348067810064"/>
    <n v="0.11570730076717366"/>
  </r>
  <r>
    <d v="2020-08-01T00:00:00"/>
    <n v="204"/>
    <x v="1"/>
    <x v="8"/>
    <x v="2"/>
    <n v="56543.785000000003"/>
    <n v="9645.7449194728142"/>
    <n v="0.17058895012905156"/>
  </r>
  <r>
    <d v="2020-08-01T00:00:00"/>
    <n v="204"/>
    <x v="1"/>
    <x v="9"/>
    <x v="2"/>
    <n v="35280.410000000003"/>
    <n v="6381.1596176565617"/>
    <n v="0.18086976930417081"/>
  </r>
  <r>
    <d v="2020-08-01T00:00:00"/>
    <n v="204"/>
    <x v="1"/>
    <x v="10"/>
    <x v="2"/>
    <n v="46603.01"/>
    <n v="10647.231008868985"/>
    <n v="0.22846659494459659"/>
  </r>
  <r>
    <d v="2020-08-01T00:00:00"/>
    <n v="204"/>
    <x v="1"/>
    <x v="11"/>
    <x v="2"/>
    <n v="36552.705000000002"/>
    <n v="5333.4746356049382"/>
    <n v="0.1459118999703288"/>
  </r>
  <r>
    <d v="2020-08-01T00:00:00"/>
    <n v="205"/>
    <x v="1"/>
    <x v="0"/>
    <x v="0"/>
    <n v="27962.735000000001"/>
    <n v="8450.5099248119768"/>
    <n v="0.30220612986576517"/>
  </r>
  <r>
    <d v="2020-08-01T00:00:00"/>
    <n v="205"/>
    <x v="1"/>
    <x v="1"/>
    <x v="0"/>
    <n v="33130.845000000001"/>
    <n v="10443.448818667604"/>
    <n v="0.31521830543916413"/>
  </r>
  <r>
    <d v="2020-08-01T00:00:00"/>
    <n v="205"/>
    <x v="1"/>
    <x v="2"/>
    <x v="0"/>
    <n v="49620.985000000001"/>
    <n v="15644.235891925589"/>
    <n v="0.3152745938422139"/>
  </r>
  <r>
    <d v="2020-08-01T00:00:00"/>
    <n v="205"/>
    <x v="1"/>
    <x v="3"/>
    <x v="0"/>
    <n v="26552.26"/>
    <n v="8520.8546932835015"/>
    <n v="0.32090883010649573"/>
  </r>
  <r>
    <d v="2020-08-01T00:00:00"/>
    <n v="205"/>
    <x v="1"/>
    <x v="4"/>
    <x v="1"/>
    <n v="21366.555"/>
    <n v="6416.4072340447574"/>
    <n v="0.30030143998621944"/>
  </r>
  <r>
    <d v="2020-08-01T00:00:00"/>
    <n v="205"/>
    <x v="1"/>
    <x v="5"/>
    <x v="1"/>
    <n v="39606.055"/>
    <n v="12869.42804912025"/>
    <n v="0.3249358727881444"/>
  </r>
  <r>
    <d v="2020-08-01T00:00:00"/>
    <n v="205"/>
    <x v="1"/>
    <x v="6"/>
    <x v="1"/>
    <n v="11078.8"/>
    <n v="3586.4161526394023"/>
    <n v="0.32371882808963087"/>
  </r>
  <r>
    <d v="2020-08-01T00:00:00"/>
    <n v="205"/>
    <x v="1"/>
    <x v="7"/>
    <x v="1"/>
    <n v="27212.59"/>
    <n v="8578.1815833084893"/>
    <n v="0.31522841388153383"/>
  </r>
  <r>
    <d v="2020-08-01T00:00:00"/>
    <n v="205"/>
    <x v="1"/>
    <x v="8"/>
    <x v="2"/>
    <n v="20364.48"/>
    <n v="6293.6199618992068"/>
    <n v="0.30904889110349032"/>
  </r>
  <r>
    <d v="2020-08-01T00:00:00"/>
    <n v="205"/>
    <x v="1"/>
    <x v="9"/>
    <x v="2"/>
    <n v="41468.745000000003"/>
    <n v="12458.672481436652"/>
    <n v="0.3004352430110111"/>
  </r>
  <r>
    <d v="2020-08-01T00:00:00"/>
    <n v="205"/>
    <x v="1"/>
    <x v="10"/>
    <x v="2"/>
    <n v="35789.065000000002"/>
    <n v="11926.18339959022"/>
    <n v="0.33323540024278975"/>
  </r>
  <r>
    <d v="2020-08-01T00:00:00"/>
    <n v="205"/>
    <x v="1"/>
    <x v="11"/>
    <x v="2"/>
    <n v="28051.53"/>
    <n v="7971.4724730218804"/>
    <n v="0.28417246663628976"/>
  </r>
  <r>
    <d v="2020-08-01T00:00:00"/>
    <n v="206"/>
    <x v="1"/>
    <x v="0"/>
    <x v="0"/>
    <n v="19912.915000000001"/>
    <n v="6791.3909096856005"/>
    <n v="0.34105458239969388"/>
  </r>
  <r>
    <d v="2020-08-01T00:00:00"/>
    <n v="206"/>
    <x v="1"/>
    <x v="1"/>
    <x v="0"/>
    <n v="21661.615000000002"/>
    <n v="8158.3735061196621"/>
    <n v="0.37662812796366574"/>
  </r>
  <r>
    <d v="2020-08-01T00:00:00"/>
    <n v="206"/>
    <x v="1"/>
    <x v="2"/>
    <x v="0"/>
    <n v="14665.37"/>
    <n v="5129.8313615255402"/>
    <n v="0.34979215400126557"/>
  </r>
  <r>
    <d v="2020-08-01T00:00:00"/>
    <n v="206"/>
    <x v="1"/>
    <x v="3"/>
    <x v="0"/>
    <n v="36108.724999999999"/>
    <n v="13664.26891916081"/>
    <n v="0.37842014413859282"/>
  </r>
  <r>
    <d v="2020-08-01T00:00:00"/>
    <n v="206"/>
    <x v="1"/>
    <x v="4"/>
    <x v="1"/>
    <n v="17281.689999999999"/>
    <n v="6296.2191380081176"/>
    <n v="0.36432890174561156"/>
  </r>
  <r>
    <d v="2020-08-01T00:00:00"/>
    <n v="206"/>
    <x v="1"/>
    <x v="5"/>
    <x v="1"/>
    <n v="30611.68"/>
    <n v="9787.1051473329371"/>
    <n v="0.31971800134239403"/>
  </r>
  <r>
    <d v="2020-08-01T00:00:00"/>
    <n v="206"/>
    <x v="1"/>
    <x v="6"/>
    <x v="1"/>
    <n v="11253.99"/>
    <n v="4582.3984145497816"/>
    <n v="0.40717989038108099"/>
  </r>
  <r>
    <d v="2020-08-01T00:00:00"/>
    <n v="206"/>
    <x v="1"/>
    <x v="7"/>
    <x v="1"/>
    <n v="18072.580000000002"/>
    <n v="4429.1688986346253"/>
    <n v="0.24507673495619467"/>
  </r>
  <r>
    <d v="2020-08-01T00:00:00"/>
    <n v="206"/>
    <x v="1"/>
    <x v="8"/>
    <x v="2"/>
    <n v="28261.86"/>
    <n v="10538.014722022592"/>
    <n v="0.3728705301782187"/>
  </r>
  <r>
    <d v="2020-08-01T00:00:00"/>
    <n v="206"/>
    <x v="1"/>
    <x v="9"/>
    <x v="2"/>
    <n v="20409.78"/>
    <n v="6916.7870232069863"/>
    <n v="0.33889571681845598"/>
  </r>
  <r>
    <d v="2020-08-01T00:00:00"/>
    <n v="206"/>
    <x v="1"/>
    <x v="10"/>
    <x v="2"/>
    <n v="32614.224999999999"/>
    <n v="11137.129309384618"/>
    <n v="0.341480728405615"/>
  </r>
  <r>
    <d v="2020-08-01T00:00:00"/>
    <n v="206"/>
    <x v="1"/>
    <x v="11"/>
    <x v="2"/>
    <n v="20299.705000000002"/>
    <n v="7407.5258909158692"/>
    <n v="0.36490805609814864"/>
  </r>
  <r>
    <d v="2020-08-01T00:00:00"/>
    <n v="208"/>
    <x v="1"/>
    <x v="0"/>
    <x v="0"/>
    <n v="25820.44"/>
    <n v="1741.1321023059281"/>
    <n v="6.7432317276774845E-2"/>
  </r>
  <r>
    <d v="2020-08-01T00:00:00"/>
    <n v="208"/>
    <x v="1"/>
    <x v="1"/>
    <x v="0"/>
    <n v="37924.71"/>
    <n v="7161.5286343095277"/>
    <n v="0.18883542245437152"/>
  </r>
  <r>
    <d v="2020-08-01T00:00:00"/>
    <n v="208"/>
    <x v="1"/>
    <x v="2"/>
    <x v="0"/>
    <n v="31755.63"/>
    <n v="5751.9645268079303"/>
    <n v="0.18113211820417136"/>
  </r>
  <r>
    <d v="2020-08-01T00:00:00"/>
    <n v="208"/>
    <x v="1"/>
    <x v="3"/>
    <x v="0"/>
    <n v="55197.38"/>
    <n v="12131.537039967037"/>
    <n v="0.21978465354636467"/>
  </r>
  <r>
    <d v="2020-08-01T00:00:00"/>
    <n v="208"/>
    <x v="1"/>
    <x v="4"/>
    <x v="1"/>
    <n v="26002.345000000001"/>
    <n v="4092.1860798519592"/>
    <n v="0.15737757805505462"/>
  </r>
  <r>
    <d v="2020-08-01T00:00:00"/>
    <n v="208"/>
    <x v="1"/>
    <x v="5"/>
    <x v="1"/>
    <n v="35108.544999999998"/>
    <n v="6315.8835903011586"/>
    <n v="0.17989590825541643"/>
  </r>
  <r>
    <d v="2020-08-01T00:00:00"/>
    <n v="208"/>
    <x v="1"/>
    <x v="6"/>
    <x v="1"/>
    <n v="20624.71"/>
    <n v="4138.9579694152017"/>
    <n v="0.20067957170865441"/>
  </r>
  <r>
    <d v="2020-08-01T00:00:00"/>
    <n v="208"/>
    <x v="1"/>
    <x v="7"/>
    <x v="1"/>
    <n v="19757.814999999999"/>
    <n v="3844.0857838403817"/>
    <n v="0.19456026811873589"/>
  </r>
  <r>
    <d v="2020-08-01T00:00:00"/>
    <n v="208"/>
    <x v="1"/>
    <x v="8"/>
    <x v="2"/>
    <n v="26459.474999999999"/>
    <n v="4430.3159515843363"/>
    <n v="0.16743778746873611"/>
  </r>
  <r>
    <d v="2020-08-01T00:00:00"/>
    <n v="208"/>
    <x v="1"/>
    <x v="9"/>
    <x v="2"/>
    <n v="23191.119999999999"/>
    <n v="4757.5271150133631"/>
    <n v="0.2051443446894054"/>
  </r>
  <r>
    <d v="2020-08-01T00:00:00"/>
    <n v="208"/>
    <x v="1"/>
    <x v="10"/>
    <x v="2"/>
    <n v="32568.81"/>
    <n v="5548.3499881834969"/>
    <n v="0.17035777445302719"/>
  </r>
  <r>
    <d v="2020-08-01T00:00:00"/>
    <n v="208"/>
    <x v="1"/>
    <x v="11"/>
    <x v="2"/>
    <n v="14839.535"/>
    <n v="2992.2433338349338"/>
    <n v="0.20163996606598075"/>
  </r>
  <r>
    <d v="2020-08-01T00:00:00"/>
    <n v="300"/>
    <x v="2"/>
    <x v="0"/>
    <x v="0"/>
    <n v="39762.504999999997"/>
    <n v="12462.092656489423"/>
    <n v="0.31341316792011531"/>
  </r>
  <r>
    <d v="2020-08-01T00:00:00"/>
    <n v="300"/>
    <x v="2"/>
    <x v="1"/>
    <x v="0"/>
    <n v="65882.675000000003"/>
    <n v="21989.119309321086"/>
    <n v="0.33376178652917604"/>
  </r>
  <r>
    <d v="2020-08-01T00:00:00"/>
    <n v="300"/>
    <x v="2"/>
    <x v="2"/>
    <x v="0"/>
    <n v="66083.59"/>
    <n v="20963.20886559863"/>
    <n v="0.31722260951014664"/>
  </r>
  <r>
    <d v="2020-08-01T00:00:00"/>
    <n v="300"/>
    <x v="2"/>
    <x v="3"/>
    <x v="0"/>
    <n v="64733"/>
    <n v="21332.124783989326"/>
    <n v="0.32954018482056024"/>
  </r>
  <r>
    <d v="2020-08-01T00:00:00"/>
    <n v="300"/>
    <x v="2"/>
    <x v="4"/>
    <x v="1"/>
    <n v="38798.800000000003"/>
    <n v="13057.58390024208"/>
    <n v="0.33654607617354348"/>
  </r>
  <r>
    <d v="2020-08-01T00:00:00"/>
    <n v="300"/>
    <x v="2"/>
    <x v="5"/>
    <x v="1"/>
    <n v="75586.5"/>
    <n v="25727.452762541965"/>
    <n v="0.34037100226286393"/>
  </r>
  <r>
    <d v="2020-08-01T00:00:00"/>
    <n v="300"/>
    <x v="2"/>
    <x v="6"/>
    <x v="1"/>
    <n v="34940.43"/>
    <n v="12325.10066887229"/>
    <n v="0.35274610727092626"/>
  </r>
  <r>
    <d v="2020-08-01T00:00:00"/>
    <n v="300"/>
    <x v="2"/>
    <x v="7"/>
    <x v="1"/>
    <n v="54814.02"/>
    <n v="17845.235368288802"/>
    <n v="0.32555969017212755"/>
  </r>
  <r>
    <d v="2020-08-01T00:00:00"/>
    <n v="300"/>
    <x v="2"/>
    <x v="8"/>
    <x v="2"/>
    <n v="39893.32"/>
    <n v="13504.363380465962"/>
    <n v="0.33851189573758117"/>
  </r>
  <r>
    <d v="2020-08-01T00:00:00"/>
    <n v="300"/>
    <x v="2"/>
    <x v="9"/>
    <x v="2"/>
    <n v="38847.379999999997"/>
    <n v="12294.570990518583"/>
    <n v="0.31648391707545231"/>
  </r>
  <r>
    <d v="2020-08-01T00:00:00"/>
    <n v="300"/>
    <x v="2"/>
    <x v="10"/>
    <x v="2"/>
    <n v="67859.304999999993"/>
    <n v="22764.746522977755"/>
    <n v="0.33546978594870308"/>
  </r>
  <r>
    <d v="2020-08-01T00:00:00"/>
    <n v="300"/>
    <x v="2"/>
    <x v="11"/>
    <x v="2"/>
    <n v="41830.019999999997"/>
    <n v="14197.673196970294"/>
    <n v="0.33941349291657752"/>
  </r>
  <r>
    <d v="2020-08-01T00:00:00"/>
    <n v="302"/>
    <x v="2"/>
    <x v="0"/>
    <x v="0"/>
    <n v="53494.065000000002"/>
    <n v="11631.758861574248"/>
    <n v="0.21744017512174943"/>
  </r>
  <r>
    <d v="2020-08-01T00:00:00"/>
    <n v="302"/>
    <x v="2"/>
    <x v="1"/>
    <x v="0"/>
    <n v="63223.95"/>
    <n v="14885.677463674792"/>
    <n v="0.23544364854892477"/>
  </r>
  <r>
    <d v="2020-08-01T00:00:00"/>
    <n v="302"/>
    <x v="2"/>
    <x v="2"/>
    <x v="0"/>
    <n v="93491.475000000006"/>
    <n v="20520.852382847606"/>
    <n v="0.21949436975775177"/>
  </r>
  <r>
    <d v="2020-08-01T00:00:00"/>
    <n v="302"/>
    <x v="2"/>
    <x v="3"/>
    <x v="0"/>
    <n v="76716.100000000006"/>
    <n v="20377.142586795813"/>
    <n v="0.26561755077220833"/>
  </r>
  <r>
    <d v="2020-08-01T00:00:00"/>
    <n v="302"/>
    <x v="2"/>
    <x v="4"/>
    <x v="1"/>
    <n v="24049.73"/>
    <n v="7919.3661916524425"/>
    <n v="0.32929127236157923"/>
  </r>
  <r>
    <d v="2020-08-01T00:00:00"/>
    <n v="302"/>
    <x v="2"/>
    <x v="5"/>
    <x v="1"/>
    <n v="37268.83"/>
    <n v="12931.402411958137"/>
    <n v="0.34697634489620782"/>
  </r>
  <r>
    <d v="2020-08-01T00:00:00"/>
    <n v="302"/>
    <x v="2"/>
    <x v="6"/>
    <x v="1"/>
    <n v="21681.7"/>
    <n v="7660.240852073408"/>
    <n v="0.35330443886196228"/>
  </r>
  <r>
    <d v="2020-08-01T00:00:00"/>
    <n v="302"/>
    <x v="2"/>
    <x v="7"/>
    <x v="1"/>
    <n v="27676.87"/>
    <n v="9752.5097291679886"/>
    <n v="0.35237039915163776"/>
  </r>
  <r>
    <d v="2020-08-01T00:00:00"/>
    <n v="302"/>
    <x v="2"/>
    <x v="8"/>
    <x v="2"/>
    <n v="55587.73"/>
    <n v="14359.585345665033"/>
    <n v="0.25832293107966509"/>
  </r>
  <r>
    <d v="2020-08-01T00:00:00"/>
    <n v="302"/>
    <x v="2"/>
    <x v="9"/>
    <x v="2"/>
    <n v="61105.79"/>
    <n v="14804.309263064395"/>
    <n v="0.24227342880379085"/>
  </r>
  <r>
    <d v="2020-08-01T00:00:00"/>
    <n v="302"/>
    <x v="2"/>
    <x v="10"/>
    <x v="2"/>
    <n v="91581.634999999995"/>
    <n v="21341.828382163996"/>
    <n v="0.23303611452409642"/>
  </r>
  <r>
    <d v="2020-08-01T00:00:00"/>
    <n v="302"/>
    <x v="2"/>
    <x v="11"/>
    <x v="2"/>
    <n v="82887.725000000006"/>
    <n v="16478.844780195315"/>
    <n v="0.19880922995769656"/>
  </r>
  <r>
    <d v="2020-08-01T00:00:00"/>
    <n v="304"/>
    <x v="2"/>
    <x v="0"/>
    <x v="0"/>
    <n v="18272.395"/>
    <n v="10084.896724547314"/>
    <n v="0.55191980714883371"/>
  </r>
  <r>
    <d v="2020-08-01T00:00:00"/>
    <n v="304"/>
    <x v="2"/>
    <x v="1"/>
    <x v="0"/>
    <n v="33093.214999999997"/>
    <n v="19071.291749846681"/>
    <n v="0.57629008695125827"/>
  </r>
  <r>
    <d v="2020-08-01T00:00:00"/>
    <n v="304"/>
    <x v="2"/>
    <x v="2"/>
    <x v="0"/>
    <n v="29187.93"/>
    <n v="16392.800364351962"/>
    <n v="0.56162942573700714"/>
  </r>
  <r>
    <d v="2020-08-01T00:00:00"/>
    <n v="304"/>
    <x v="2"/>
    <x v="3"/>
    <x v="0"/>
    <n v="50569.864999999998"/>
    <n v="30132.596173434846"/>
    <n v="0.59586072008368718"/>
  </r>
  <r>
    <d v="2020-08-01T00:00:00"/>
    <n v="304"/>
    <x v="2"/>
    <x v="4"/>
    <x v="1"/>
    <n v="18926.060000000001"/>
    <n v="10316.466402414226"/>
    <n v="0.54509318909557647"/>
  </r>
  <r>
    <d v="2020-08-01T00:00:00"/>
    <n v="304"/>
    <x v="2"/>
    <x v="5"/>
    <x v="1"/>
    <n v="41307.315000000002"/>
    <n v="23923.568071356767"/>
    <n v="0.57916056929279391"/>
  </r>
  <r>
    <d v="2020-08-01T00:00:00"/>
    <n v="304"/>
    <x v="2"/>
    <x v="6"/>
    <x v="1"/>
    <n v="22523.334999999999"/>
    <n v="13568.864588034778"/>
    <n v="0.60243585543769507"/>
  </r>
  <r>
    <d v="2020-08-01T00:00:00"/>
    <n v="304"/>
    <x v="2"/>
    <x v="7"/>
    <x v="1"/>
    <n v="26205.825000000001"/>
    <n v="16245.769817941538"/>
    <n v="0.61992972241635358"/>
  </r>
  <r>
    <d v="2020-08-01T00:00:00"/>
    <n v="304"/>
    <x v="2"/>
    <x v="8"/>
    <x v="2"/>
    <n v="25963.814999999999"/>
    <n v="13743.106624328131"/>
    <n v="0.5293176917309006"/>
  </r>
  <r>
    <d v="2020-08-01T00:00:00"/>
    <n v="304"/>
    <x v="2"/>
    <x v="9"/>
    <x v="2"/>
    <n v="21652.97"/>
    <n v="13510.362239545051"/>
    <n v="0.62394961243400104"/>
  </r>
  <r>
    <d v="2020-08-01T00:00:00"/>
    <n v="304"/>
    <x v="2"/>
    <x v="10"/>
    <x v="2"/>
    <n v="38828.5"/>
    <n v="23009.184811480503"/>
    <n v="0.59258495207078576"/>
  </r>
  <r>
    <d v="2020-08-01T00:00:00"/>
    <n v="304"/>
    <x v="2"/>
    <x v="11"/>
    <x v="2"/>
    <n v="24386.485000000001"/>
    <n v="15193.209769163939"/>
    <n v="0.62301761689574942"/>
  </r>
  <r>
    <d v="2020-08-01T00:00:00"/>
    <n v="306"/>
    <x v="2"/>
    <x v="0"/>
    <x v="0"/>
    <n v="31075.65"/>
    <n v="8908.0627721242308"/>
    <n v="0.28665732726827053"/>
  </r>
  <r>
    <d v="2020-08-01T00:00:00"/>
    <n v="306"/>
    <x v="2"/>
    <x v="1"/>
    <x v="0"/>
    <n v="51262.53"/>
    <n v="14112.2154206623"/>
    <n v="0.27529299511089872"/>
  </r>
  <r>
    <d v="2020-08-01T00:00:00"/>
    <n v="306"/>
    <x v="2"/>
    <x v="2"/>
    <x v="0"/>
    <n v="36301.33"/>
    <n v="11596.649071168249"/>
    <n v="0.31945521200375437"/>
  </r>
  <r>
    <d v="2020-08-01T00:00:00"/>
    <n v="306"/>
    <x v="2"/>
    <x v="3"/>
    <x v="0"/>
    <n v="49132.934999999998"/>
    <n v="20150.428250716574"/>
    <n v="0.41012058918761063"/>
  </r>
  <r>
    <d v="2020-08-01T00:00:00"/>
    <n v="306"/>
    <x v="2"/>
    <x v="4"/>
    <x v="1"/>
    <n v="20985.904999999999"/>
    <n v="6204.0151723973313"/>
    <n v="0.29562771643144919"/>
  </r>
  <r>
    <d v="2020-08-01T00:00:00"/>
    <n v="306"/>
    <x v="2"/>
    <x v="5"/>
    <x v="1"/>
    <n v="36120.97"/>
    <n v="14124.225548732637"/>
    <n v="0.39102564379452259"/>
  </r>
  <r>
    <d v="2020-08-01T00:00:00"/>
    <n v="306"/>
    <x v="2"/>
    <x v="6"/>
    <x v="1"/>
    <n v="17714.595000000001"/>
    <n v="6910.0712360038506"/>
    <n v="0.39007785591507171"/>
  </r>
  <r>
    <d v="2020-08-01T00:00:00"/>
    <n v="306"/>
    <x v="2"/>
    <x v="7"/>
    <x v="1"/>
    <n v="28274.724999999999"/>
    <n v="10128.591086602873"/>
    <n v="0.35822067541250618"/>
  </r>
  <r>
    <d v="2020-08-01T00:00:00"/>
    <n v="306"/>
    <x v="2"/>
    <x v="8"/>
    <x v="2"/>
    <n v="38705.79"/>
    <n v="13913.832363196283"/>
    <n v="0.35947676983718152"/>
  </r>
  <r>
    <d v="2020-08-01T00:00:00"/>
    <n v="306"/>
    <x v="2"/>
    <x v="9"/>
    <x v="2"/>
    <n v="27737.24"/>
    <n v="8826.5252751577318"/>
    <n v="0.31821930643271396"/>
  </r>
  <r>
    <d v="2020-08-01T00:00:00"/>
    <n v="306"/>
    <x v="2"/>
    <x v="10"/>
    <x v="2"/>
    <n v="43516.62"/>
    <n v="17199.642617448691"/>
    <n v="0.39524307304769279"/>
  </r>
  <r>
    <d v="2020-08-01T00:00:00"/>
    <n v="306"/>
    <x v="2"/>
    <x v="11"/>
    <x v="2"/>
    <n v="25989.31"/>
    <n v="8613.8006180006978"/>
    <n v="0.33143629507673339"/>
  </r>
  <r>
    <d v="2020-09-01T00:00:00"/>
    <n v="100"/>
    <x v="0"/>
    <x v="0"/>
    <x v="0"/>
    <n v="26889.05"/>
    <n v="8167.2467184021525"/>
    <n v="0.3037387605141183"/>
  </r>
  <r>
    <d v="2020-09-01T00:00:00"/>
    <n v="100"/>
    <x v="0"/>
    <x v="1"/>
    <x v="0"/>
    <n v="41103.135000000002"/>
    <n v="12593.336526953277"/>
    <n v="0.30638384461314877"/>
  </r>
  <r>
    <d v="2020-09-01T00:00:00"/>
    <n v="100"/>
    <x v="0"/>
    <x v="2"/>
    <x v="0"/>
    <n v="41733.535000000003"/>
    <n v="13607.816552029051"/>
    <n v="0.32606431619150045"/>
  </r>
  <r>
    <d v="2020-09-01T00:00:00"/>
    <n v="100"/>
    <x v="0"/>
    <x v="3"/>
    <x v="0"/>
    <n v="42108.855000000003"/>
    <n v="13031.833146746943"/>
    <n v="0.30947963668798267"/>
  </r>
  <r>
    <d v="2020-09-01T00:00:00"/>
    <n v="100"/>
    <x v="0"/>
    <x v="4"/>
    <x v="1"/>
    <n v="18792.275000000001"/>
    <n v="5982.3478231915033"/>
    <n v="0.31834079818390815"/>
  </r>
  <r>
    <d v="2020-09-01T00:00:00"/>
    <n v="100"/>
    <x v="0"/>
    <x v="5"/>
    <x v="1"/>
    <n v="35917.879999999997"/>
    <n v="11156.633408401476"/>
    <n v="0.31061503096512033"/>
  </r>
  <r>
    <d v="2020-09-01T00:00:00"/>
    <n v="100"/>
    <x v="0"/>
    <x v="6"/>
    <x v="1"/>
    <n v="17300.12"/>
    <n v="5605.7906198435967"/>
    <n v="0.32403189225529055"/>
  </r>
  <r>
    <d v="2020-09-01T00:00:00"/>
    <n v="100"/>
    <x v="0"/>
    <x v="7"/>
    <x v="1"/>
    <n v="26012.61"/>
    <n v="8470.4768916209814"/>
    <n v="0.32562964237809977"/>
  </r>
  <r>
    <d v="2020-09-01T00:00:00"/>
    <n v="100"/>
    <x v="0"/>
    <x v="8"/>
    <x v="2"/>
    <n v="24175.674999999999"/>
    <n v="6919.3536065647859"/>
    <n v="0.28621139250774946"/>
  </r>
  <r>
    <d v="2020-09-01T00:00:00"/>
    <n v="100"/>
    <x v="0"/>
    <x v="9"/>
    <x v="2"/>
    <n v="37776.769999999997"/>
    <n v="11645.336932478162"/>
    <n v="0.30826714228024688"/>
  </r>
  <r>
    <d v="2020-09-01T00:00:00"/>
    <n v="100"/>
    <x v="0"/>
    <x v="10"/>
    <x v="2"/>
    <n v="50903.74"/>
    <n v="17358.290597004558"/>
    <n v="0.34100226421486041"/>
  </r>
  <r>
    <d v="2020-09-01T00:00:00"/>
    <n v="100"/>
    <x v="0"/>
    <x v="11"/>
    <x v="2"/>
    <n v="29059.845000000001"/>
    <n v="9258.5966092457184"/>
    <n v="0.31860447326011954"/>
  </r>
  <r>
    <d v="2020-09-01T00:00:00"/>
    <n v="102"/>
    <x v="0"/>
    <x v="0"/>
    <x v="0"/>
    <n v="42520.074999999997"/>
    <n v="14853.94898536463"/>
    <n v="0.34933967038780228"/>
  </r>
  <r>
    <d v="2020-09-01T00:00:00"/>
    <n v="102"/>
    <x v="0"/>
    <x v="1"/>
    <x v="0"/>
    <n v="56485.11"/>
    <n v="20316.441662180947"/>
    <n v="0.35967782769974149"/>
  </r>
  <r>
    <d v="2020-09-01T00:00:00"/>
    <n v="102"/>
    <x v="0"/>
    <x v="2"/>
    <x v="0"/>
    <n v="67069.585000000006"/>
    <n v="23199.33599134858"/>
    <n v="0.34589950111289008"/>
  </r>
  <r>
    <d v="2020-09-01T00:00:00"/>
    <n v="102"/>
    <x v="0"/>
    <x v="3"/>
    <x v="0"/>
    <n v="82206.86"/>
    <n v="29608.74038142358"/>
    <n v="0.36017359599215421"/>
  </r>
  <r>
    <d v="2020-09-01T00:00:00"/>
    <n v="102"/>
    <x v="0"/>
    <x v="4"/>
    <x v="1"/>
    <n v="28616.81"/>
    <n v="7717.0163173155506"/>
    <n v="0.26966724513723056"/>
  </r>
  <r>
    <d v="2020-09-01T00:00:00"/>
    <n v="102"/>
    <x v="0"/>
    <x v="5"/>
    <x v="1"/>
    <n v="69404.815000000002"/>
    <n v="22405.847793607296"/>
    <n v="0.32282843479385825"/>
  </r>
  <r>
    <d v="2020-09-01T00:00:00"/>
    <n v="102"/>
    <x v="0"/>
    <x v="6"/>
    <x v="1"/>
    <n v="33170.660000000003"/>
    <n v="8348.7101198522632"/>
    <n v="0.2516895991774738"/>
  </r>
  <r>
    <d v="2020-09-01T00:00:00"/>
    <n v="102"/>
    <x v="0"/>
    <x v="7"/>
    <x v="1"/>
    <n v="42623.125"/>
    <n v="14861.104549846161"/>
    <n v="0.34866295115259993"/>
  </r>
  <r>
    <d v="2020-09-01T00:00:00"/>
    <n v="102"/>
    <x v="0"/>
    <x v="8"/>
    <x v="2"/>
    <n v="43604.87"/>
    <n v="13832.718045538133"/>
    <n v="0.3172287417790291"/>
  </r>
  <r>
    <d v="2020-09-01T00:00:00"/>
    <n v="102"/>
    <x v="0"/>
    <x v="9"/>
    <x v="2"/>
    <n v="38587.46"/>
    <n v="11684.266304919156"/>
    <n v="0.30279957024689252"/>
  </r>
  <r>
    <d v="2020-09-01T00:00:00"/>
    <n v="102"/>
    <x v="0"/>
    <x v="10"/>
    <x v="2"/>
    <n v="80622.625"/>
    <n v="27791.540096404518"/>
    <n v="0.34471142680363631"/>
  </r>
  <r>
    <d v="2020-09-01T00:00:00"/>
    <n v="102"/>
    <x v="0"/>
    <x v="11"/>
    <x v="2"/>
    <n v="47054.27"/>
    <n v="17015.976362791742"/>
    <n v="0.36162448939898001"/>
  </r>
  <r>
    <d v="2020-09-01T00:00:00"/>
    <n v="104"/>
    <x v="0"/>
    <x v="0"/>
    <x v="0"/>
    <n v="18768.240000000002"/>
    <n v="3418.7726459315995"/>
    <n v="0.18215733845750051"/>
  </r>
  <r>
    <d v="2020-09-01T00:00:00"/>
    <n v="104"/>
    <x v="0"/>
    <x v="1"/>
    <x v="0"/>
    <n v="33863.845000000001"/>
    <n v="7207.0680067881231"/>
    <n v="0.21282485809830876"/>
  </r>
  <r>
    <d v="2020-09-01T00:00:00"/>
    <n v="104"/>
    <x v="0"/>
    <x v="2"/>
    <x v="0"/>
    <n v="39444.089999999997"/>
    <n v="7565.1856571668222"/>
    <n v="0.19179516265090216"/>
  </r>
  <r>
    <d v="2020-09-01T00:00:00"/>
    <n v="104"/>
    <x v="0"/>
    <x v="3"/>
    <x v="0"/>
    <n v="32221.19"/>
    <n v="7198.8477513873331"/>
    <n v="0.223419673556046"/>
  </r>
  <r>
    <d v="2020-09-01T00:00:00"/>
    <n v="104"/>
    <x v="0"/>
    <x v="4"/>
    <x v="1"/>
    <n v="13647.77"/>
    <n v="2800.3471911873071"/>
    <n v="0.2051871617991296"/>
  </r>
  <r>
    <d v="2020-09-01T00:00:00"/>
    <n v="104"/>
    <x v="0"/>
    <x v="5"/>
    <x v="1"/>
    <n v="25296.83"/>
    <n v="5779.3000443204201"/>
    <n v="0.22845945694857497"/>
  </r>
  <r>
    <d v="2020-09-01T00:00:00"/>
    <n v="104"/>
    <x v="0"/>
    <x v="6"/>
    <x v="1"/>
    <n v="11029.89"/>
    <n v="1092.4911840019147"/>
    <n v="9.9048239284518225E-2"/>
  </r>
  <r>
    <d v="2020-09-01T00:00:00"/>
    <n v="104"/>
    <x v="0"/>
    <x v="7"/>
    <x v="1"/>
    <n v="21010.794999999998"/>
    <n v="5182.3809855285326"/>
    <n v="0.24665325541125566"/>
  </r>
  <r>
    <d v="2020-09-01T00:00:00"/>
    <n v="104"/>
    <x v="0"/>
    <x v="8"/>
    <x v="2"/>
    <n v="22078.075000000001"/>
    <n v="3700.6567448957258"/>
    <n v="0.16761682098170813"/>
  </r>
  <r>
    <d v="2020-09-01T00:00:00"/>
    <n v="104"/>
    <x v="0"/>
    <x v="9"/>
    <x v="2"/>
    <n v="31307.855"/>
    <n v="6037.4581014808082"/>
    <n v="0.19284163994885017"/>
  </r>
  <r>
    <d v="2020-09-01T00:00:00"/>
    <n v="104"/>
    <x v="0"/>
    <x v="10"/>
    <x v="2"/>
    <n v="46896.904999999999"/>
    <n v="11296.359214928836"/>
    <n v="0.24087643342196755"/>
  </r>
  <r>
    <d v="2020-09-01T00:00:00"/>
    <n v="104"/>
    <x v="0"/>
    <x v="11"/>
    <x v="2"/>
    <n v="26375.605"/>
    <n v="5812.5841647913194"/>
    <n v="0.22037728290180716"/>
  </r>
  <r>
    <d v="2020-09-01T00:00:00"/>
    <n v="106"/>
    <x v="0"/>
    <x v="0"/>
    <x v="0"/>
    <n v="16032.29"/>
    <n v="5699.98104510539"/>
    <n v="0.35553130869672328"/>
  </r>
  <r>
    <d v="2020-09-01T00:00:00"/>
    <n v="106"/>
    <x v="0"/>
    <x v="1"/>
    <x v="0"/>
    <n v="23800.95"/>
    <n v="8325.9880742249279"/>
    <n v="0.34981746838781341"/>
  </r>
  <r>
    <d v="2020-09-01T00:00:00"/>
    <n v="106"/>
    <x v="0"/>
    <x v="2"/>
    <x v="0"/>
    <n v="27307.56"/>
    <n v="9645.1635009181082"/>
    <n v="0.35320488175868175"/>
  </r>
  <r>
    <d v="2020-09-01T00:00:00"/>
    <n v="106"/>
    <x v="0"/>
    <x v="3"/>
    <x v="0"/>
    <n v="34680.415000000001"/>
    <n v="12426.636983148457"/>
    <n v="0.35831857788173693"/>
  </r>
  <r>
    <d v="2020-09-01T00:00:00"/>
    <n v="106"/>
    <x v="0"/>
    <x v="4"/>
    <x v="1"/>
    <n v="14138.215"/>
    <n v="5078.9520735961405"/>
    <n v="0.35923573616585547"/>
  </r>
  <r>
    <d v="2020-09-01T00:00:00"/>
    <n v="106"/>
    <x v="0"/>
    <x v="5"/>
    <x v="1"/>
    <n v="25519.105"/>
    <n v="10721.539627444095"/>
    <n v="0.42013776060892793"/>
  </r>
  <r>
    <d v="2020-09-01T00:00:00"/>
    <n v="106"/>
    <x v="0"/>
    <x v="6"/>
    <x v="1"/>
    <n v="15691.61"/>
    <n v="6191.4121725668192"/>
    <n v="0.39456831851969421"/>
  </r>
  <r>
    <d v="2020-09-01T00:00:00"/>
    <n v="106"/>
    <x v="0"/>
    <x v="7"/>
    <x v="1"/>
    <n v="19485.105"/>
    <n v="6307.5074621446665"/>
    <n v="0.32370918515166669"/>
  </r>
  <r>
    <d v="2020-09-01T00:00:00"/>
    <n v="106"/>
    <x v="0"/>
    <x v="8"/>
    <x v="2"/>
    <n v="17684.455000000002"/>
    <n v="6311.0859964477795"/>
    <n v="0.35687195316156356"/>
  </r>
  <r>
    <d v="2020-09-01T00:00:00"/>
    <n v="106"/>
    <x v="0"/>
    <x v="9"/>
    <x v="2"/>
    <n v="13234.684999999999"/>
    <n v="3401.9768951138872"/>
    <n v="0.25705008431359622"/>
  </r>
  <r>
    <d v="2020-09-01T00:00:00"/>
    <n v="106"/>
    <x v="0"/>
    <x v="10"/>
    <x v="2"/>
    <n v="25129.67"/>
    <n v="9123.5890777865334"/>
    <n v="0.36306044121496756"/>
  </r>
  <r>
    <d v="2020-09-01T00:00:00"/>
    <n v="106"/>
    <x v="0"/>
    <x v="11"/>
    <x v="2"/>
    <n v="17549.97"/>
    <n v="6510.5638986902686"/>
    <n v="0.37097293606144444"/>
  </r>
  <r>
    <d v="2020-09-01T00:00:00"/>
    <n v="108"/>
    <x v="0"/>
    <x v="0"/>
    <x v="0"/>
    <n v="33775.07"/>
    <n v="13493.022352402941"/>
    <n v="0.39949650296514383"/>
  </r>
  <r>
    <d v="2020-09-01T00:00:00"/>
    <n v="108"/>
    <x v="0"/>
    <x v="1"/>
    <x v="0"/>
    <n v="57966.66"/>
    <n v="21771.132567045977"/>
    <n v="0.37558024849190857"/>
  </r>
  <r>
    <d v="2020-09-01T00:00:00"/>
    <n v="108"/>
    <x v="0"/>
    <x v="2"/>
    <x v="0"/>
    <n v="52663.63"/>
    <n v="19318.632447249111"/>
    <n v="0.36683062765041285"/>
  </r>
  <r>
    <d v="2020-09-01T00:00:00"/>
    <n v="108"/>
    <x v="0"/>
    <x v="3"/>
    <x v="0"/>
    <n v="57977.45"/>
    <n v="24404.830275661308"/>
    <n v="0.42093659303162367"/>
  </r>
  <r>
    <d v="2020-09-01T00:00:00"/>
    <n v="108"/>
    <x v="0"/>
    <x v="4"/>
    <x v="1"/>
    <n v="24870.07"/>
    <n v="9387.1441948813081"/>
    <n v="0.37744743761804078"/>
  </r>
  <r>
    <d v="2020-09-01T00:00:00"/>
    <n v="108"/>
    <x v="0"/>
    <x v="5"/>
    <x v="1"/>
    <n v="63787.394999999997"/>
    <n v="25543.634206624203"/>
    <n v="0.40044955914290281"/>
  </r>
  <r>
    <d v="2020-09-01T00:00:00"/>
    <n v="108"/>
    <x v="0"/>
    <x v="6"/>
    <x v="1"/>
    <n v="33833.735000000001"/>
    <n v="14541.836744749422"/>
    <n v="0.42980288001751571"/>
  </r>
  <r>
    <d v="2020-09-01T00:00:00"/>
    <n v="108"/>
    <x v="0"/>
    <x v="7"/>
    <x v="1"/>
    <n v="43637.135000000002"/>
    <n v="18297.138793927676"/>
    <n v="0.41930201865745026"/>
  </r>
  <r>
    <d v="2020-09-01T00:00:00"/>
    <n v="108"/>
    <x v="0"/>
    <x v="8"/>
    <x v="2"/>
    <n v="39782.120000000003"/>
    <n v="15475.717189242121"/>
    <n v="0.38901187742740007"/>
  </r>
  <r>
    <d v="2020-09-01T00:00:00"/>
    <n v="108"/>
    <x v="0"/>
    <x v="9"/>
    <x v="2"/>
    <n v="29781.945"/>
    <n v="11555.297119485358"/>
    <n v="0.38799672484404085"/>
  </r>
  <r>
    <d v="2020-09-01T00:00:00"/>
    <n v="108"/>
    <x v="0"/>
    <x v="10"/>
    <x v="2"/>
    <n v="47861.845000000001"/>
    <n v="19837.081403229113"/>
    <n v="0.41446545579739169"/>
  </r>
  <r>
    <d v="2020-09-01T00:00:00"/>
    <n v="108"/>
    <x v="0"/>
    <x v="11"/>
    <x v="2"/>
    <n v="39368.705000000002"/>
    <n v="14426.803865780788"/>
    <n v="0.36645360485646628"/>
  </r>
  <r>
    <d v="2020-09-01T00:00:00"/>
    <n v="200"/>
    <x v="1"/>
    <x v="0"/>
    <x v="0"/>
    <n v="26154.62"/>
    <n v="5041.6649334471249"/>
    <n v="0.19276383803118244"/>
  </r>
  <r>
    <d v="2020-09-01T00:00:00"/>
    <n v="200"/>
    <x v="1"/>
    <x v="1"/>
    <x v="0"/>
    <n v="54831.165000000001"/>
    <n v="11776.434137805833"/>
    <n v="0.2147762889554842"/>
  </r>
  <r>
    <d v="2020-09-01T00:00:00"/>
    <n v="200"/>
    <x v="1"/>
    <x v="2"/>
    <x v="0"/>
    <n v="52211.07"/>
    <n v="6677.376971095965"/>
    <n v="0.12789197714385026"/>
  </r>
  <r>
    <d v="2020-09-01T00:00:00"/>
    <n v="200"/>
    <x v="1"/>
    <x v="3"/>
    <x v="0"/>
    <n v="62198.165000000001"/>
    <n v="15971.515629425741"/>
    <n v="0.2567843541594152"/>
  </r>
  <r>
    <d v="2020-09-01T00:00:00"/>
    <n v="200"/>
    <x v="1"/>
    <x v="4"/>
    <x v="1"/>
    <n v="33838.105000000003"/>
    <n v="4808.4925816380883"/>
    <n v="0.14210289203955387"/>
  </r>
  <r>
    <d v="2020-09-01T00:00:00"/>
    <n v="200"/>
    <x v="1"/>
    <x v="5"/>
    <x v="1"/>
    <n v="62303.455000000002"/>
    <n v="15538.327681950968"/>
    <n v="0.24939752830643128"/>
  </r>
  <r>
    <d v="2020-09-01T00:00:00"/>
    <n v="200"/>
    <x v="1"/>
    <x v="6"/>
    <x v="1"/>
    <n v="27724.23"/>
    <n v="4390.6253672524253"/>
    <n v="0.15836780200035944"/>
  </r>
  <r>
    <d v="2020-09-01T00:00:00"/>
    <n v="200"/>
    <x v="1"/>
    <x v="7"/>
    <x v="1"/>
    <n v="35726.370000000003"/>
    <n v="7444.6654330225119"/>
    <n v="0.20838012462566197"/>
  </r>
  <r>
    <d v="2020-09-01T00:00:00"/>
    <n v="200"/>
    <x v="1"/>
    <x v="8"/>
    <x v="2"/>
    <n v="35887.07"/>
    <n v="5027.2210586432157"/>
    <n v="0.14008446659599727"/>
  </r>
  <r>
    <d v="2020-09-01T00:00:00"/>
    <n v="200"/>
    <x v="1"/>
    <x v="9"/>
    <x v="2"/>
    <n v="47865.72"/>
    <n v="10561.748043824515"/>
    <n v="0.22065369629506282"/>
  </r>
  <r>
    <d v="2020-09-01T00:00:00"/>
    <n v="200"/>
    <x v="1"/>
    <x v="10"/>
    <x v="2"/>
    <n v="85770.824999999997"/>
    <n v="15861.551451168885"/>
    <n v="0.18492944950883808"/>
  </r>
  <r>
    <d v="2020-09-01T00:00:00"/>
    <n v="200"/>
    <x v="1"/>
    <x v="11"/>
    <x v="2"/>
    <n v="47840.084999999999"/>
    <n v="9198.1157764319414"/>
    <n v="0.19226796475031224"/>
  </r>
  <r>
    <d v="2020-09-01T00:00:00"/>
    <n v="202"/>
    <x v="1"/>
    <x v="0"/>
    <x v="0"/>
    <n v="18102.060000000001"/>
    <n v="6048.2710924267776"/>
    <n v="0.33412059690591994"/>
  </r>
  <r>
    <d v="2020-09-01T00:00:00"/>
    <n v="202"/>
    <x v="1"/>
    <x v="1"/>
    <x v="0"/>
    <n v="34913.675000000003"/>
    <n v="9439.7210020228504"/>
    <n v="0.27037317045607057"/>
  </r>
  <r>
    <d v="2020-09-01T00:00:00"/>
    <n v="202"/>
    <x v="1"/>
    <x v="2"/>
    <x v="0"/>
    <n v="37504.114999999998"/>
    <n v="9784.5749433764377"/>
    <n v="0.26089336979092664"/>
  </r>
  <r>
    <d v="2020-09-01T00:00:00"/>
    <n v="202"/>
    <x v="1"/>
    <x v="3"/>
    <x v="0"/>
    <n v="25971.945"/>
    <n v="8067.2877737314629"/>
    <n v="0.31061546502318033"/>
  </r>
  <r>
    <d v="2020-09-01T00:00:00"/>
    <n v="202"/>
    <x v="1"/>
    <x v="4"/>
    <x v="1"/>
    <n v="17496.099999999999"/>
    <n v="4336.3085141071479"/>
    <n v="0.24784429181972831"/>
  </r>
  <r>
    <d v="2020-09-01T00:00:00"/>
    <n v="202"/>
    <x v="1"/>
    <x v="5"/>
    <x v="1"/>
    <n v="40860.93"/>
    <n v="10699.992985776431"/>
    <n v="0.26186366746367329"/>
  </r>
  <r>
    <d v="2020-09-01T00:00:00"/>
    <n v="202"/>
    <x v="1"/>
    <x v="6"/>
    <x v="1"/>
    <n v="13026.93"/>
    <n v="4655.7573123843067"/>
    <n v="0.35739482075855988"/>
  </r>
  <r>
    <d v="2020-09-01T00:00:00"/>
    <n v="202"/>
    <x v="1"/>
    <x v="7"/>
    <x v="1"/>
    <n v="25115.185000000001"/>
    <n v="7399.1491972339963"/>
    <n v="0.29460858827971986"/>
  </r>
  <r>
    <d v="2020-09-01T00:00:00"/>
    <n v="202"/>
    <x v="1"/>
    <x v="8"/>
    <x v="2"/>
    <n v="10140.605"/>
    <n v="1924.0034466851505"/>
    <n v="0.18973260931523817"/>
  </r>
  <r>
    <d v="2020-09-01T00:00:00"/>
    <n v="202"/>
    <x v="1"/>
    <x v="9"/>
    <x v="2"/>
    <n v="13999.065000000001"/>
    <n v="4737.0719787440858"/>
    <n v="0.33838488347215229"/>
  </r>
  <r>
    <d v="2020-09-01T00:00:00"/>
    <n v="202"/>
    <x v="1"/>
    <x v="10"/>
    <x v="2"/>
    <n v="25476.794999999998"/>
    <n v="8076.7136868432781"/>
    <n v="0.31702236042026788"/>
  </r>
  <r>
    <d v="2020-09-01T00:00:00"/>
    <n v="202"/>
    <x v="1"/>
    <x v="11"/>
    <x v="2"/>
    <n v="13262.28"/>
    <n v="4665.9756324423379"/>
    <n v="0.35182303739947712"/>
  </r>
  <r>
    <d v="2020-09-01T00:00:00"/>
    <n v="204"/>
    <x v="1"/>
    <x v="0"/>
    <x v="0"/>
    <n v="28601.365000000002"/>
    <n v="4726.6042476713737"/>
    <n v="0.16525799547229209"/>
  </r>
  <r>
    <d v="2020-09-01T00:00:00"/>
    <n v="204"/>
    <x v="1"/>
    <x v="1"/>
    <x v="0"/>
    <n v="62963.16"/>
    <n v="10161.78393984837"/>
    <n v="0.16139253398095599"/>
  </r>
  <r>
    <d v="2020-09-01T00:00:00"/>
    <n v="204"/>
    <x v="1"/>
    <x v="2"/>
    <x v="0"/>
    <n v="56063.175000000003"/>
    <n v="7479.6193499021474"/>
    <n v="0.13341412344024658"/>
  </r>
  <r>
    <d v="2020-09-01T00:00:00"/>
    <n v="204"/>
    <x v="1"/>
    <x v="3"/>
    <x v="0"/>
    <n v="51700.285000000003"/>
    <n v="10209.210446301804"/>
    <n v="0.19746913283556955"/>
  </r>
  <r>
    <d v="2020-09-01T00:00:00"/>
    <n v="204"/>
    <x v="1"/>
    <x v="4"/>
    <x v="1"/>
    <n v="25944.365000000002"/>
    <n v="2733.1866383269803"/>
    <n v="0.10534798744648328"/>
  </r>
  <r>
    <d v="2020-09-01T00:00:00"/>
    <n v="204"/>
    <x v="1"/>
    <x v="5"/>
    <x v="1"/>
    <n v="60191.165000000001"/>
    <n v="10619.03024234156"/>
    <n v="0.17642174299735783"/>
  </r>
  <r>
    <d v="2020-09-01T00:00:00"/>
    <n v="204"/>
    <x v="1"/>
    <x v="6"/>
    <x v="1"/>
    <n v="26204.21"/>
    <n v="2954.6612982631764"/>
    <n v="0.11275521369517251"/>
  </r>
  <r>
    <d v="2020-09-01T00:00:00"/>
    <n v="204"/>
    <x v="1"/>
    <x v="7"/>
    <x v="1"/>
    <n v="50243.61"/>
    <n v="5524.4140766851515"/>
    <n v="0.10995257061913249"/>
  </r>
  <r>
    <d v="2020-09-01T00:00:00"/>
    <n v="204"/>
    <x v="1"/>
    <x v="8"/>
    <x v="2"/>
    <n v="50339.695"/>
    <n v="8593.042441387146"/>
    <n v="0.17070112247178187"/>
  </r>
  <r>
    <d v="2020-09-01T00:00:00"/>
    <n v="204"/>
    <x v="1"/>
    <x v="9"/>
    <x v="2"/>
    <n v="34327.94"/>
    <n v="6402.2120055301102"/>
    <n v="0.18650149136621977"/>
  </r>
  <r>
    <d v="2020-09-01T00:00:00"/>
    <n v="204"/>
    <x v="1"/>
    <x v="10"/>
    <x v="2"/>
    <n v="46114.525000000001"/>
    <n v="9945.1089704197657"/>
    <n v="0.21566109529307231"/>
  </r>
  <r>
    <d v="2020-09-01T00:00:00"/>
    <n v="204"/>
    <x v="1"/>
    <x v="11"/>
    <x v="2"/>
    <n v="33898.735000000001"/>
    <n v="5193.5462845099828"/>
    <n v="0.15320767233674007"/>
  </r>
  <r>
    <d v="2020-09-01T00:00:00"/>
    <n v="205"/>
    <x v="1"/>
    <x v="0"/>
    <x v="0"/>
    <n v="22413.88"/>
    <n v="6477.6083480980324"/>
    <n v="0.28899986740796468"/>
  </r>
  <r>
    <d v="2020-09-01T00:00:00"/>
    <n v="205"/>
    <x v="1"/>
    <x v="1"/>
    <x v="0"/>
    <n v="31512.924999999999"/>
    <n v="9737.9361055769459"/>
    <n v="0.30901403489447415"/>
  </r>
  <r>
    <d v="2020-09-01T00:00:00"/>
    <n v="205"/>
    <x v="1"/>
    <x v="2"/>
    <x v="0"/>
    <n v="39659"/>
    <n v="12331.684985768299"/>
    <n v="0.31094291297733928"/>
  </r>
  <r>
    <d v="2020-09-01T00:00:00"/>
    <n v="205"/>
    <x v="1"/>
    <x v="3"/>
    <x v="0"/>
    <n v="24319.83"/>
    <n v="8450.3151020694586"/>
    <n v="0.34746604322766472"/>
  </r>
  <r>
    <d v="2020-09-01T00:00:00"/>
    <n v="205"/>
    <x v="1"/>
    <x v="4"/>
    <x v="1"/>
    <n v="18326.695"/>
    <n v="6159.0928930856471"/>
    <n v="0.33607221013312261"/>
  </r>
  <r>
    <d v="2020-09-01T00:00:00"/>
    <n v="205"/>
    <x v="1"/>
    <x v="5"/>
    <x v="1"/>
    <n v="31056.76"/>
    <n v="10666.598818216611"/>
    <n v="0.34345497786042756"/>
  </r>
  <r>
    <d v="2020-09-01T00:00:00"/>
    <n v="205"/>
    <x v="1"/>
    <x v="6"/>
    <x v="1"/>
    <n v="10618.14"/>
    <n v="3462.0638398515935"/>
    <n v="0.32605181697091901"/>
  </r>
  <r>
    <d v="2020-09-01T00:00:00"/>
    <n v="205"/>
    <x v="1"/>
    <x v="7"/>
    <x v="1"/>
    <n v="26513.06"/>
    <n v="9129.4467169733543"/>
    <n v="0.34433772325689127"/>
  </r>
  <r>
    <d v="2020-09-01T00:00:00"/>
    <n v="205"/>
    <x v="1"/>
    <x v="8"/>
    <x v="2"/>
    <n v="19465.52"/>
    <n v="6096.8266723237266"/>
    <n v="0.31321160042596996"/>
  </r>
  <r>
    <d v="2020-09-01T00:00:00"/>
    <n v="205"/>
    <x v="1"/>
    <x v="9"/>
    <x v="2"/>
    <n v="38184.275000000001"/>
    <n v="11550.119928782746"/>
    <n v="0.30248367760767347"/>
  </r>
  <r>
    <d v="2020-09-01T00:00:00"/>
    <n v="205"/>
    <x v="1"/>
    <x v="10"/>
    <x v="2"/>
    <n v="34233.285000000003"/>
    <n v="11996.555337690568"/>
    <n v="0.35043541213443485"/>
  </r>
  <r>
    <d v="2020-09-01T00:00:00"/>
    <n v="205"/>
    <x v="1"/>
    <x v="11"/>
    <x v="2"/>
    <n v="26984.55"/>
    <n v="8418.0597651648313"/>
    <n v="0.311958500889021"/>
  </r>
  <r>
    <d v="2020-09-01T00:00:00"/>
    <n v="206"/>
    <x v="1"/>
    <x v="0"/>
    <x v="0"/>
    <n v="9844.59"/>
    <n v="3014.6449641482877"/>
    <n v="0.30622351607820009"/>
  </r>
  <r>
    <d v="2020-09-01T00:00:00"/>
    <n v="206"/>
    <x v="1"/>
    <x v="1"/>
    <x v="0"/>
    <n v="12682.665000000001"/>
    <n v="3615.6422230230933"/>
    <n v="0.28508536833726139"/>
  </r>
  <r>
    <d v="2020-09-01T00:00:00"/>
    <n v="206"/>
    <x v="1"/>
    <x v="2"/>
    <x v="0"/>
    <n v="9737.99"/>
    <n v="2906.5586363946682"/>
    <n v="0.29847623959304415"/>
  </r>
  <r>
    <d v="2020-09-01T00:00:00"/>
    <n v="206"/>
    <x v="1"/>
    <x v="3"/>
    <x v="0"/>
    <n v="19082.395"/>
    <n v="6706.3474235978865"/>
    <n v="0.35144159963138205"/>
  </r>
  <r>
    <d v="2020-09-01T00:00:00"/>
    <n v="206"/>
    <x v="1"/>
    <x v="4"/>
    <x v="1"/>
    <n v="9482.6550000000007"/>
    <n v="3323.4204947392227"/>
    <n v="0.35047362734795501"/>
  </r>
  <r>
    <d v="2020-09-01T00:00:00"/>
    <n v="206"/>
    <x v="1"/>
    <x v="5"/>
    <x v="1"/>
    <n v="16585.095000000001"/>
    <n v="4998.9121347844293"/>
    <n v="0.30140991865192385"/>
  </r>
  <r>
    <d v="2020-09-01T00:00:00"/>
    <n v="206"/>
    <x v="1"/>
    <x v="6"/>
    <x v="1"/>
    <n v="5863.36"/>
    <n v="2188.2716914058524"/>
    <n v="0.37321121189997758"/>
  </r>
  <r>
    <d v="2020-09-01T00:00:00"/>
    <n v="206"/>
    <x v="1"/>
    <x v="7"/>
    <x v="1"/>
    <n v="12756.094999999999"/>
    <n v="2606.0549300657608"/>
    <n v="0.20429880226399702"/>
  </r>
  <r>
    <d v="2020-09-01T00:00:00"/>
    <n v="206"/>
    <x v="1"/>
    <x v="8"/>
    <x v="2"/>
    <n v="15683.09"/>
    <n v="4621.6255332618784"/>
    <n v="0.29468845318504699"/>
  </r>
  <r>
    <d v="2020-09-01T00:00:00"/>
    <n v="206"/>
    <x v="1"/>
    <x v="9"/>
    <x v="2"/>
    <n v="14886.02"/>
    <n v="4420.5268865679045"/>
    <n v="0.29695827941705738"/>
  </r>
  <r>
    <d v="2020-09-01T00:00:00"/>
    <n v="206"/>
    <x v="1"/>
    <x v="10"/>
    <x v="2"/>
    <n v="18676.294999999998"/>
    <n v="5847.6944520899597"/>
    <n v="0.31310784350375492"/>
  </r>
  <r>
    <d v="2020-09-01T00:00:00"/>
    <n v="206"/>
    <x v="1"/>
    <x v="11"/>
    <x v="2"/>
    <n v="12954.105"/>
    <n v="4577.4192244249934"/>
    <n v="0.35335665601174249"/>
  </r>
  <r>
    <d v="2020-09-01T00:00:00"/>
    <n v="208"/>
    <x v="1"/>
    <x v="0"/>
    <x v="0"/>
    <n v="12079.815000000001"/>
    <n v="2188.8247768283213"/>
    <n v="0.18119687899428272"/>
  </r>
  <r>
    <d v="2020-09-01T00:00:00"/>
    <n v="208"/>
    <x v="1"/>
    <x v="1"/>
    <x v="0"/>
    <n v="14711.125"/>
    <n v="3081.6216231583558"/>
    <n v="0.20947559232610394"/>
  </r>
  <r>
    <d v="2020-09-01T00:00:00"/>
    <n v="208"/>
    <x v="1"/>
    <x v="2"/>
    <x v="0"/>
    <n v="16447.009999999998"/>
    <n v="2529.173276813277"/>
    <n v="0.15377708634051279"/>
  </r>
  <r>
    <d v="2020-09-01T00:00:00"/>
    <n v="208"/>
    <x v="1"/>
    <x v="3"/>
    <x v="0"/>
    <n v="33139.67"/>
    <n v="8029.3257668213409"/>
    <n v="0.24228743879529704"/>
  </r>
  <r>
    <d v="2020-09-01T00:00:00"/>
    <n v="208"/>
    <x v="1"/>
    <x v="4"/>
    <x v="1"/>
    <n v="10269.4"/>
    <n v="1827.2541507467454"/>
    <n v="0.17793192890984336"/>
  </r>
  <r>
    <d v="2020-09-01T00:00:00"/>
    <n v="208"/>
    <x v="1"/>
    <x v="5"/>
    <x v="1"/>
    <n v="16270.075000000001"/>
    <n v="2251.9492594311509"/>
    <n v="0.13841050268244928"/>
  </r>
  <r>
    <d v="2020-09-01T00:00:00"/>
    <n v="208"/>
    <x v="1"/>
    <x v="6"/>
    <x v="1"/>
    <n v="13209.53"/>
    <n v="3010.5707834419904"/>
    <n v="0.22790900080790083"/>
  </r>
  <r>
    <d v="2020-09-01T00:00:00"/>
    <n v="208"/>
    <x v="1"/>
    <x v="7"/>
    <x v="1"/>
    <n v="10130.785"/>
    <n v="2451.7751009120407"/>
    <n v="0.24201235155143858"/>
  </r>
  <r>
    <d v="2020-09-01T00:00:00"/>
    <n v="208"/>
    <x v="1"/>
    <x v="8"/>
    <x v="2"/>
    <n v="14029.61"/>
    <n v="2706.0543376645851"/>
    <n v="0.19288165085591011"/>
  </r>
  <r>
    <d v="2020-09-01T00:00:00"/>
    <n v="208"/>
    <x v="1"/>
    <x v="9"/>
    <x v="2"/>
    <n v="14256.28"/>
    <n v="2516.6302510668329"/>
    <n v="0.17652783552699813"/>
  </r>
  <r>
    <d v="2020-09-01T00:00:00"/>
    <n v="208"/>
    <x v="1"/>
    <x v="10"/>
    <x v="2"/>
    <n v="22426.834999999999"/>
    <n v="3416.505664345184"/>
    <n v="0.15234007225474233"/>
  </r>
  <r>
    <d v="2020-09-01T00:00:00"/>
    <n v="208"/>
    <x v="1"/>
    <x v="11"/>
    <x v="2"/>
    <n v="9963.2800000000007"/>
    <n v="1952.3458560991253"/>
    <n v="0.19595412917223295"/>
  </r>
  <r>
    <d v="2020-09-01T00:00:00"/>
    <n v="300"/>
    <x v="2"/>
    <x v="0"/>
    <x v="0"/>
    <n v="40342.53"/>
    <n v="12062.723276007631"/>
    <n v="0.29900760502644808"/>
  </r>
  <r>
    <d v="2020-09-01T00:00:00"/>
    <n v="300"/>
    <x v="2"/>
    <x v="1"/>
    <x v="0"/>
    <n v="66843.725000000006"/>
    <n v="20988.127465535719"/>
    <n v="0.31398799910591035"/>
  </r>
  <r>
    <d v="2020-09-01T00:00:00"/>
    <n v="300"/>
    <x v="2"/>
    <x v="2"/>
    <x v="0"/>
    <n v="71142.679999999993"/>
    <n v="21591.516662892584"/>
    <n v="0.30349596982982063"/>
  </r>
  <r>
    <d v="2020-09-01T00:00:00"/>
    <n v="300"/>
    <x v="2"/>
    <x v="3"/>
    <x v="0"/>
    <n v="64609.845000000001"/>
    <n v="21903.42819994122"/>
    <n v="0.33901069101684456"/>
  </r>
  <r>
    <d v="2020-09-01T00:00:00"/>
    <n v="300"/>
    <x v="2"/>
    <x v="4"/>
    <x v="1"/>
    <n v="34281.614999999998"/>
    <n v="11489.180490641304"/>
    <n v="0.33514116795959886"/>
  </r>
  <r>
    <d v="2020-09-01T00:00:00"/>
    <n v="300"/>
    <x v="2"/>
    <x v="5"/>
    <x v="1"/>
    <n v="74459.990000000005"/>
    <n v="22938.930855579747"/>
    <n v="0.3080705605195454"/>
  </r>
  <r>
    <d v="2020-09-01T00:00:00"/>
    <n v="300"/>
    <x v="2"/>
    <x v="6"/>
    <x v="1"/>
    <n v="36785.714999999997"/>
    <n v="12591.995238017278"/>
    <n v="0.34230666001781612"/>
  </r>
  <r>
    <d v="2020-09-01T00:00:00"/>
    <n v="300"/>
    <x v="2"/>
    <x v="7"/>
    <x v="1"/>
    <n v="56866.32"/>
    <n v="18774.291523649288"/>
    <n v="0.33014781901922419"/>
  </r>
  <r>
    <d v="2020-09-01T00:00:00"/>
    <n v="300"/>
    <x v="2"/>
    <x v="8"/>
    <x v="2"/>
    <n v="40473.85"/>
    <n v="12373.508155128133"/>
    <n v="0.30571611435848411"/>
  </r>
  <r>
    <d v="2020-09-01T00:00:00"/>
    <n v="300"/>
    <x v="2"/>
    <x v="9"/>
    <x v="2"/>
    <n v="42836.705000000002"/>
    <n v="13778.223413787413"/>
    <n v="0.32164526692208029"/>
  </r>
  <r>
    <d v="2020-09-01T00:00:00"/>
    <n v="300"/>
    <x v="2"/>
    <x v="10"/>
    <x v="2"/>
    <n v="73872.475000000006"/>
    <n v="23774.045976002657"/>
    <n v="0.32182549692564999"/>
  </r>
  <r>
    <d v="2020-09-01T00:00:00"/>
    <n v="300"/>
    <x v="2"/>
    <x v="11"/>
    <x v="2"/>
    <n v="42082.224999999999"/>
    <n v="13967.758090409123"/>
    <n v="0.33191586448694488"/>
  </r>
  <r>
    <d v="2020-09-01T00:00:00"/>
    <n v="302"/>
    <x v="2"/>
    <x v="0"/>
    <x v="0"/>
    <n v="35094.449999999997"/>
    <n v="8026.5957442785129"/>
    <n v="0.22871410562862543"/>
  </r>
  <r>
    <d v="2020-09-01T00:00:00"/>
    <n v="302"/>
    <x v="2"/>
    <x v="1"/>
    <x v="0"/>
    <n v="48695.275000000001"/>
    <n v="12937.417070527084"/>
    <n v="0.26568115839836787"/>
  </r>
  <r>
    <d v="2020-09-01T00:00:00"/>
    <n v="302"/>
    <x v="2"/>
    <x v="2"/>
    <x v="0"/>
    <n v="58353.9"/>
    <n v="15233.046395209913"/>
    <n v="0.26104590087740343"/>
  </r>
  <r>
    <d v="2020-09-01T00:00:00"/>
    <n v="302"/>
    <x v="2"/>
    <x v="3"/>
    <x v="0"/>
    <n v="52678.434999999998"/>
    <n v="16701.457566233188"/>
    <n v="0.31704543930041179"/>
  </r>
  <r>
    <d v="2020-09-01T00:00:00"/>
    <n v="302"/>
    <x v="2"/>
    <x v="4"/>
    <x v="1"/>
    <n v="17458.224999999999"/>
    <n v="5888.1000835393488"/>
    <n v="0.33726796873905274"/>
  </r>
  <r>
    <d v="2020-09-01T00:00:00"/>
    <n v="302"/>
    <x v="2"/>
    <x v="5"/>
    <x v="1"/>
    <n v="33383.51"/>
    <n v="11387.244750309024"/>
    <n v="0.34110387884045218"/>
  </r>
  <r>
    <d v="2020-09-01T00:00:00"/>
    <n v="302"/>
    <x v="2"/>
    <x v="6"/>
    <x v="1"/>
    <n v="19972.259999999998"/>
    <n v="7327.1182435843584"/>
    <n v="0.36686475359245069"/>
  </r>
  <r>
    <d v="2020-09-01T00:00:00"/>
    <n v="302"/>
    <x v="2"/>
    <x v="7"/>
    <x v="1"/>
    <n v="30811.22"/>
    <n v="10396.785349699889"/>
    <n v="0.33743504313363404"/>
  </r>
  <r>
    <d v="2020-09-01T00:00:00"/>
    <n v="302"/>
    <x v="2"/>
    <x v="8"/>
    <x v="2"/>
    <n v="34189.599999999999"/>
    <n v="9021.6478925591255"/>
    <n v="0.26387111556026177"/>
  </r>
  <r>
    <d v="2020-09-01T00:00:00"/>
    <n v="302"/>
    <x v="2"/>
    <x v="9"/>
    <x v="2"/>
    <n v="33728.04"/>
    <n v="8314.6869595926892"/>
    <n v="0.24652149842068169"/>
  </r>
  <r>
    <d v="2020-09-01T00:00:00"/>
    <n v="302"/>
    <x v="2"/>
    <x v="10"/>
    <x v="2"/>
    <n v="54914.815000000002"/>
    <n v="15197.075555596995"/>
    <n v="0.27673908317085277"/>
  </r>
  <r>
    <d v="2020-09-01T00:00:00"/>
    <n v="302"/>
    <x v="2"/>
    <x v="11"/>
    <x v="2"/>
    <n v="45778.76"/>
    <n v="11265.62006928645"/>
    <n v="0.2460883621418852"/>
  </r>
  <r>
    <d v="2020-09-01T00:00:00"/>
    <n v="304"/>
    <x v="2"/>
    <x v="0"/>
    <x v="0"/>
    <n v="14527.81"/>
    <n v="9122.5427464791428"/>
    <n v="0.62793654008960353"/>
  </r>
  <r>
    <d v="2020-09-01T00:00:00"/>
    <n v="304"/>
    <x v="2"/>
    <x v="1"/>
    <x v="0"/>
    <n v="29786.974999999999"/>
    <n v="16276.722960033969"/>
    <n v="0.54643759428521932"/>
  </r>
  <r>
    <d v="2020-09-01T00:00:00"/>
    <n v="304"/>
    <x v="2"/>
    <x v="2"/>
    <x v="0"/>
    <n v="26863.200000000001"/>
    <n v="15646.128848336253"/>
    <n v="0.58243726913905469"/>
  </r>
  <r>
    <d v="2020-09-01T00:00:00"/>
    <n v="304"/>
    <x v="2"/>
    <x v="3"/>
    <x v="0"/>
    <n v="40607.794999999998"/>
    <n v="23509.042032739108"/>
    <n v="0.57892929258382797"/>
  </r>
  <r>
    <d v="2020-09-01T00:00:00"/>
    <n v="304"/>
    <x v="2"/>
    <x v="4"/>
    <x v="1"/>
    <n v="16333.39"/>
    <n v="7335.343404339269"/>
    <n v="0.44910109930267195"/>
  </r>
  <r>
    <d v="2020-09-01T00:00:00"/>
    <n v="304"/>
    <x v="2"/>
    <x v="5"/>
    <x v="1"/>
    <n v="35860.400000000001"/>
    <n v="19377.211069628422"/>
    <n v="0.54035122501780297"/>
  </r>
  <r>
    <d v="2020-09-01T00:00:00"/>
    <n v="304"/>
    <x v="2"/>
    <x v="6"/>
    <x v="1"/>
    <n v="20931.3"/>
    <n v="12387.813487875241"/>
    <n v="0.59183201654341777"/>
  </r>
  <r>
    <d v="2020-09-01T00:00:00"/>
    <n v="304"/>
    <x v="2"/>
    <x v="7"/>
    <x v="1"/>
    <n v="24417.575000000001"/>
    <n v="15247.312662138294"/>
    <n v="0.62444008719695931"/>
  </r>
  <r>
    <d v="2020-09-01T00:00:00"/>
    <n v="304"/>
    <x v="2"/>
    <x v="8"/>
    <x v="2"/>
    <n v="20427.669999999998"/>
    <n v="9276.1516666212356"/>
    <n v="0.45409739175447988"/>
  </r>
  <r>
    <d v="2020-09-01T00:00:00"/>
    <n v="304"/>
    <x v="2"/>
    <x v="9"/>
    <x v="2"/>
    <n v="19925.044999999998"/>
    <n v="11885.840314600073"/>
    <n v="0.59652765223868121"/>
  </r>
  <r>
    <d v="2020-09-01T00:00:00"/>
    <n v="304"/>
    <x v="2"/>
    <x v="10"/>
    <x v="2"/>
    <n v="34799.769999999997"/>
    <n v="20719.5151440386"/>
    <n v="0.59539230127206588"/>
  </r>
  <r>
    <d v="2020-09-01T00:00:00"/>
    <n v="304"/>
    <x v="2"/>
    <x v="11"/>
    <x v="2"/>
    <n v="23299.88"/>
    <n v="13264.783738685204"/>
    <n v="0.56930695517252461"/>
  </r>
  <r>
    <d v="2020-09-01T00:00:00"/>
    <n v="306"/>
    <x v="2"/>
    <x v="0"/>
    <x v="0"/>
    <n v="39584.535000000003"/>
    <n v="10241.21832762637"/>
    <n v="0.25871766152176268"/>
  </r>
  <r>
    <d v="2020-09-01T00:00:00"/>
    <n v="306"/>
    <x v="2"/>
    <x v="1"/>
    <x v="0"/>
    <n v="63511.165000000001"/>
    <n v="15839.239290082984"/>
    <n v="0.24939298924973244"/>
  </r>
  <r>
    <d v="2020-09-01T00:00:00"/>
    <n v="306"/>
    <x v="2"/>
    <x v="2"/>
    <x v="0"/>
    <n v="48613.625"/>
    <n v="13893.686704224338"/>
    <n v="0.28579820377979093"/>
  </r>
  <r>
    <d v="2020-09-01T00:00:00"/>
    <n v="306"/>
    <x v="2"/>
    <x v="3"/>
    <x v="0"/>
    <n v="50837.135000000002"/>
    <n v="17892.259424196618"/>
    <n v="0.35195255248346741"/>
  </r>
  <r>
    <d v="2020-09-01T00:00:00"/>
    <n v="306"/>
    <x v="2"/>
    <x v="4"/>
    <x v="1"/>
    <n v="22427.285"/>
    <n v="6557.7619945680435"/>
    <n v="0.29240106390800508"/>
  </r>
  <r>
    <d v="2020-09-01T00:00:00"/>
    <n v="306"/>
    <x v="2"/>
    <x v="5"/>
    <x v="1"/>
    <n v="40571.644999999997"/>
    <n v="15031.218782715847"/>
    <n v="0.37048581053876045"/>
  </r>
  <r>
    <d v="2020-09-01T00:00:00"/>
    <n v="306"/>
    <x v="2"/>
    <x v="6"/>
    <x v="1"/>
    <n v="24973.865000000002"/>
    <n v="7601.2942654507151"/>
    <n v="0.30436995897313912"/>
  </r>
  <r>
    <d v="2020-09-01T00:00:00"/>
    <n v="306"/>
    <x v="2"/>
    <x v="7"/>
    <x v="1"/>
    <n v="29100.400000000001"/>
    <n v="10322.591963210927"/>
    <n v="0.35472337023583617"/>
  </r>
  <r>
    <d v="2020-09-01T00:00:00"/>
    <n v="306"/>
    <x v="2"/>
    <x v="8"/>
    <x v="2"/>
    <n v="38333.824999999997"/>
    <n v="13231.266205919694"/>
    <n v="0.34515903920153274"/>
  </r>
  <r>
    <d v="2020-09-01T00:00:00"/>
    <n v="306"/>
    <x v="2"/>
    <x v="9"/>
    <x v="2"/>
    <n v="27954.23"/>
    <n v="9240.360523701831"/>
    <n v="0.3305532122938758"/>
  </r>
  <r>
    <d v="2020-09-01T00:00:00"/>
    <n v="306"/>
    <x v="2"/>
    <x v="10"/>
    <x v="2"/>
    <n v="52029.245000000003"/>
    <n v="18005.698542071092"/>
    <n v="0.3460688030754836"/>
  </r>
  <r>
    <d v="2020-09-01T00:00:00"/>
    <n v="306"/>
    <x v="2"/>
    <x v="11"/>
    <x v="2"/>
    <n v="30363.955000000002"/>
    <n v="8893.1629920456671"/>
    <n v="0.29288552799019979"/>
  </r>
  <r>
    <d v="2020-10-01T00:00:00"/>
    <n v="100"/>
    <x v="0"/>
    <x v="0"/>
    <x v="0"/>
    <n v="27527.825000000001"/>
    <n v="7039.2256041957962"/>
    <n v="0.25571310498362276"/>
  </r>
  <r>
    <d v="2020-10-01T00:00:00"/>
    <n v="100"/>
    <x v="0"/>
    <x v="1"/>
    <x v="0"/>
    <n v="45650.18"/>
    <n v="14626.060502514072"/>
    <n v="0.32039436651759251"/>
  </r>
  <r>
    <d v="2020-10-01T00:00:00"/>
    <n v="100"/>
    <x v="0"/>
    <x v="2"/>
    <x v="0"/>
    <n v="46218.735000000001"/>
    <n v="14872.026468956616"/>
    <n v="0.32177484885634833"/>
  </r>
  <r>
    <d v="2020-10-01T00:00:00"/>
    <n v="100"/>
    <x v="0"/>
    <x v="3"/>
    <x v="0"/>
    <n v="49391.004999999997"/>
    <n v="14631.176263374604"/>
    <n v="0.29623159648957548"/>
  </r>
  <r>
    <d v="2020-10-01T00:00:00"/>
    <n v="100"/>
    <x v="0"/>
    <x v="4"/>
    <x v="1"/>
    <n v="19674.695"/>
    <n v="6523.3425511461219"/>
    <n v="0.33156003440694365"/>
  </r>
  <r>
    <d v="2020-10-01T00:00:00"/>
    <n v="100"/>
    <x v="0"/>
    <x v="5"/>
    <x v="1"/>
    <n v="34834.065000000002"/>
    <n v="10786.787545142257"/>
    <n v="0.30966203758138067"/>
  </r>
  <r>
    <d v="2020-10-01T00:00:00"/>
    <n v="100"/>
    <x v="0"/>
    <x v="6"/>
    <x v="1"/>
    <n v="16811.25"/>
    <n v="5032.6302875365081"/>
    <n v="0.29936086177628124"/>
  </r>
  <r>
    <d v="2020-10-01T00:00:00"/>
    <n v="100"/>
    <x v="0"/>
    <x v="7"/>
    <x v="1"/>
    <n v="22623.285"/>
    <n v="6395.2457970600171"/>
    <n v="0.28268422543675764"/>
  </r>
  <r>
    <d v="2020-10-01T00:00:00"/>
    <n v="100"/>
    <x v="0"/>
    <x v="8"/>
    <x v="2"/>
    <n v="23984.435000000001"/>
    <n v="6469.5991606796242"/>
    <n v="0.26974157034258361"/>
  </r>
  <r>
    <d v="2020-10-01T00:00:00"/>
    <n v="100"/>
    <x v="0"/>
    <x v="9"/>
    <x v="2"/>
    <n v="37759.425000000003"/>
    <n v="11173.717197576225"/>
    <n v="0.29591862687464715"/>
  </r>
  <r>
    <d v="2020-10-01T00:00:00"/>
    <n v="100"/>
    <x v="0"/>
    <x v="10"/>
    <x v="2"/>
    <n v="50587.22"/>
    <n v="17091.960622563227"/>
    <n v="0.33787111888265903"/>
  </r>
  <r>
    <d v="2020-10-01T00:00:00"/>
    <n v="100"/>
    <x v="0"/>
    <x v="11"/>
    <x v="2"/>
    <n v="33263.125"/>
    <n v="9076.9544477424533"/>
    <n v="0.27288339408105683"/>
  </r>
  <r>
    <d v="2020-10-01T00:00:00"/>
    <n v="102"/>
    <x v="0"/>
    <x v="0"/>
    <x v="0"/>
    <n v="40369.625"/>
    <n v="14088.444566482209"/>
    <n v="0.34898626297574498"/>
  </r>
  <r>
    <d v="2020-10-01T00:00:00"/>
    <n v="102"/>
    <x v="0"/>
    <x v="1"/>
    <x v="0"/>
    <n v="67225.544999999998"/>
    <n v="25173.410081259404"/>
    <n v="0.37446197098527656"/>
  </r>
  <r>
    <d v="2020-10-01T00:00:00"/>
    <n v="102"/>
    <x v="0"/>
    <x v="2"/>
    <x v="0"/>
    <n v="54802.214999999997"/>
    <n v="18752.387023579369"/>
    <n v="0.34218301255851374"/>
  </r>
  <r>
    <d v="2020-10-01T00:00:00"/>
    <n v="102"/>
    <x v="0"/>
    <x v="3"/>
    <x v="0"/>
    <n v="79208.34"/>
    <n v="28046.88559524859"/>
    <n v="0.35409005661838883"/>
  </r>
  <r>
    <d v="2020-10-01T00:00:00"/>
    <n v="102"/>
    <x v="0"/>
    <x v="4"/>
    <x v="1"/>
    <n v="33165.565000000002"/>
    <n v="9895.0807532817107"/>
    <n v="0.29835405346725469"/>
  </r>
  <r>
    <d v="2020-10-01T00:00:00"/>
    <n v="102"/>
    <x v="0"/>
    <x v="5"/>
    <x v="1"/>
    <n v="64921.275000000001"/>
    <n v="20222.482872034529"/>
    <n v="0.31149238630995046"/>
  </r>
  <r>
    <d v="2020-10-01T00:00:00"/>
    <n v="102"/>
    <x v="0"/>
    <x v="6"/>
    <x v="1"/>
    <n v="29838.415000000001"/>
    <n v="7588.6597627779856"/>
    <n v="0.2543251631421436"/>
  </r>
  <r>
    <d v="2020-10-01T00:00:00"/>
    <n v="102"/>
    <x v="0"/>
    <x v="7"/>
    <x v="1"/>
    <n v="33931.004999999997"/>
    <n v="10796.435652707649"/>
    <n v="0.31818791258047469"/>
  </r>
  <r>
    <d v="2020-10-01T00:00:00"/>
    <n v="102"/>
    <x v="0"/>
    <x v="8"/>
    <x v="2"/>
    <n v="41946.69"/>
    <n v="13625.014594386901"/>
    <n v="0.32481739546998584"/>
  </r>
  <r>
    <d v="2020-10-01T00:00:00"/>
    <n v="102"/>
    <x v="0"/>
    <x v="9"/>
    <x v="2"/>
    <n v="41596.69"/>
    <n v="11416.770822956667"/>
    <n v="0.27446344463842354"/>
  </r>
  <r>
    <d v="2020-10-01T00:00:00"/>
    <n v="102"/>
    <x v="0"/>
    <x v="10"/>
    <x v="2"/>
    <n v="80736.899999999994"/>
    <n v="29690.688139288242"/>
    <n v="0.36774619956040228"/>
  </r>
  <r>
    <d v="2020-10-01T00:00:00"/>
    <n v="102"/>
    <x v="0"/>
    <x v="11"/>
    <x v="2"/>
    <n v="41275"/>
    <n v="14909.180736808348"/>
    <n v="0.36121576588269771"/>
  </r>
  <r>
    <d v="2020-10-01T00:00:00"/>
    <n v="104"/>
    <x v="0"/>
    <x v="0"/>
    <x v="0"/>
    <n v="15629.86"/>
    <n v="3004.7242265297295"/>
    <n v="0.19224255537347931"/>
  </r>
  <r>
    <d v="2020-10-01T00:00:00"/>
    <n v="104"/>
    <x v="0"/>
    <x v="1"/>
    <x v="0"/>
    <n v="32110.19"/>
    <n v="7307.7568099933014"/>
    <n v="0.22758372996214915"/>
  </r>
  <r>
    <d v="2020-10-01T00:00:00"/>
    <n v="104"/>
    <x v="0"/>
    <x v="2"/>
    <x v="0"/>
    <n v="38755.885000000002"/>
    <n v="7799.9643433833189"/>
    <n v="0.2012588370355449"/>
  </r>
  <r>
    <d v="2020-10-01T00:00:00"/>
    <n v="104"/>
    <x v="0"/>
    <x v="3"/>
    <x v="0"/>
    <n v="34388.79"/>
    <n v="7133.3040943756914"/>
    <n v="0.20743108711808969"/>
  </r>
  <r>
    <d v="2020-10-01T00:00:00"/>
    <n v="104"/>
    <x v="0"/>
    <x v="4"/>
    <x v="1"/>
    <n v="14037.014999999999"/>
    <n v="3246.4891452417755"/>
    <n v="0.23128059243662386"/>
  </r>
  <r>
    <d v="2020-10-01T00:00:00"/>
    <n v="104"/>
    <x v="0"/>
    <x v="5"/>
    <x v="1"/>
    <n v="22618.12"/>
    <n v="5097.5322644181551"/>
    <n v="0.22537382702090869"/>
  </r>
  <r>
    <d v="2020-10-01T00:00:00"/>
    <n v="104"/>
    <x v="0"/>
    <x v="6"/>
    <x v="1"/>
    <n v="12297.285"/>
    <n v="1697.3558662433481"/>
    <n v="0.13802687879831591"/>
  </r>
  <r>
    <d v="2020-10-01T00:00:00"/>
    <n v="104"/>
    <x v="0"/>
    <x v="7"/>
    <x v="1"/>
    <n v="16921.89"/>
    <n v="3713.0902362403494"/>
    <n v="0.21942526728635806"/>
  </r>
  <r>
    <d v="2020-10-01T00:00:00"/>
    <n v="104"/>
    <x v="0"/>
    <x v="8"/>
    <x v="2"/>
    <n v="18628.415000000001"/>
    <n v="3103.6689579083741"/>
    <n v="0.16660939526569352"/>
  </r>
  <r>
    <d v="2020-10-01T00:00:00"/>
    <n v="104"/>
    <x v="0"/>
    <x v="9"/>
    <x v="2"/>
    <n v="30388.744999999999"/>
    <n v="6111.8683321388698"/>
    <n v="0.20112276213245628"/>
  </r>
  <r>
    <d v="2020-10-01T00:00:00"/>
    <n v="104"/>
    <x v="0"/>
    <x v="10"/>
    <x v="2"/>
    <n v="45290.955000000002"/>
    <n v="10940.409349494435"/>
    <n v="0.24155837185359494"/>
  </r>
  <r>
    <d v="2020-10-01T00:00:00"/>
    <n v="104"/>
    <x v="0"/>
    <x v="11"/>
    <x v="2"/>
    <n v="25451.47"/>
    <n v="6025.8834082488629"/>
    <n v="0.23675973954545113"/>
  </r>
  <r>
    <d v="2020-10-01T00:00:00"/>
    <n v="106"/>
    <x v="0"/>
    <x v="0"/>
    <x v="0"/>
    <n v="17604.755000000001"/>
    <n v="5602.5767166768037"/>
    <n v="0.3182422428870384"/>
  </r>
  <r>
    <d v="2020-10-01T00:00:00"/>
    <n v="106"/>
    <x v="0"/>
    <x v="1"/>
    <x v="0"/>
    <n v="26565.78"/>
    <n v="10082.883661119216"/>
    <n v="0.37954404730895225"/>
  </r>
  <r>
    <d v="2020-10-01T00:00:00"/>
    <n v="106"/>
    <x v="0"/>
    <x v="2"/>
    <x v="0"/>
    <n v="30905.084999999999"/>
    <n v="8402.1099087328366"/>
    <n v="0.27186820255413752"/>
  </r>
  <r>
    <d v="2020-10-01T00:00:00"/>
    <n v="106"/>
    <x v="0"/>
    <x v="3"/>
    <x v="0"/>
    <n v="34544.165000000001"/>
    <n v="12611.418927944294"/>
    <n v="0.36508101810955029"/>
  </r>
  <r>
    <d v="2020-10-01T00:00:00"/>
    <n v="106"/>
    <x v="0"/>
    <x v="4"/>
    <x v="1"/>
    <n v="15621.285"/>
    <n v="5591.0440272185042"/>
    <n v="0.35791191487886587"/>
  </r>
  <r>
    <d v="2020-10-01T00:00:00"/>
    <n v="106"/>
    <x v="0"/>
    <x v="5"/>
    <x v="1"/>
    <n v="23374.255000000001"/>
    <n v="7784.4476440953858"/>
    <n v="0.33303511252424456"/>
  </r>
  <r>
    <d v="2020-10-01T00:00:00"/>
    <n v="106"/>
    <x v="0"/>
    <x v="6"/>
    <x v="1"/>
    <n v="17330.88"/>
    <n v="7288.8430717953115"/>
    <n v="0.42056970400783522"/>
  </r>
  <r>
    <d v="2020-10-01T00:00:00"/>
    <n v="106"/>
    <x v="0"/>
    <x v="7"/>
    <x v="1"/>
    <n v="18791.345000000001"/>
    <n v="6548.685928309952"/>
    <n v="0.34849479525334409"/>
  </r>
  <r>
    <d v="2020-10-01T00:00:00"/>
    <n v="106"/>
    <x v="0"/>
    <x v="8"/>
    <x v="2"/>
    <n v="16479.575000000001"/>
    <n v="5784.7495034665562"/>
    <n v="0.35102540590194564"/>
  </r>
  <r>
    <d v="2020-10-01T00:00:00"/>
    <n v="106"/>
    <x v="0"/>
    <x v="9"/>
    <x v="2"/>
    <n v="14723.055"/>
    <n v="3734.831827658114"/>
    <n v="0.25367234094134089"/>
  </r>
  <r>
    <d v="2020-10-01T00:00:00"/>
    <n v="106"/>
    <x v="0"/>
    <x v="10"/>
    <x v="2"/>
    <n v="22551.9"/>
    <n v="8321.1652694364402"/>
    <n v="0.36897845722251515"/>
  </r>
  <r>
    <d v="2020-10-01T00:00:00"/>
    <n v="106"/>
    <x v="0"/>
    <x v="11"/>
    <x v="2"/>
    <n v="18286.77"/>
    <n v="7072.7141461426199"/>
    <n v="0.3867667251320282"/>
  </r>
  <r>
    <d v="2020-10-01T00:00:00"/>
    <n v="108"/>
    <x v="0"/>
    <x v="0"/>
    <x v="0"/>
    <n v="31209.794999999998"/>
    <n v="13185.417581854024"/>
    <n v="0.4224769045055895"/>
  </r>
  <r>
    <d v="2020-10-01T00:00:00"/>
    <n v="108"/>
    <x v="0"/>
    <x v="1"/>
    <x v="0"/>
    <n v="54693.425000000003"/>
    <n v="21518.082557339883"/>
    <n v="0.39343088419384747"/>
  </r>
  <r>
    <d v="2020-10-01T00:00:00"/>
    <n v="108"/>
    <x v="0"/>
    <x v="2"/>
    <x v="0"/>
    <n v="52265.55"/>
    <n v="19413.694002132088"/>
    <n v="0.37144340779217067"/>
  </r>
  <r>
    <d v="2020-10-01T00:00:00"/>
    <n v="108"/>
    <x v="0"/>
    <x v="3"/>
    <x v="0"/>
    <n v="54353.105000000003"/>
    <n v="23606.558514170669"/>
    <n v="0.43431849043712711"/>
  </r>
  <r>
    <d v="2020-10-01T00:00:00"/>
    <n v="108"/>
    <x v="0"/>
    <x v="4"/>
    <x v="1"/>
    <n v="23596.145"/>
    <n v="9052.6114660158382"/>
    <n v="0.38364789951985112"/>
  </r>
  <r>
    <d v="2020-10-01T00:00:00"/>
    <n v="108"/>
    <x v="0"/>
    <x v="5"/>
    <x v="1"/>
    <n v="52784.285000000003"/>
    <n v="21608.985752722594"/>
    <n v="0.40938293950031895"/>
  </r>
  <r>
    <d v="2020-10-01T00:00:00"/>
    <n v="108"/>
    <x v="0"/>
    <x v="6"/>
    <x v="1"/>
    <n v="30700.404999999999"/>
    <n v="13448.185098560167"/>
    <n v="0.43804585309412586"/>
  </r>
  <r>
    <d v="2020-10-01T00:00:00"/>
    <n v="108"/>
    <x v="0"/>
    <x v="7"/>
    <x v="1"/>
    <n v="41251.714999999997"/>
    <n v="17516.711985841921"/>
    <n v="0.4246299089829822"/>
  </r>
  <r>
    <d v="2020-10-01T00:00:00"/>
    <n v="108"/>
    <x v="0"/>
    <x v="8"/>
    <x v="2"/>
    <n v="35622.614999999998"/>
    <n v="14257.002137075857"/>
    <n v="0.40022334511590063"/>
  </r>
  <r>
    <d v="2020-10-01T00:00:00"/>
    <n v="108"/>
    <x v="0"/>
    <x v="9"/>
    <x v="2"/>
    <n v="26545"/>
    <n v="10548.117611142232"/>
    <n v="0.39736739917657682"/>
  </r>
  <r>
    <d v="2020-10-01T00:00:00"/>
    <n v="108"/>
    <x v="0"/>
    <x v="10"/>
    <x v="2"/>
    <n v="41063.864999999998"/>
    <n v="17014.583382251134"/>
    <n v="0.41434442136051086"/>
  </r>
  <r>
    <d v="2020-10-01T00:00:00"/>
    <n v="108"/>
    <x v="0"/>
    <x v="11"/>
    <x v="2"/>
    <n v="38509.614999999998"/>
    <n v="14638.528150095846"/>
    <n v="0.38012657748190543"/>
  </r>
  <r>
    <d v="2020-10-01T00:00:00"/>
    <n v="200"/>
    <x v="1"/>
    <x v="0"/>
    <x v="0"/>
    <n v="27051.66"/>
    <n v="5360.2663549345716"/>
    <n v="0.1981492579359112"/>
  </r>
  <r>
    <d v="2020-10-01T00:00:00"/>
    <n v="200"/>
    <x v="1"/>
    <x v="1"/>
    <x v="0"/>
    <n v="59055.39"/>
    <n v="10949.310482238217"/>
    <n v="0.18540747054990608"/>
  </r>
  <r>
    <d v="2020-10-01T00:00:00"/>
    <n v="200"/>
    <x v="1"/>
    <x v="2"/>
    <x v="0"/>
    <n v="64131.375"/>
    <n v="8569.5593123140188"/>
    <n v="0.13362506748551733"/>
  </r>
  <r>
    <d v="2020-10-01T00:00:00"/>
    <n v="200"/>
    <x v="1"/>
    <x v="3"/>
    <x v="0"/>
    <n v="57684.514999999999"/>
    <n v="14267.952768475108"/>
    <n v="0.24734459097862066"/>
  </r>
  <r>
    <d v="2020-10-01T00:00:00"/>
    <n v="200"/>
    <x v="1"/>
    <x v="4"/>
    <x v="1"/>
    <n v="42247.214999999997"/>
    <n v="6152.0405673328351"/>
    <n v="0.14562002648773026"/>
  </r>
  <r>
    <d v="2020-10-01T00:00:00"/>
    <n v="200"/>
    <x v="1"/>
    <x v="5"/>
    <x v="1"/>
    <n v="56411.95"/>
    <n v="14257.264240439868"/>
    <n v="0.25273482374638473"/>
  </r>
  <r>
    <d v="2020-10-01T00:00:00"/>
    <n v="200"/>
    <x v="1"/>
    <x v="6"/>
    <x v="1"/>
    <n v="27415.57"/>
    <n v="5037.001792249479"/>
    <n v="0.18372777922361194"/>
  </r>
  <r>
    <d v="2020-10-01T00:00:00"/>
    <n v="200"/>
    <x v="1"/>
    <x v="7"/>
    <x v="1"/>
    <n v="38488.239999999998"/>
    <n v="9346.2865963791937"/>
    <n v="0.24283486582860619"/>
  </r>
  <r>
    <d v="2020-10-01T00:00:00"/>
    <n v="200"/>
    <x v="1"/>
    <x v="8"/>
    <x v="2"/>
    <n v="42495.15"/>
    <n v="4258.1073941744489"/>
    <n v="0.1002021970548274"/>
  </r>
  <r>
    <d v="2020-10-01T00:00:00"/>
    <n v="200"/>
    <x v="1"/>
    <x v="9"/>
    <x v="2"/>
    <n v="45631.22"/>
    <n v="8435.2490998731082"/>
    <n v="0.18485697072909968"/>
  </r>
  <r>
    <d v="2020-10-01T00:00:00"/>
    <n v="200"/>
    <x v="1"/>
    <x v="10"/>
    <x v="2"/>
    <n v="89345.68"/>
    <n v="17540.207039357763"/>
    <n v="0.19631846821645729"/>
  </r>
  <r>
    <d v="2020-10-01T00:00:00"/>
    <n v="200"/>
    <x v="1"/>
    <x v="11"/>
    <x v="2"/>
    <n v="47827.41"/>
    <n v="9643.4754193849185"/>
    <n v="0.2016307263844084"/>
  </r>
  <r>
    <d v="2020-10-01T00:00:00"/>
    <n v="202"/>
    <x v="1"/>
    <x v="0"/>
    <x v="0"/>
    <n v="15915.995000000001"/>
    <n v="5575.3987034939337"/>
    <n v="0.35030161190010006"/>
  </r>
  <r>
    <d v="2020-10-01T00:00:00"/>
    <n v="202"/>
    <x v="1"/>
    <x v="1"/>
    <x v="0"/>
    <n v="31069.3"/>
    <n v="10037.488418289171"/>
    <n v="0.32306773626342311"/>
  </r>
  <r>
    <d v="2020-10-01T00:00:00"/>
    <n v="202"/>
    <x v="1"/>
    <x v="2"/>
    <x v="0"/>
    <n v="40875.974999999999"/>
    <n v="10947.836595648287"/>
    <n v="0.26783059231365824"/>
  </r>
  <r>
    <d v="2020-10-01T00:00:00"/>
    <n v="202"/>
    <x v="1"/>
    <x v="3"/>
    <x v="0"/>
    <n v="28909.165000000001"/>
    <n v="9000.0097295976175"/>
    <n v="0.31132029339476314"/>
  </r>
  <r>
    <d v="2020-10-01T00:00:00"/>
    <n v="202"/>
    <x v="1"/>
    <x v="4"/>
    <x v="1"/>
    <n v="20377.21"/>
    <n v="6139.2327994987063"/>
    <n v="0.30127936059444382"/>
  </r>
  <r>
    <d v="2020-10-01T00:00:00"/>
    <n v="202"/>
    <x v="1"/>
    <x v="5"/>
    <x v="1"/>
    <n v="35595.445"/>
    <n v="10975.250412678879"/>
    <n v="0.30833300195232505"/>
  </r>
  <r>
    <d v="2020-10-01T00:00:00"/>
    <n v="202"/>
    <x v="1"/>
    <x v="6"/>
    <x v="1"/>
    <n v="14168.424999999999"/>
    <n v="4057.6231699494761"/>
    <n v="0.28638491363362378"/>
  </r>
  <r>
    <d v="2020-10-01T00:00:00"/>
    <n v="202"/>
    <x v="1"/>
    <x v="7"/>
    <x v="1"/>
    <n v="23003.42"/>
    <n v="8021.5888055393871"/>
    <n v="0.34871287858672267"/>
  </r>
  <r>
    <d v="2020-10-01T00:00:00"/>
    <n v="202"/>
    <x v="1"/>
    <x v="8"/>
    <x v="2"/>
    <n v="11978.78"/>
    <n v="3044.2787311950929"/>
    <n v="0.25413929725690704"/>
  </r>
  <r>
    <d v="2020-10-01T00:00:00"/>
    <n v="202"/>
    <x v="1"/>
    <x v="9"/>
    <x v="2"/>
    <n v="19029.150000000001"/>
    <n v="5194.7255944964572"/>
    <n v="0.27298778949645447"/>
  </r>
  <r>
    <d v="2020-10-01T00:00:00"/>
    <n v="202"/>
    <x v="1"/>
    <x v="10"/>
    <x v="2"/>
    <n v="25472.625"/>
    <n v="8248.6843776819187"/>
    <n v="0.32382545488271897"/>
  </r>
  <r>
    <d v="2020-10-01T00:00:00"/>
    <n v="202"/>
    <x v="1"/>
    <x v="11"/>
    <x v="2"/>
    <n v="16265.385"/>
    <n v="5460.8630983787725"/>
    <n v="0.33573524994205622"/>
  </r>
  <r>
    <d v="2020-10-01T00:00:00"/>
    <n v="204"/>
    <x v="1"/>
    <x v="0"/>
    <x v="0"/>
    <n v="30483.325000000001"/>
    <n v="4744.4026271392204"/>
    <n v="0.15563927580535325"/>
  </r>
  <r>
    <d v="2020-10-01T00:00:00"/>
    <n v="204"/>
    <x v="1"/>
    <x v="1"/>
    <x v="0"/>
    <n v="71518.070000000007"/>
    <n v="10914.105008406294"/>
    <n v="0.15260625752912924"/>
  </r>
  <r>
    <d v="2020-10-01T00:00:00"/>
    <n v="204"/>
    <x v="1"/>
    <x v="2"/>
    <x v="0"/>
    <n v="62535.805"/>
    <n v="10344.016179722687"/>
    <n v="0.16540949908172906"/>
  </r>
  <r>
    <d v="2020-10-01T00:00:00"/>
    <n v="204"/>
    <x v="1"/>
    <x v="3"/>
    <x v="0"/>
    <n v="54954.71"/>
    <n v="10247.093502921298"/>
    <n v="0.18646433586714037"/>
  </r>
  <r>
    <d v="2020-10-01T00:00:00"/>
    <n v="204"/>
    <x v="1"/>
    <x v="4"/>
    <x v="1"/>
    <n v="24947.785"/>
    <n v="2940.1688181264117"/>
    <n v="0.1178529002926076"/>
  </r>
  <r>
    <d v="2020-10-01T00:00:00"/>
    <n v="204"/>
    <x v="1"/>
    <x v="5"/>
    <x v="1"/>
    <n v="57879.42"/>
    <n v="10136.675820325438"/>
    <n v="0.17513437108259616"/>
  </r>
  <r>
    <d v="2020-10-01T00:00:00"/>
    <n v="204"/>
    <x v="1"/>
    <x v="6"/>
    <x v="1"/>
    <n v="32053.355"/>
    <n v="2753.5579669158597"/>
    <n v="8.5905452546725908E-2"/>
  </r>
  <r>
    <d v="2020-10-01T00:00:00"/>
    <n v="204"/>
    <x v="1"/>
    <x v="7"/>
    <x v="1"/>
    <n v="53231.565000000002"/>
    <n v="6655.1791378142398"/>
    <n v="0.12502317258217449"/>
  </r>
  <r>
    <d v="2020-10-01T00:00:00"/>
    <n v="204"/>
    <x v="1"/>
    <x v="8"/>
    <x v="2"/>
    <n v="50202.864999999998"/>
    <n v="7608.0650471696608"/>
    <n v="0.15154643160643644"/>
  </r>
  <r>
    <d v="2020-10-01T00:00:00"/>
    <n v="204"/>
    <x v="1"/>
    <x v="9"/>
    <x v="2"/>
    <n v="34930.839999999997"/>
    <n v="6747.3722754660685"/>
    <n v="0.19316375659635066"/>
  </r>
  <r>
    <d v="2020-10-01T00:00:00"/>
    <n v="204"/>
    <x v="1"/>
    <x v="10"/>
    <x v="2"/>
    <n v="50300.955000000002"/>
    <n v="10620.529505940265"/>
    <n v="0.21113971903595596"/>
  </r>
  <r>
    <d v="2020-10-01T00:00:00"/>
    <n v="204"/>
    <x v="1"/>
    <x v="11"/>
    <x v="2"/>
    <n v="40982.995000000003"/>
    <n v="5903.3822661799186"/>
    <n v="0.14404467672945617"/>
  </r>
  <r>
    <d v="2020-10-01T00:00:00"/>
    <n v="205"/>
    <x v="1"/>
    <x v="0"/>
    <x v="0"/>
    <n v="25573.200000000001"/>
    <n v="7805.8545458196495"/>
    <n v="0.3052357368581034"/>
  </r>
  <r>
    <d v="2020-10-01T00:00:00"/>
    <n v="205"/>
    <x v="1"/>
    <x v="1"/>
    <x v="0"/>
    <n v="30080.355"/>
    <n v="8980.2322357044523"/>
    <n v="0.29854143129974536"/>
  </r>
  <r>
    <d v="2020-10-01T00:00:00"/>
    <n v="205"/>
    <x v="1"/>
    <x v="2"/>
    <x v="0"/>
    <n v="40021.39"/>
    <n v="12808.375369426451"/>
    <n v="0.32003824378479734"/>
  </r>
  <r>
    <d v="2020-10-01T00:00:00"/>
    <n v="205"/>
    <x v="1"/>
    <x v="3"/>
    <x v="0"/>
    <n v="27172.055"/>
    <n v="8913.2549029891979"/>
    <n v="0.3280302098236294"/>
  </r>
  <r>
    <d v="2020-10-01T00:00:00"/>
    <n v="205"/>
    <x v="1"/>
    <x v="4"/>
    <x v="1"/>
    <n v="14000.69"/>
    <n v="4415.8978216244477"/>
    <n v="0.31540572797658167"/>
  </r>
  <r>
    <d v="2020-10-01T00:00:00"/>
    <n v="205"/>
    <x v="1"/>
    <x v="5"/>
    <x v="1"/>
    <n v="29744.055"/>
    <n v="9728.1221419626308"/>
    <n v="0.32706105949449832"/>
  </r>
  <r>
    <d v="2020-10-01T00:00:00"/>
    <n v="205"/>
    <x v="1"/>
    <x v="6"/>
    <x v="1"/>
    <n v="9977.2350000000006"/>
    <n v="3189.4378762895094"/>
    <n v="0.31967151984387548"/>
  </r>
  <r>
    <d v="2020-10-01T00:00:00"/>
    <n v="205"/>
    <x v="1"/>
    <x v="7"/>
    <x v="1"/>
    <n v="22481.865000000002"/>
    <n v="7651.1103754534461"/>
    <n v="0.34032365088276462"/>
  </r>
  <r>
    <d v="2020-10-01T00:00:00"/>
    <n v="205"/>
    <x v="1"/>
    <x v="8"/>
    <x v="2"/>
    <n v="20418.25"/>
    <n v="6629.1413930685267"/>
    <n v="0.3246674613675769"/>
  </r>
  <r>
    <d v="2020-10-01T00:00:00"/>
    <n v="205"/>
    <x v="1"/>
    <x v="9"/>
    <x v="2"/>
    <n v="44414.62"/>
    <n v="13718.957436929935"/>
    <n v="0.30888381881754101"/>
  </r>
  <r>
    <d v="2020-10-01T00:00:00"/>
    <n v="205"/>
    <x v="1"/>
    <x v="10"/>
    <x v="2"/>
    <n v="33066.120000000003"/>
    <n v="12367.442410979707"/>
    <n v="0.37402157891460219"/>
  </r>
  <r>
    <d v="2020-10-01T00:00:00"/>
    <n v="205"/>
    <x v="1"/>
    <x v="11"/>
    <x v="2"/>
    <n v="25963.65"/>
    <n v="8272.9878266893902"/>
    <n v="0.31863731897053726"/>
  </r>
  <r>
    <d v="2020-10-01T00:00:00"/>
    <n v="206"/>
    <x v="1"/>
    <x v="0"/>
    <x v="0"/>
    <n v="8920.73"/>
    <n v="3024.1027465294956"/>
    <n v="0.33899722853729414"/>
  </r>
  <r>
    <d v="2020-10-01T00:00:00"/>
    <n v="206"/>
    <x v="1"/>
    <x v="1"/>
    <x v="0"/>
    <n v="11906.72"/>
    <n v="3676.0279594325839"/>
    <n v="0.30873556776615091"/>
  </r>
  <r>
    <d v="2020-10-01T00:00:00"/>
    <n v="206"/>
    <x v="1"/>
    <x v="2"/>
    <x v="0"/>
    <n v="9505.7999999999993"/>
    <n v="2910.8594905020514"/>
    <n v="0.30621930721265456"/>
  </r>
  <r>
    <d v="2020-10-01T00:00:00"/>
    <n v="206"/>
    <x v="1"/>
    <x v="3"/>
    <x v="0"/>
    <n v="19008.5"/>
    <n v="6350.2492172490711"/>
    <n v="0.33407418877076417"/>
  </r>
  <r>
    <d v="2020-10-01T00:00:00"/>
    <n v="206"/>
    <x v="1"/>
    <x v="4"/>
    <x v="1"/>
    <n v="8101.5249999999996"/>
    <n v="2621.0375729234706"/>
    <n v="0.32352397516806658"/>
  </r>
  <r>
    <d v="2020-10-01T00:00:00"/>
    <n v="206"/>
    <x v="1"/>
    <x v="5"/>
    <x v="1"/>
    <n v="12632.065000000001"/>
    <n v="3362.0955513202093"/>
    <n v="0.26615565636498933"/>
  </r>
  <r>
    <d v="2020-10-01T00:00:00"/>
    <n v="206"/>
    <x v="1"/>
    <x v="6"/>
    <x v="1"/>
    <n v="7121.9750000000004"/>
    <n v="2320.0986732335246"/>
    <n v="0.32576619171416982"/>
  </r>
  <r>
    <d v="2020-10-01T00:00:00"/>
    <n v="206"/>
    <x v="1"/>
    <x v="7"/>
    <x v="1"/>
    <n v="10604.95"/>
    <n v="2911.8025332569923"/>
    <n v="0.27457013312245621"/>
  </r>
  <r>
    <d v="2020-10-01T00:00:00"/>
    <n v="206"/>
    <x v="1"/>
    <x v="8"/>
    <x v="2"/>
    <n v="11974.51"/>
    <n v="4108.2267430691736"/>
    <n v="0.34308098979158008"/>
  </r>
  <r>
    <d v="2020-10-01T00:00:00"/>
    <n v="206"/>
    <x v="1"/>
    <x v="9"/>
    <x v="2"/>
    <n v="13029.81"/>
    <n v="3711.1701151602338"/>
    <n v="0.28482150661907074"/>
  </r>
  <r>
    <d v="2020-10-01T00:00:00"/>
    <n v="206"/>
    <x v="1"/>
    <x v="10"/>
    <x v="2"/>
    <n v="18723.5"/>
    <n v="5733.9650593834876"/>
    <n v="0.30624429510419993"/>
  </r>
  <r>
    <d v="2020-10-01T00:00:00"/>
    <n v="206"/>
    <x v="1"/>
    <x v="11"/>
    <x v="2"/>
    <n v="12085.135"/>
    <n v="4145.295295714368"/>
    <n v="0.34300777738224419"/>
  </r>
  <r>
    <d v="2020-10-01T00:00:00"/>
    <n v="208"/>
    <x v="1"/>
    <x v="0"/>
    <x v="0"/>
    <n v="9408.8349999999991"/>
    <n v="1326.3835145618812"/>
    <n v="0.14097213040316695"/>
  </r>
  <r>
    <d v="2020-10-01T00:00:00"/>
    <n v="208"/>
    <x v="1"/>
    <x v="1"/>
    <x v="0"/>
    <n v="14816.754999999999"/>
    <n v="2789.5856484506771"/>
    <n v="0.18827237464955568"/>
  </r>
  <r>
    <d v="2020-10-01T00:00:00"/>
    <n v="208"/>
    <x v="1"/>
    <x v="2"/>
    <x v="0"/>
    <n v="13781.54"/>
    <n v="1482.1105931793581"/>
    <n v="0.10754317682779704"/>
  </r>
  <r>
    <d v="2020-10-01T00:00:00"/>
    <n v="208"/>
    <x v="1"/>
    <x v="3"/>
    <x v="0"/>
    <n v="31226.685000000001"/>
    <n v="5978.5944177008823"/>
    <n v="0.1914578642497877"/>
  </r>
  <r>
    <d v="2020-10-01T00:00:00"/>
    <n v="208"/>
    <x v="1"/>
    <x v="4"/>
    <x v="1"/>
    <n v="7074.29"/>
    <n v="1192.2314517342361"/>
    <n v="0.16853019196756652"/>
  </r>
  <r>
    <d v="2020-10-01T00:00:00"/>
    <n v="208"/>
    <x v="1"/>
    <x v="5"/>
    <x v="1"/>
    <n v="12758.004999999999"/>
    <n v="1932.930008176176"/>
    <n v="0.1515072308073383"/>
  </r>
  <r>
    <d v="2020-10-01T00:00:00"/>
    <n v="208"/>
    <x v="1"/>
    <x v="6"/>
    <x v="1"/>
    <n v="11118.215"/>
    <n v="2644.186250464903"/>
    <n v="0.2378247093139414"/>
  </r>
  <r>
    <d v="2020-10-01T00:00:00"/>
    <n v="208"/>
    <x v="1"/>
    <x v="7"/>
    <x v="1"/>
    <n v="8637.3349999999991"/>
    <n v="2098.1934848677574"/>
    <n v="0.24292139703597901"/>
  </r>
  <r>
    <d v="2020-10-01T00:00:00"/>
    <n v="208"/>
    <x v="1"/>
    <x v="8"/>
    <x v="2"/>
    <n v="10676.83"/>
    <n v="1398.0695198449146"/>
    <n v="0.13094425216519459"/>
  </r>
  <r>
    <d v="2020-10-01T00:00:00"/>
    <n v="208"/>
    <x v="1"/>
    <x v="9"/>
    <x v="2"/>
    <n v="13786.545"/>
    <n v="2930.7614515108676"/>
    <n v="0.21258128497827899"/>
  </r>
  <r>
    <d v="2020-10-01T00:00:00"/>
    <n v="208"/>
    <x v="1"/>
    <x v="10"/>
    <x v="2"/>
    <n v="16228.84"/>
    <n v="3051.8267932556109"/>
    <n v="0.18804959524251955"/>
  </r>
  <r>
    <d v="2020-10-01T00:00:00"/>
    <n v="208"/>
    <x v="1"/>
    <x v="11"/>
    <x v="2"/>
    <n v="9554.49"/>
    <n v="2417.5975275280998"/>
    <n v="0.25303260849381809"/>
  </r>
  <r>
    <d v="2020-10-01T00:00:00"/>
    <n v="300"/>
    <x v="2"/>
    <x v="0"/>
    <x v="0"/>
    <n v="41843.824999999997"/>
    <n v="10335.072927488856"/>
    <n v="0.2469915914113697"/>
  </r>
  <r>
    <d v="2020-10-01T00:00:00"/>
    <n v="300"/>
    <x v="2"/>
    <x v="1"/>
    <x v="0"/>
    <n v="66826.7"/>
    <n v="21165.464665739397"/>
    <n v="0.31672167959422504"/>
  </r>
  <r>
    <d v="2020-10-01T00:00:00"/>
    <n v="300"/>
    <x v="2"/>
    <x v="2"/>
    <x v="0"/>
    <n v="71218.429999999993"/>
    <n v="21634.435745262137"/>
    <n v="0.30377580276990296"/>
  </r>
  <r>
    <d v="2020-10-01T00:00:00"/>
    <n v="300"/>
    <x v="2"/>
    <x v="3"/>
    <x v="0"/>
    <n v="59882.544999999998"/>
    <n v="19658.901512217129"/>
    <n v="0.32829101555749057"/>
  </r>
  <r>
    <d v="2020-10-01T00:00:00"/>
    <n v="300"/>
    <x v="2"/>
    <x v="4"/>
    <x v="1"/>
    <n v="36262.06"/>
    <n v="11020.380356937056"/>
    <n v="0.30390938509662874"/>
  </r>
  <r>
    <d v="2020-10-01T00:00:00"/>
    <n v="300"/>
    <x v="2"/>
    <x v="5"/>
    <x v="1"/>
    <n v="70966.154999999999"/>
    <n v="21491.450240777329"/>
    <n v="0.30284084350881529"/>
  </r>
  <r>
    <d v="2020-10-01T00:00:00"/>
    <n v="300"/>
    <x v="2"/>
    <x v="6"/>
    <x v="1"/>
    <n v="34349.035000000003"/>
    <n v="11495.69731949519"/>
    <n v="0.33467307944736113"/>
  </r>
  <r>
    <d v="2020-10-01T00:00:00"/>
    <n v="300"/>
    <x v="2"/>
    <x v="7"/>
    <x v="1"/>
    <n v="51571.17"/>
    <n v="16493.648996308664"/>
    <n v="0.31982305222682877"/>
  </r>
  <r>
    <d v="2020-10-01T00:00:00"/>
    <n v="300"/>
    <x v="2"/>
    <x v="8"/>
    <x v="2"/>
    <n v="35371.629999999997"/>
    <n v="10473.101517445839"/>
    <n v="0.29608761364533781"/>
  </r>
  <r>
    <d v="2020-10-01T00:00:00"/>
    <n v="300"/>
    <x v="2"/>
    <x v="9"/>
    <x v="2"/>
    <n v="44572.91"/>
    <n v="12856.783755082937"/>
    <n v="0.28844389462305547"/>
  </r>
  <r>
    <d v="2020-10-01T00:00:00"/>
    <n v="300"/>
    <x v="2"/>
    <x v="10"/>
    <x v="2"/>
    <n v="76757.854999999996"/>
    <n v="24324.037713018541"/>
    <n v="0.31689314029187687"/>
  </r>
  <r>
    <d v="2020-10-01T00:00:00"/>
    <n v="300"/>
    <x v="2"/>
    <x v="11"/>
    <x v="2"/>
    <n v="43362.52"/>
    <n v="14043.540975944756"/>
    <n v="0.3238635802519032"/>
  </r>
  <r>
    <d v="2020-10-01T00:00:00"/>
    <n v="302"/>
    <x v="2"/>
    <x v="0"/>
    <x v="0"/>
    <n v="40619.4"/>
    <n v="7629.2868420120321"/>
    <n v="0.18782372073472361"/>
  </r>
  <r>
    <d v="2020-10-01T00:00:00"/>
    <n v="302"/>
    <x v="2"/>
    <x v="1"/>
    <x v="0"/>
    <n v="51156.93"/>
    <n v="12990.150180470302"/>
    <n v="0.25392747728353326"/>
  </r>
  <r>
    <d v="2020-10-01T00:00:00"/>
    <n v="302"/>
    <x v="2"/>
    <x v="2"/>
    <x v="0"/>
    <n v="65445.86"/>
    <n v="15719.080326658219"/>
    <n v="0.24018448724882244"/>
  </r>
  <r>
    <d v="2020-10-01T00:00:00"/>
    <n v="302"/>
    <x v="2"/>
    <x v="3"/>
    <x v="0"/>
    <n v="51297.555"/>
    <n v="15792.37096728277"/>
    <n v="0.3078581614130102"/>
  </r>
  <r>
    <d v="2020-10-01T00:00:00"/>
    <n v="302"/>
    <x v="2"/>
    <x v="4"/>
    <x v="1"/>
    <n v="20952.544999999998"/>
    <n v="6374.8474327355743"/>
    <n v="0.30425169986441147"/>
  </r>
  <r>
    <d v="2020-10-01T00:00:00"/>
    <n v="302"/>
    <x v="2"/>
    <x v="5"/>
    <x v="1"/>
    <n v="37567.68"/>
    <n v="11041.219043899351"/>
    <n v="0.29390207337528829"/>
  </r>
  <r>
    <d v="2020-10-01T00:00:00"/>
    <n v="302"/>
    <x v="2"/>
    <x v="6"/>
    <x v="1"/>
    <n v="20474.97"/>
    <n v="7623.4833188506818"/>
    <n v="0.37233184316512707"/>
  </r>
  <r>
    <d v="2020-10-01T00:00:00"/>
    <n v="302"/>
    <x v="2"/>
    <x v="7"/>
    <x v="1"/>
    <n v="31120.875"/>
    <n v="8886.3456255777601"/>
    <n v="0.28554292337788573"/>
  </r>
  <r>
    <d v="2020-10-01T00:00:00"/>
    <n v="302"/>
    <x v="2"/>
    <x v="8"/>
    <x v="2"/>
    <n v="35043.769999999997"/>
    <n v="10378.418305829107"/>
    <n v="0.29615587323593062"/>
  </r>
  <r>
    <d v="2020-10-01T00:00:00"/>
    <n v="302"/>
    <x v="2"/>
    <x v="9"/>
    <x v="2"/>
    <n v="31118.89"/>
    <n v="7884.0701482180948"/>
    <n v="0.25335319313182747"/>
  </r>
  <r>
    <d v="2020-10-01T00:00:00"/>
    <n v="302"/>
    <x v="2"/>
    <x v="10"/>
    <x v="2"/>
    <n v="62905.644999999997"/>
    <n v="16624.700740250784"/>
    <n v="0.2642799503963561"/>
  </r>
  <r>
    <d v="2020-10-01T00:00:00"/>
    <n v="302"/>
    <x v="2"/>
    <x v="11"/>
    <x v="2"/>
    <n v="41210.94"/>
    <n v="9467.3288184732974"/>
    <n v="0.22972853369695759"/>
  </r>
  <r>
    <d v="2020-10-01T00:00:00"/>
    <n v="304"/>
    <x v="2"/>
    <x v="0"/>
    <x v="0"/>
    <n v="14587.25"/>
    <n v="7895.8239796383314"/>
    <n v="0.54128255700274774"/>
  </r>
  <r>
    <d v="2020-10-01T00:00:00"/>
    <n v="304"/>
    <x v="2"/>
    <x v="1"/>
    <x v="0"/>
    <n v="29154.35"/>
    <n v="16425.377902945133"/>
    <n v="0.56339372693766565"/>
  </r>
  <r>
    <d v="2020-10-01T00:00:00"/>
    <n v="304"/>
    <x v="2"/>
    <x v="2"/>
    <x v="0"/>
    <n v="28604.285"/>
    <n v="16509.094802347459"/>
    <n v="0.5771546047156032"/>
  </r>
  <r>
    <d v="2020-10-01T00:00:00"/>
    <n v="304"/>
    <x v="2"/>
    <x v="3"/>
    <x v="0"/>
    <n v="38426.17"/>
    <n v="23463.148664440287"/>
    <n v="0.61060336391683812"/>
  </r>
  <r>
    <d v="2020-10-01T00:00:00"/>
    <n v="304"/>
    <x v="2"/>
    <x v="4"/>
    <x v="1"/>
    <n v="15750.965"/>
    <n v="8710.324016377117"/>
    <n v="0.55300256310499818"/>
  </r>
  <r>
    <d v="2020-10-01T00:00:00"/>
    <n v="304"/>
    <x v="2"/>
    <x v="5"/>
    <x v="1"/>
    <n v="32470.87"/>
    <n v="19178.713047747427"/>
    <n v="0.59064364606637976"/>
  </r>
  <r>
    <d v="2020-10-01T00:00:00"/>
    <n v="304"/>
    <x v="2"/>
    <x v="6"/>
    <x v="1"/>
    <n v="19903.810000000001"/>
    <n v="11602.349264448241"/>
    <n v="0.58292102187713013"/>
  </r>
  <r>
    <d v="2020-10-01T00:00:00"/>
    <n v="304"/>
    <x v="2"/>
    <x v="7"/>
    <x v="1"/>
    <n v="22887.895"/>
    <n v="14027.160121184423"/>
    <n v="0.6128637046431934"/>
  </r>
  <r>
    <d v="2020-10-01T00:00:00"/>
    <n v="304"/>
    <x v="2"/>
    <x v="8"/>
    <x v="2"/>
    <n v="17635.91"/>
    <n v="10480.716327670219"/>
    <n v="0.5942827065725681"/>
  </r>
  <r>
    <d v="2020-10-01T00:00:00"/>
    <n v="304"/>
    <x v="2"/>
    <x v="9"/>
    <x v="2"/>
    <n v="20540.345000000001"/>
    <n v="11848.156013428415"/>
    <n v="0.57682361291538264"/>
  </r>
  <r>
    <d v="2020-10-01T00:00:00"/>
    <n v="304"/>
    <x v="2"/>
    <x v="10"/>
    <x v="2"/>
    <n v="35839.46"/>
    <n v="20959.860173378638"/>
    <n v="0.58482633871656098"/>
  </r>
  <r>
    <d v="2020-10-01T00:00:00"/>
    <n v="304"/>
    <x v="2"/>
    <x v="11"/>
    <x v="2"/>
    <n v="21780.384999999998"/>
    <n v="13577.954754926708"/>
    <n v="0.62340288084561912"/>
  </r>
  <r>
    <d v="2020-10-01T00:00:00"/>
    <n v="306"/>
    <x v="2"/>
    <x v="0"/>
    <x v="0"/>
    <n v="49037.245000000003"/>
    <n v="13179.156376067262"/>
    <n v="0.26875809144798529"/>
  </r>
  <r>
    <d v="2020-10-01T00:00:00"/>
    <n v="306"/>
    <x v="2"/>
    <x v="1"/>
    <x v="0"/>
    <n v="88032.675000000003"/>
    <n v="21156.906130549731"/>
    <n v="0.24033015162324364"/>
  </r>
  <r>
    <d v="2020-10-01T00:00:00"/>
    <n v="306"/>
    <x v="2"/>
    <x v="2"/>
    <x v="0"/>
    <n v="63587.79"/>
    <n v="17044.094310578286"/>
    <n v="0.26804036294669598"/>
  </r>
  <r>
    <d v="2020-10-01T00:00:00"/>
    <n v="306"/>
    <x v="2"/>
    <x v="3"/>
    <x v="0"/>
    <n v="54690.45"/>
    <n v="19592.514352049904"/>
    <n v="0.35824379488649127"/>
  </r>
  <r>
    <d v="2020-10-01T00:00:00"/>
    <n v="306"/>
    <x v="2"/>
    <x v="4"/>
    <x v="1"/>
    <n v="37137.24"/>
    <n v="8646.3829713377072"/>
    <n v="0.23282244376097166"/>
  </r>
  <r>
    <d v="2020-10-01T00:00:00"/>
    <n v="306"/>
    <x v="2"/>
    <x v="5"/>
    <x v="1"/>
    <n v="60303.095000000001"/>
    <n v="17981.286147117928"/>
    <n v="0.2981818121792576"/>
  </r>
  <r>
    <d v="2020-10-01T00:00:00"/>
    <n v="306"/>
    <x v="2"/>
    <x v="6"/>
    <x v="1"/>
    <n v="26275.195"/>
    <n v="8170.2383366650247"/>
    <n v="0.31094872318416761"/>
  </r>
  <r>
    <d v="2020-10-01T00:00:00"/>
    <n v="306"/>
    <x v="2"/>
    <x v="7"/>
    <x v="1"/>
    <n v="30189.64"/>
    <n v="10452.9654303144"/>
    <n v="0.34624346068102835"/>
  </r>
  <r>
    <d v="2020-10-01T00:00:00"/>
    <n v="306"/>
    <x v="2"/>
    <x v="8"/>
    <x v="2"/>
    <n v="41972.73"/>
    <n v="14268.576480579115"/>
    <n v="0.33994873529977948"/>
  </r>
  <r>
    <d v="2020-10-01T00:00:00"/>
    <n v="306"/>
    <x v="2"/>
    <x v="9"/>
    <x v="2"/>
    <n v="31187.75"/>
    <n v="10389.903950679754"/>
    <n v="0.33314054238217744"/>
  </r>
  <r>
    <d v="2020-10-01T00:00:00"/>
    <n v="306"/>
    <x v="2"/>
    <x v="10"/>
    <x v="2"/>
    <n v="63684.735000000001"/>
    <n v="20968.416657598711"/>
    <n v="0.32925341775542777"/>
  </r>
  <r>
    <d v="2020-10-01T00:00:00"/>
    <n v="306"/>
    <x v="2"/>
    <x v="11"/>
    <x v="2"/>
    <n v="28304.465"/>
    <n v="9252.6492615137904"/>
    <n v="0.32689716133174712"/>
  </r>
  <r>
    <d v="2020-11-01T00:00:00"/>
    <n v="100"/>
    <x v="0"/>
    <x v="0"/>
    <x v="0"/>
    <n v="24674.345000000001"/>
    <n v="6994.2649752086236"/>
    <n v="0.28346304532941496"/>
  </r>
  <r>
    <d v="2020-11-01T00:00:00"/>
    <n v="100"/>
    <x v="0"/>
    <x v="1"/>
    <x v="0"/>
    <n v="46406.815000000002"/>
    <n v="14416.123197516563"/>
    <n v="0.31064668405958396"/>
  </r>
  <r>
    <d v="2020-11-01T00:00:00"/>
    <n v="100"/>
    <x v="0"/>
    <x v="2"/>
    <x v="0"/>
    <n v="45386.864999999998"/>
    <n v="14311.462577187536"/>
    <n v="0.31532168122181464"/>
  </r>
  <r>
    <d v="2020-11-01T00:00:00"/>
    <n v="100"/>
    <x v="0"/>
    <x v="3"/>
    <x v="0"/>
    <n v="49766.025000000001"/>
    <n v="14892.953849956766"/>
    <n v="0.29925946164992612"/>
  </r>
  <r>
    <d v="2020-11-01T00:00:00"/>
    <n v="100"/>
    <x v="0"/>
    <x v="4"/>
    <x v="1"/>
    <n v="19068.68"/>
    <n v="5256.7426385019344"/>
    <n v="0.27567417558540674"/>
  </r>
  <r>
    <d v="2020-11-01T00:00:00"/>
    <n v="100"/>
    <x v="0"/>
    <x v="5"/>
    <x v="1"/>
    <n v="32934.730000000003"/>
    <n v="10276.143622129259"/>
    <n v="0.31201542026089962"/>
  </r>
  <r>
    <d v="2020-11-01T00:00:00"/>
    <n v="100"/>
    <x v="0"/>
    <x v="6"/>
    <x v="1"/>
    <n v="17615.03"/>
    <n v="3451.1544609339276"/>
    <n v="0.19592100955456379"/>
  </r>
  <r>
    <d v="2020-11-01T00:00:00"/>
    <n v="100"/>
    <x v="0"/>
    <x v="7"/>
    <x v="1"/>
    <n v="24094.58"/>
    <n v="6290.7595626019875"/>
    <n v="0.26108608502833364"/>
  </r>
  <r>
    <d v="2020-11-01T00:00:00"/>
    <n v="100"/>
    <x v="0"/>
    <x v="8"/>
    <x v="2"/>
    <n v="23365.08"/>
    <n v="7221.3490958622197"/>
    <n v="0.30906588361187803"/>
  </r>
  <r>
    <d v="2020-11-01T00:00:00"/>
    <n v="100"/>
    <x v="0"/>
    <x v="9"/>
    <x v="2"/>
    <n v="37280.699999999997"/>
    <n v="11376.917254281007"/>
    <n v="0.30516908894631828"/>
  </r>
  <r>
    <d v="2020-11-01T00:00:00"/>
    <n v="100"/>
    <x v="0"/>
    <x v="10"/>
    <x v="2"/>
    <n v="52972.43"/>
    <n v="16666.781948479096"/>
    <n v="0.31463125154876032"/>
  </r>
  <r>
    <d v="2020-11-01T00:00:00"/>
    <n v="100"/>
    <x v="0"/>
    <x v="11"/>
    <x v="2"/>
    <n v="33155.964999999997"/>
    <n v="8996.8380887995972"/>
    <n v="0.27134900428322922"/>
  </r>
  <r>
    <d v="2020-11-01T00:00:00"/>
    <n v="102"/>
    <x v="0"/>
    <x v="0"/>
    <x v="0"/>
    <n v="36630.53"/>
    <n v="11947.840365599357"/>
    <n v="0.3261716487749251"/>
  </r>
  <r>
    <d v="2020-11-01T00:00:00"/>
    <n v="102"/>
    <x v="0"/>
    <x v="1"/>
    <x v="0"/>
    <n v="60535.31"/>
    <n v="20014.818773609135"/>
    <n v="0.33063048283075014"/>
  </r>
  <r>
    <d v="2020-11-01T00:00:00"/>
    <n v="102"/>
    <x v="0"/>
    <x v="2"/>
    <x v="0"/>
    <n v="58064.41"/>
    <n v="20520.874797246586"/>
    <n v="0.35341571191796461"/>
  </r>
  <r>
    <d v="2020-11-01T00:00:00"/>
    <n v="102"/>
    <x v="0"/>
    <x v="3"/>
    <x v="0"/>
    <n v="98684.06"/>
    <n v="33350.764178556623"/>
    <n v="0.33795492583662068"/>
  </r>
  <r>
    <d v="2020-11-01T00:00:00"/>
    <n v="102"/>
    <x v="0"/>
    <x v="4"/>
    <x v="1"/>
    <n v="35116.565000000002"/>
    <n v="7672.0092269683955"/>
    <n v="0.21847265605187738"/>
  </r>
  <r>
    <d v="2020-11-01T00:00:00"/>
    <n v="102"/>
    <x v="0"/>
    <x v="5"/>
    <x v="1"/>
    <n v="61044.625"/>
    <n v="20302.125342470932"/>
    <n v="0.33257842672423549"/>
  </r>
  <r>
    <d v="2020-11-01T00:00:00"/>
    <n v="102"/>
    <x v="0"/>
    <x v="6"/>
    <x v="1"/>
    <n v="29782.93"/>
    <n v="8165.6692512131076"/>
    <n v="0.27417279801594763"/>
  </r>
  <r>
    <d v="2020-11-01T00:00:00"/>
    <n v="102"/>
    <x v="0"/>
    <x v="7"/>
    <x v="1"/>
    <n v="31217.56"/>
    <n v="9139.6023220469106"/>
    <n v="0.29277119422680409"/>
  </r>
  <r>
    <d v="2020-11-01T00:00:00"/>
    <n v="102"/>
    <x v="0"/>
    <x v="8"/>
    <x v="2"/>
    <n v="43440.364999999998"/>
    <n v="13878.252647815445"/>
    <n v="0.31947826975706684"/>
  </r>
  <r>
    <d v="2020-11-01T00:00:00"/>
    <n v="102"/>
    <x v="0"/>
    <x v="9"/>
    <x v="2"/>
    <n v="34533.89"/>
    <n v="9394.8501270438956"/>
    <n v="0.27204725928772855"/>
  </r>
  <r>
    <d v="2020-11-01T00:00:00"/>
    <n v="102"/>
    <x v="0"/>
    <x v="10"/>
    <x v="2"/>
    <n v="71893.884999999995"/>
    <n v="25625.426826089217"/>
    <n v="0.35643402531507679"/>
  </r>
  <r>
    <d v="2020-11-01T00:00:00"/>
    <n v="102"/>
    <x v="0"/>
    <x v="11"/>
    <x v="2"/>
    <n v="46128.084999999999"/>
    <n v="14895.986086635679"/>
    <n v="0.32292660938852502"/>
  </r>
  <r>
    <d v="2020-11-01T00:00:00"/>
    <n v="104"/>
    <x v="0"/>
    <x v="0"/>
    <x v="0"/>
    <n v="17111.875"/>
    <n v="3003.6043897069935"/>
    <n v="0.17552748542792612"/>
  </r>
  <r>
    <d v="2020-11-01T00:00:00"/>
    <n v="104"/>
    <x v="0"/>
    <x v="1"/>
    <x v="0"/>
    <n v="32086.240000000002"/>
    <n v="7104.2497075744668"/>
    <n v="0.2214111004460001"/>
  </r>
  <r>
    <d v="2020-11-01T00:00:00"/>
    <n v="104"/>
    <x v="0"/>
    <x v="2"/>
    <x v="0"/>
    <n v="35403.53"/>
    <n v="7039.2275910773487"/>
    <n v="0.19882841036126481"/>
  </r>
  <r>
    <d v="2020-11-01T00:00:00"/>
    <n v="104"/>
    <x v="0"/>
    <x v="3"/>
    <x v="0"/>
    <n v="36185.125"/>
    <n v="6927.8330198886897"/>
    <n v="0.19145527395272752"/>
  </r>
  <r>
    <d v="2020-11-01T00:00:00"/>
    <n v="104"/>
    <x v="0"/>
    <x v="4"/>
    <x v="1"/>
    <n v="14356.51"/>
    <n v="2289.2995344700198"/>
    <n v="0.159460727883728"/>
  </r>
  <r>
    <d v="2020-11-01T00:00:00"/>
    <n v="104"/>
    <x v="0"/>
    <x v="5"/>
    <x v="1"/>
    <n v="24464.645"/>
    <n v="5400.0322175145266"/>
    <n v="0.22072800228715872"/>
  </r>
  <r>
    <d v="2020-11-01T00:00:00"/>
    <n v="104"/>
    <x v="0"/>
    <x v="6"/>
    <x v="1"/>
    <n v="10270.89"/>
    <n v="172.57410519888359"/>
    <n v="1.6802254254391157E-2"/>
  </r>
  <r>
    <d v="2020-11-01T00:00:00"/>
    <n v="104"/>
    <x v="0"/>
    <x v="7"/>
    <x v="1"/>
    <n v="19007.724999999999"/>
    <n v="3449.0544869130686"/>
    <n v="0.18145540757313508"/>
  </r>
  <r>
    <d v="2020-11-01T00:00:00"/>
    <n v="104"/>
    <x v="0"/>
    <x v="8"/>
    <x v="2"/>
    <n v="16237.305"/>
    <n v="2860.9591102020127"/>
    <n v="0.17619667242821468"/>
  </r>
  <r>
    <d v="2020-11-01T00:00:00"/>
    <n v="104"/>
    <x v="0"/>
    <x v="9"/>
    <x v="2"/>
    <n v="27194.665000000001"/>
    <n v="5394.8390629115402"/>
    <n v="0.19837858134717012"/>
  </r>
  <r>
    <d v="2020-11-01T00:00:00"/>
    <n v="104"/>
    <x v="0"/>
    <x v="10"/>
    <x v="2"/>
    <n v="44272.480000000003"/>
    <n v="10006.676554182981"/>
    <n v="0.22602475746068393"/>
  </r>
  <r>
    <d v="2020-11-01T00:00:00"/>
    <n v="104"/>
    <x v="0"/>
    <x v="11"/>
    <x v="2"/>
    <n v="23952.9"/>
    <n v="5143.5600920124443"/>
    <n v="0.21473642406608151"/>
  </r>
  <r>
    <d v="2020-11-01T00:00:00"/>
    <n v="106"/>
    <x v="0"/>
    <x v="0"/>
    <x v="0"/>
    <n v="16922.395"/>
    <n v="4472.7232282585337"/>
    <n v="0.26430793207808551"/>
  </r>
  <r>
    <d v="2020-11-01T00:00:00"/>
    <n v="106"/>
    <x v="0"/>
    <x v="1"/>
    <x v="0"/>
    <n v="36192.114999999998"/>
    <n v="6263.3814947778219"/>
    <n v="0.17305928362511619"/>
  </r>
  <r>
    <d v="2020-11-01T00:00:00"/>
    <n v="106"/>
    <x v="0"/>
    <x v="2"/>
    <x v="0"/>
    <n v="29232.080000000002"/>
    <n v="8334.8426807050873"/>
    <n v="0.2851265691905977"/>
  </r>
  <r>
    <d v="2020-11-01T00:00:00"/>
    <n v="106"/>
    <x v="0"/>
    <x v="3"/>
    <x v="0"/>
    <n v="39583.025000000001"/>
    <n v="10782.902212705278"/>
    <n v="0.27241228311139126"/>
  </r>
  <r>
    <d v="2020-11-01T00:00:00"/>
    <n v="106"/>
    <x v="0"/>
    <x v="4"/>
    <x v="1"/>
    <n v="16763.025000000001"/>
    <n v="6338.7633178504666"/>
    <n v="0.37813958506000356"/>
  </r>
  <r>
    <d v="2020-11-01T00:00:00"/>
    <n v="106"/>
    <x v="0"/>
    <x v="5"/>
    <x v="1"/>
    <n v="26865.14"/>
    <n v="6325.65442251076"/>
    <n v="0.23545957409902796"/>
  </r>
  <r>
    <d v="2020-11-01T00:00:00"/>
    <n v="106"/>
    <x v="0"/>
    <x v="6"/>
    <x v="1"/>
    <n v="19752.45"/>
    <n v="7446.660070486445"/>
    <n v="0.37699931251497637"/>
  </r>
  <r>
    <d v="2020-11-01T00:00:00"/>
    <n v="106"/>
    <x v="0"/>
    <x v="7"/>
    <x v="1"/>
    <n v="19801.575000000001"/>
    <n v="4847.2650154253697"/>
    <n v="0.24479189233307802"/>
  </r>
  <r>
    <d v="2020-11-01T00:00:00"/>
    <n v="106"/>
    <x v="0"/>
    <x v="8"/>
    <x v="2"/>
    <n v="18255.04"/>
    <n v="6866.2105683320651"/>
    <n v="0.3761268432351868"/>
  </r>
  <r>
    <d v="2020-11-01T00:00:00"/>
    <n v="106"/>
    <x v="0"/>
    <x v="9"/>
    <x v="2"/>
    <n v="15732.575000000001"/>
    <n v="3598.0418375428003"/>
    <n v="0.22870012299593678"/>
  </r>
  <r>
    <d v="2020-11-01T00:00:00"/>
    <n v="106"/>
    <x v="0"/>
    <x v="10"/>
    <x v="2"/>
    <n v="25604.544999999998"/>
    <n v="9630.1870888809808"/>
    <n v="0.37611240851501099"/>
  </r>
  <r>
    <d v="2020-11-01T00:00:00"/>
    <n v="106"/>
    <x v="0"/>
    <x v="11"/>
    <x v="2"/>
    <n v="16741.71"/>
    <n v="6689.5533198772737"/>
    <n v="0.39957407695374453"/>
  </r>
  <r>
    <d v="2020-11-01T00:00:00"/>
    <n v="108"/>
    <x v="0"/>
    <x v="0"/>
    <x v="0"/>
    <n v="25708.04"/>
    <n v="11249.863100564737"/>
    <n v="0.43760096454512815"/>
  </r>
  <r>
    <d v="2020-11-01T00:00:00"/>
    <n v="108"/>
    <x v="0"/>
    <x v="1"/>
    <x v="0"/>
    <n v="44247.51"/>
    <n v="17945.012319498444"/>
    <n v="0.40555982290299369"/>
  </r>
  <r>
    <d v="2020-11-01T00:00:00"/>
    <n v="108"/>
    <x v="0"/>
    <x v="2"/>
    <x v="0"/>
    <n v="43025.96"/>
    <n v="17403.380049778534"/>
    <n v="0.40448557219359044"/>
  </r>
  <r>
    <d v="2020-11-01T00:00:00"/>
    <n v="108"/>
    <x v="0"/>
    <x v="3"/>
    <x v="0"/>
    <n v="52827.144999999997"/>
    <n v="24132.323411537756"/>
    <n v="0.45681672578629334"/>
  </r>
  <r>
    <d v="2020-11-01T00:00:00"/>
    <n v="108"/>
    <x v="0"/>
    <x v="4"/>
    <x v="1"/>
    <n v="19011.79"/>
    <n v="7735.1213765611992"/>
    <n v="0.40685918456711329"/>
  </r>
  <r>
    <d v="2020-11-01T00:00:00"/>
    <n v="108"/>
    <x v="0"/>
    <x v="5"/>
    <x v="1"/>
    <n v="40260.394999999997"/>
    <n v="17540.464535725856"/>
    <n v="0.43567542086275751"/>
  </r>
  <r>
    <d v="2020-11-01T00:00:00"/>
    <n v="108"/>
    <x v="0"/>
    <x v="6"/>
    <x v="1"/>
    <n v="28506.044999999998"/>
    <n v="12979.569346495797"/>
    <n v="0.45532690860818459"/>
  </r>
  <r>
    <d v="2020-11-01T00:00:00"/>
    <n v="108"/>
    <x v="0"/>
    <x v="7"/>
    <x v="1"/>
    <n v="32661.785"/>
    <n v="14888.043573462948"/>
    <n v="0.45582455378550035"/>
  </r>
  <r>
    <d v="2020-11-01T00:00:00"/>
    <n v="108"/>
    <x v="0"/>
    <x v="8"/>
    <x v="2"/>
    <n v="30399.985000000001"/>
    <n v="12739.527122120242"/>
    <n v="0.41906359894981005"/>
  </r>
  <r>
    <d v="2020-11-01T00:00:00"/>
    <n v="108"/>
    <x v="0"/>
    <x v="9"/>
    <x v="2"/>
    <n v="22422.42"/>
    <n v="9369.5105207817742"/>
    <n v="0.4178634831022599"/>
  </r>
  <r>
    <d v="2020-11-01T00:00:00"/>
    <n v="108"/>
    <x v="0"/>
    <x v="10"/>
    <x v="2"/>
    <n v="35046.620000000003"/>
    <n v="14980.160635311706"/>
    <n v="0.427435245832885"/>
  </r>
  <r>
    <d v="2020-11-01T00:00:00"/>
    <n v="108"/>
    <x v="0"/>
    <x v="11"/>
    <x v="2"/>
    <n v="29666.334999999999"/>
    <n v="11769.299647796792"/>
    <n v="0.39672240092336286"/>
  </r>
  <r>
    <d v="2020-11-01T00:00:00"/>
    <n v="200"/>
    <x v="1"/>
    <x v="0"/>
    <x v="0"/>
    <n v="35341.54"/>
    <n v="4987.9519748647936"/>
    <n v="0.14113567136193819"/>
  </r>
  <r>
    <d v="2020-11-01T00:00:00"/>
    <n v="200"/>
    <x v="1"/>
    <x v="1"/>
    <x v="0"/>
    <n v="51566.695"/>
    <n v="9569.3283436344591"/>
    <n v="0.1855718762591719"/>
  </r>
  <r>
    <d v="2020-11-01T00:00:00"/>
    <n v="200"/>
    <x v="1"/>
    <x v="2"/>
    <x v="0"/>
    <n v="60260.415000000001"/>
    <n v="7934.2271584843356"/>
    <n v="0.13166565743837536"/>
  </r>
  <r>
    <d v="2020-11-01T00:00:00"/>
    <n v="200"/>
    <x v="1"/>
    <x v="3"/>
    <x v="0"/>
    <n v="55516.88"/>
    <n v="7779.2501519410707"/>
    <n v="0.14012405149462778"/>
  </r>
  <r>
    <d v="2020-11-01T00:00:00"/>
    <n v="200"/>
    <x v="1"/>
    <x v="4"/>
    <x v="1"/>
    <n v="36997.31"/>
    <n v="5706.3394140975424"/>
    <n v="0.15423660298809677"/>
  </r>
  <r>
    <d v="2020-11-01T00:00:00"/>
    <n v="200"/>
    <x v="1"/>
    <x v="5"/>
    <x v="1"/>
    <n v="65681.654999999999"/>
    <n v="12720.136522105779"/>
    <n v="0.19366345933435719"/>
  </r>
  <r>
    <d v="2020-11-01T00:00:00"/>
    <n v="200"/>
    <x v="1"/>
    <x v="6"/>
    <x v="1"/>
    <n v="30682.095000000001"/>
    <n v="5060.1486331798124"/>
    <n v="0.16492187489738924"/>
  </r>
  <r>
    <d v="2020-11-01T00:00:00"/>
    <n v="200"/>
    <x v="1"/>
    <x v="7"/>
    <x v="1"/>
    <n v="42186.54"/>
    <n v="9867.2140511948946"/>
    <n v="0.23389484065758639"/>
  </r>
  <r>
    <d v="2020-11-01T00:00:00"/>
    <n v="200"/>
    <x v="1"/>
    <x v="8"/>
    <x v="2"/>
    <n v="47874.055"/>
    <n v="5479.0817866424723"/>
    <n v="0.11444783164163705"/>
  </r>
  <r>
    <d v="2020-11-01T00:00:00"/>
    <n v="200"/>
    <x v="1"/>
    <x v="9"/>
    <x v="2"/>
    <n v="50007.79"/>
    <n v="9908.6820468240876"/>
    <n v="0.19814277029287011"/>
  </r>
  <r>
    <d v="2020-11-01T00:00:00"/>
    <n v="200"/>
    <x v="1"/>
    <x v="10"/>
    <x v="2"/>
    <n v="95593.05"/>
    <n v="17661.447754898389"/>
    <n v="0.18475660892605048"/>
  </r>
  <r>
    <d v="2020-11-01T00:00:00"/>
    <n v="200"/>
    <x v="1"/>
    <x v="11"/>
    <x v="2"/>
    <n v="53412.19"/>
    <n v="9694.8306955597764"/>
    <n v="0.18150970210283038"/>
  </r>
  <r>
    <d v="2020-11-01T00:00:00"/>
    <n v="202"/>
    <x v="1"/>
    <x v="0"/>
    <x v="0"/>
    <n v="16819.035"/>
    <n v="5352.0038087171752"/>
    <n v="0.31821111072764729"/>
  </r>
  <r>
    <d v="2020-11-01T00:00:00"/>
    <n v="202"/>
    <x v="1"/>
    <x v="1"/>
    <x v="0"/>
    <n v="37424.934999999998"/>
    <n v="11087.376500886015"/>
    <n v="0.29625639966738798"/>
  </r>
  <r>
    <d v="2020-11-01T00:00:00"/>
    <n v="202"/>
    <x v="1"/>
    <x v="2"/>
    <x v="0"/>
    <n v="41231.89"/>
    <n v="11145.182839228009"/>
    <n v="0.27030492270007533"/>
  </r>
  <r>
    <d v="2020-11-01T00:00:00"/>
    <n v="202"/>
    <x v="1"/>
    <x v="3"/>
    <x v="0"/>
    <n v="32298.720000000001"/>
    <n v="8856.3526251837557"/>
    <n v="0.27420134993534589"/>
  </r>
  <r>
    <d v="2020-11-01T00:00:00"/>
    <n v="202"/>
    <x v="1"/>
    <x v="4"/>
    <x v="1"/>
    <n v="18761.005000000001"/>
    <n v="4843.6837089780529"/>
    <n v="0.25817826438285435"/>
  </r>
  <r>
    <d v="2020-11-01T00:00:00"/>
    <n v="202"/>
    <x v="1"/>
    <x v="5"/>
    <x v="1"/>
    <n v="33589.614999999998"/>
    <n v="10615.230362933073"/>
    <n v="0.31602715193172276"/>
  </r>
  <r>
    <d v="2020-11-01T00:00:00"/>
    <n v="202"/>
    <x v="1"/>
    <x v="6"/>
    <x v="1"/>
    <n v="17760.5"/>
    <n v="4571.6018727638739"/>
    <n v="0.25740276865875816"/>
  </r>
  <r>
    <d v="2020-11-01T00:00:00"/>
    <n v="202"/>
    <x v="1"/>
    <x v="7"/>
    <x v="1"/>
    <n v="25342.97"/>
    <n v="8136.3406805781788"/>
    <n v="0.32104921722190327"/>
  </r>
  <r>
    <d v="2020-11-01T00:00:00"/>
    <n v="202"/>
    <x v="1"/>
    <x v="8"/>
    <x v="2"/>
    <n v="14303.67"/>
    <n v="3340.1016790756635"/>
    <n v="0.23351361427351605"/>
  </r>
  <r>
    <d v="2020-11-01T00:00:00"/>
    <n v="202"/>
    <x v="1"/>
    <x v="9"/>
    <x v="2"/>
    <n v="18268.205000000002"/>
    <n v="5279.3829205882421"/>
    <n v="0.28899297553252995"/>
  </r>
  <r>
    <d v="2020-11-01T00:00:00"/>
    <n v="202"/>
    <x v="1"/>
    <x v="10"/>
    <x v="2"/>
    <n v="29153.3"/>
    <n v="8982.5135043016944"/>
    <n v="0.30811309540606707"/>
  </r>
  <r>
    <d v="2020-11-01T00:00:00"/>
    <n v="202"/>
    <x v="1"/>
    <x v="11"/>
    <x v="2"/>
    <n v="16124.674999999999"/>
    <n v="5275.4678711539664"/>
    <n v="0.32716739228257108"/>
  </r>
  <r>
    <d v="2020-11-01T00:00:00"/>
    <n v="204"/>
    <x v="1"/>
    <x v="0"/>
    <x v="0"/>
    <n v="32947.525000000001"/>
    <n v="3980.6377710081492"/>
    <n v="0.12081750513910071"/>
  </r>
  <r>
    <d v="2020-11-01T00:00:00"/>
    <n v="204"/>
    <x v="1"/>
    <x v="1"/>
    <x v="0"/>
    <n v="63187.94"/>
    <n v="9966.124811936741"/>
    <n v="0.15772194523095295"/>
  </r>
  <r>
    <d v="2020-11-01T00:00:00"/>
    <n v="204"/>
    <x v="1"/>
    <x v="2"/>
    <x v="0"/>
    <n v="52233.635000000002"/>
    <n v="7864.7705620637917"/>
    <n v="0.15056908373433692"/>
  </r>
  <r>
    <d v="2020-11-01T00:00:00"/>
    <n v="204"/>
    <x v="1"/>
    <x v="3"/>
    <x v="0"/>
    <n v="54294.45"/>
    <n v="9600.2399943305791"/>
    <n v="0.17681807246100806"/>
  </r>
  <r>
    <d v="2020-11-01T00:00:00"/>
    <n v="204"/>
    <x v="1"/>
    <x v="4"/>
    <x v="1"/>
    <n v="20707.965"/>
    <n v="1990.490995663903"/>
    <n v="9.612199922415858E-2"/>
  </r>
  <r>
    <d v="2020-11-01T00:00:00"/>
    <n v="204"/>
    <x v="1"/>
    <x v="5"/>
    <x v="1"/>
    <n v="48702.345000000001"/>
    <n v="8954.9581477682495"/>
    <n v="0.18387119034552132"/>
  </r>
  <r>
    <d v="2020-11-01T00:00:00"/>
    <n v="204"/>
    <x v="1"/>
    <x v="6"/>
    <x v="1"/>
    <n v="29420.814999999999"/>
    <n v="2502.539594106805"/>
    <n v="8.5060172334002482E-2"/>
  </r>
  <r>
    <d v="2020-11-01T00:00:00"/>
    <n v="204"/>
    <x v="1"/>
    <x v="7"/>
    <x v="1"/>
    <n v="50813.724999999999"/>
    <n v="5811.476394493021"/>
    <n v="0.11436824193646541"/>
  </r>
  <r>
    <d v="2020-11-01T00:00:00"/>
    <n v="204"/>
    <x v="1"/>
    <x v="8"/>
    <x v="2"/>
    <n v="49828.19"/>
    <n v="7922.7561444341036"/>
    <n v="0.15900148378727189"/>
  </r>
  <r>
    <d v="2020-11-01T00:00:00"/>
    <n v="204"/>
    <x v="1"/>
    <x v="9"/>
    <x v="2"/>
    <n v="33739.235000000001"/>
    <n v="6457.3366270866718"/>
    <n v="0.19138953882880486"/>
  </r>
  <r>
    <d v="2020-11-01T00:00:00"/>
    <n v="204"/>
    <x v="1"/>
    <x v="10"/>
    <x v="2"/>
    <n v="46850.21"/>
    <n v="9189.3757449121622"/>
    <n v="0.19614374716596067"/>
  </r>
  <r>
    <d v="2020-11-01T00:00:00"/>
    <n v="204"/>
    <x v="1"/>
    <x v="11"/>
    <x v="2"/>
    <n v="34040.519999999997"/>
    <n v="5103.2242882592955"/>
    <n v="0.14991616721070347"/>
  </r>
  <r>
    <d v="2020-11-01T00:00:00"/>
    <n v="205"/>
    <x v="1"/>
    <x v="0"/>
    <x v="0"/>
    <n v="23405.665000000001"/>
    <n v="6097.3867598199577"/>
    <n v="0.26050901607879789"/>
  </r>
  <r>
    <d v="2020-11-01T00:00:00"/>
    <n v="205"/>
    <x v="1"/>
    <x v="1"/>
    <x v="0"/>
    <n v="26553.455000000002"/>
    <n v="7969.8589350068469"/>
    <n v="0.30014395245390274"/>
  </r>
  <r>
    <d v="2020-11-01T00:00:00"/>
    <n v="205"/>
    <x v="1"/>
    <x v="2"/>
    <x v="0"/>
    <n v="32518.075000000001"/>
    <n v="9696.4539652054245"/>
    <n v="0.29818659207857245"/>
  </r>
  <r>
    <d v="2020-11-01T00:00:00"/>
    <n v="205"/>
    <x v="1"/>
    <x v="3"/>
    <x v="0"/>
    <n v="19122.07"/>
    <n v="6461.6368527091718"/>
    <n v="0.33791513432955594"/>
  </r>
  <r>
    <d v="2020-11-01T00:00:00"/>
    <n v="205"/>
    <x v="1"/>
    <x v="4"/>
    <x v="1"/>
    <n v="15517.094999999999"/>
    <n v="4839.5384176832713"/>
    <n v="0.31188430680377166"/>
  </r>
  <r>
    <d v="2020-11-01T00:00:00"/>
    <n v="205"/>
    <x v="1"/>
    <x v="5"/>
    <x v="1"/>
    <n v="30694.035"/>
    <n v="9524.7533722896296"/>
    <n v="0.31031284652831176"/>
  </r>
  <r>
    <d v="2020-11-01T00:00:00"/>
    <n v="205"/>
    <x v="1"/>
    <x v="6"/>
    <x v="1"/>
    <n v="8972.2099999999991"/>
    <n v="2521.9318839977386"/>
    <n v="0.2810825743041836"/>
  </r>
  <r>
    <d v="2020-11-01T00:00:00"/>
    <n v="205"/>
    <x v="1"/>
    <x v="7"/>
    <x v="1"/>
    <n v="23244.485000000001"/>
    <n v="7375.5667462627925"/>
    <n v="0.31730394311867061"/>
  </r>
  <r>
    <d v="2020-11-01T00:00:00"/>
    <n v="205"/>
    <x v="1"/>
    <x v="8"/>
    <x v="2"/>
    <n v="15744.645"/>
    <n v="4369.3657701253396"/>
    <n v="0.27751440379413694"/>
  </r>
  <r>
    <d v="2020-11-01T00:00:00"/>
    <n v="205"/>
    <x v="1"/>
    <x v="9"/>
    <x v="2"/>
    <n v="41415.264999999999"/>
    <n v="12868.701299018658"/>
    <n v="0.31072362567325496"/>
  </r>
  <r>
    <d v="2020-11-01T00:00:00"/>
    <n v="205"/>
    <x v="1"/>
    <x v="10"/>
    <x v="2"/>
    <n v="30471.494999999999"/>
    <n v="10121.111641767908"/>
    <n v="0.33215015022295125"/>
  </r>
  <r>
    <d v="2020-11-01T00:00:00"/>
    <n v="205"/>
    <x v="1"/>
    <x v="11"/>
    <x v="2"/>
    <n v="23663.584999999999"/>
    <n v="7249.8559192642024"/>
    <n v="0.30637183331537476"/>
  </r>
  <r>
    <d v="2020-11-01T00:00:00"/>
    <n v="206"/>
    <x v="1"/>
    <x v="0"/>
    <x v="0"/>
    <n v="7698.8649999999998"/>
    <n v="1298.504536357297"/>
    <n v="0.16866181396313573"/>
  </r>
  <r>
    <d v="2020-11-01T00:00:00"/>
    <n v="206"/>
    <x v="1"/>
    <x v="1"/>
    <x v="0"/>
    <n v="9242.7350000000006"/>
    <n v="2747.5502663080524"/>
    <n v="0.29726593549507285"/>
  </r>
  <r>
    <d v="2020-11-01T00:00:00"/>
    <n v="206"/>
    <x v="1"/>
    <x v="2"/>
    <x v="0"/>
    <n v="7957.54"/>
    <n v="2294.9669934748986"/>
    <n v="0.28840156549321755"/>
  </r>
  <r>
    <d v="2020-11-01T00:00:00"/>
    <n v="206"/>
    <x v="1"/>
    <x v="3"/>
    <x v="0"/>
    <n v="16643.814999999999"/>
    <n v="5734.3972029655515"/>
    <n v="0.34453622579712356"/>
  </r>
  <r>
    <d v="2020-11-01T00:00:00"/>
    <n v="206"/>
    <x v="1"/>
    <x v="4"/>
    <x v="1"/>
    <n v="7100"/>
    <n v="2095.2488208639074"/>
    <n v="0.29510546772731089"/>
  </r>
  <r>
    <d v="2020-11-01T00:00:00"/>
    <n v="206"/>
    <x v="1"/>
    <x v="5"/>
    <x v="1"/>
    <n v="11684.535"/>
    <n v="2302.5781306507965"/>
    <n v="0.19706202520261154"/>
  </r>
  <r>
    <d v="2020-11-01T00:00:00"/>
    <n v="206"/>
    <x v="1"/>
    <x v="6"/>
    <x v="1"/>
    <n v="4926.0600000000004"/>
    <n v="1758.6946397333043"/>
    <n v="0.35701851778770544"/>
  </r>
  <r>
    <d v="2020-11-01T00:00:00"/>
    <n v="206"/>
    <x v="1"/>
    <x v="7"/>
    <x v="1"/>
    <n v="6731.2749999999996"/>
    <n v="1819.7216059429156"/>
    <n v="0.27033832460312729"/>
  </r>
  <r>
    <d v="2020-11-01T00:00:00"/>
    <n v="206"/>
    <x v="1"/>
    <x v="8"/>
    <x v="2"/>
    <n v="9937.9950000000008"/>
    <n v="3512.5747367457193"/>
    <n v="0.35344903441244629"/>
  </r>
  <r>
    <d v="2020-11-01T00:00:00"/>
    <n v="206"/>
    <x v="1"/>
    <x v="9"/>
    <x v="2"/>
    <n v="10097.584999999999"/>
    <n v="3137.1874349153068"/>
    <n v="0.31068690532590781"/>
  </r>
  <r>
    <d v="2020-11-01T00:00:00"/>
    <n v="206"/>
    <x v="1"/>
    <x v="10"/>
    <x v="2"/>
    <n v="14011.17"/>
    <n v="3469.940646610557"/>
    <n v="0.24765530977145783"/>
  </r>
  <r>
    <d v="2020-11-01T00:00:00"/>
    <n v="206"/>
    <x v="1"/>
    <x v="11"/>
    <x v="2"/>
    <n v="8082.89"/>
    <n v="2941.3596430764887"/>
    <n v="0.36389950167285323"/>
  </r>
  <r>
    <d v="2020-11-01T00:00:00"/>
    <n v="208"/>
    <x v="1"/>
    <x v="0"/>
    <x v="0"/>
    <n v="6813"/>
    <n v="1168.2785680543138"/>
    <n v="0.17147784647795594"/>
  </r>
  <r>
    <d v="2020-11-01T00:00:00"/>
    <n v="208"/>
    <x v="1"/>
    <x v="1"/>
    <x v="0"/>
    <n v="9886.5450000000001"/>
    <n v="1735.8647220547741"/>
    <n v="0.17557849805516226"/>
  </r>
  <r>
    <d v="2020-11-01T00:00:00"/>
    <n v="208"/>
    <x v="1"/>
    <x v="2"/>
    <x v="0"/>
    <n v="9280.5450000000001"/>
    <n v="2174.1596284735447"/>
    <n v="0.23427068436967274"/>
  </r>
  <r>
    <d v="2020-11-01T00:00:00"/>
    <n v="208"/>
    <x v="1"/>
    <x v="3"/>
    <x v="0"/>
    <n v="23212.255000000001"/>
    <n v="5449.84765019735"/>
    <n v="0.23478320612096282"/>
  </r>
  <r>
    <d v="2020-11-01T00:00:00"/>
    <n v="208"/>
    <x v="1"/>
    <x v="4"/>
    <x v="1"/>
    <n v="5192.83"/>
    <n v="1149.4968815037198"/>
    <n v="0.2213623171765145"/>
  </r>
  <r>
    <d v="2020-11-01T00:00:00"/>
    <n v="208"/>
    <x v="1"/>
    <x v="5"/>
    <x v="1"/>
    <n v="7221.65"/>
    <n v="1491.8910202674645"/>
    <n v="0.20658589384246875"/>
  </r>
  <r>
    <d v="2020-11-01T00:00:00"/>
    <n v="208"/>
    <x v="1"/>
    <x v="6"/>
    <x v="1"/>
    <n v="7615.4849999999997"/>
    <n v="1213.2025616002095"/>
    <n v="0.15930732732061181"/>
  </r>
  <r>
    <d v="2020-11-01T00:00:00"/>
    <n v="208"/>
    <x v="1"/>
    <x v="7"/>
    <x v="1"/>
    <n v="7278.5349999999999"/>
    <n v="1196.3419736236497"/>
    <n v="0.16436576503700948"/>
  </r>
  <r>
    <d v="2020-11-01T00:00:00"/>
    <n v="208"/>
    <x v="1"/>
    <x v="8"/>
    <x v="2"/>
    <n v="8814.8150000000005"/>
    <n v="1531.0123108190467"/>
    <n v="0.17368626690623076"/>
  </r>
  <r>
    <d v="2020-11-01T00:00:00"/>
    <n v="208"/>
    <x v="1"/>
    <x v="9"/>
    <x v="2"/>
    <n v="11063.43"/>
    <n v="1863.6888391122409"/>
    <n v="0.16845488597227451"/>
  </r>
  <r>
    <d v="2020-11-01T00:00:00"/>
    <n v="208"/>
    <x v="1"/>
    <x v="10"/>
    <x v="2"/>
    <n v="13513.67"/>
    <n v="1959.9103478713021"/>
    <n v="0.14503168627554927"/>
  </r>
  <r>
    <d v="2020-11-01T00:00:00"/>
    <n v="208"/>
    <x v="1"/>
    <x v="11"/>
    <x v="2"/>
    <n v="7895.875"/>
    <n v="1682.7077976958542"/>
    <n v="0.21311226402341149"/>
  </r>
  <r>
    <d v="2020-11-01T00:00:00"/>
    <n v="300"/>
    <x v="2"/>
    <x v="0"/>
    <x v="0"/>
    <n v="45221.18"/>
    <n v="11121.947447129871"/>
    <n v="0.24594553806711525"/>
  </r>
  <r>
    <d v="2020-11-01T00:00:00"/>
    <n v="300"/>
    <x v="2"/>
    <x v="1"/>
    <x v="0"/>
    <n v="67708.304999999993"/>
    <n v="21585.234803710733"/>
    <n v="0.3187974474285058"/>
  </r>
  <r>
    <d v="2020-11-01T00:00:00"/>
    <n v="300"/>
    <x v="2"/>
    <x v="2"/>
    <x v="0"/>
    <n v="85658.945000000007"/>
    <n v="21774.805354475593"/>
    <n v="0.25420352018666109"/>
  </r>
  <r>
    <d v="2020-11-01T00:00:00"/>
    <n v="300"/>
    <x v="2"/>
    <x v="3"/>
    <x v="0"/>
    <n v="71157.354999999996"/>
    <n v="19012.419343202913"/>
    <n v="0.26718839314928039"/>
  </r>
  <r>
    <d v="2020-11-01T00:00:00"/>
    <n v="300"/>
    <x v="2"/>
    <x v="4"/>
    <x v="1"/>
    <n v="38229.014999999999"/>
    <n v="11507.089899795717"/>
    <n v="0.30100409073568118"/>
  </r>
  <r>
    <d v="2020-11-01T00:00:00"/>
    <n v="300"/>
    <x v="2"/>
    <x v="5"/>
    <x v="1"/>
    <n v="72596"/>
    <n v="21194.200841467082"/>
    <n v="0.29194722631366854"/>
  </r>
  <r>
    <d v="2020-11-01T00:00:00"/>
    <n v="300"/>
    <x v="2"/>
    <x v="6"/>
    <x v="1"/>
    <n v="36826.425000000003"/>
    <n v="11078.352828021652"/>
    <n v="0.30082618196096012"/>
  </r>
  <r>
    <d v="2020-11-01T00:00:00"/>
    <n v="300"/>
    <x v="2"/>
    <x v="7"/>
    <x v="1"/>
    <n v="57763.995000000003"/>
    <n v="16021.596018643513"/>
    <n v="0.27736301858352269"/>
  </r>
  <r>
    <d v="2020-11-01T00:00:00"/>
    <n v="300"/>
    <x v="2"/>
    <x v="8"/>
    <x v="2"/>
    <n v="41124.449999999997"/>
    <n v="11794.282286595108"/>
    <n v="0.28679489419542653"/>
  </r>
  <r>
    <d v="2020-11-01T00:00:00"/>
    <n v="300"/>
    <x v="2"/>
    <x v="9"/>
    <x v="2"/>
    <n v="48436.675000000003"/>
    <n v="14111.315051911857"/>
    <n v="0.29133533736392631"/>
  </r>
  <r>
    <d v="2020-11-01T00:00:00"/>
    <n v="300"/>
    <x v="2"/>
    <x v="10"/>
    <x v="2"/>
    <n v="83057.899999999994"/>
    <n v="24900.87249929682"/>
    <n v="0.29980137349122504"/>
  </r>
  <r>
    <d v="2020-11-01T00:00:00"/>
    <n v="300"/>
    <x v="2"/>
    <x v="11"/>
    <x v="2"/>
    <n v="45730.495000000003"/>
    <n v="13605.179151805698"/>
    <n v="0.29750780418636835"/>
  </r>
  <r>
    <d v="2020-11-01T00:00:00"/>
    <n v="302"/>
    <x v="2"/>
    <x v="0"/>
    <x v="0"/>
    <n v="45208.875"/>
    <n v="11517.325814369484"/>
    <n v="0.25475807160362834"/>
  </r>
  <r>
    <d v="2020-11-01T00:00:00"/>
    <n v="302"/>
    <x v="2"/>
    <x v="1"/>
    <x v="0"/>
    <n v="63010.785000000003"/>
    <n v="13728.67823608131"/>
    <n v="0.21787822887909283"/>
  </r>
  <r>
    <d v="2020-11-01T00:00:00"/>
    <n v="302"/>
    <x v="2"/>
    <x v="2"/>
    <x v="0"/>
    <n v="80473.445000000007"/>
    <n v="15041.43994970677"/>
    <n v="0.18691184340010258"/>
  </r>
  <r>
    <d v="2020-11-01T00:00:00"/>
    <n v="302"/>
    <x v="2"/>
    <x v="3"/>
    <x v="0"/>
    <n v="77391.34"/>
    <n v="22213.096587620883"/>
    <n v="0.28702302593056128"/>
  </r>
  <r>
    <d v="2020-11-01T00:00:00"/>
    <n v="302"/>
    <x v="2"/>
    <x v="4"/>
    <x v="1"/>
    <n v="24990.985000000001"/>
    <n v="7625.074733095069"/>
    <n v="0.30511301307631805"/>
  </r>
  <r>
    <d v="2020-11-01T00:00:00"/>
    <n v="302"/>
    <x v="2"/>
    <x v="5"/>
    <x v="1"/>
    <n v="39311.175000000003"/>
    <n v="12448.693198827144"/>
    <n v="0.3166705955450872"/>
  </r>
  <r>
    <d v="2020-11-01T00:00:00"/>
    <n v="302"/>
    <x v="2"/>
    <x v="6"/>
    <x v="1"/>
    <n v="25670.305"/>
    <n v="8705.7155520760789"/>
    <n v="0.33913564922879097"/>
  </r>
  <r>
    <d v="2020-11-01T00:00:00"/>
    <n v="302"/>
    <x v="2"/>
    <x v="7"/>
    <x v="1"/>
    <n v="45671.254999999997"/>
    <n v="13190.99792687558"/>
    <n v="0.28882494967295252"/>
  </r>
  <r>
    <d v="2020-11-01T00:00:00"/>
    <n v="302"/>
    <x v="2"/>
    <x v="8"/>
    <x v="2"/>
    <n v="44703.644999999997"/>
    <n v="11409.003825162135"/>
    <n v="0.25521417381428596"/>
  </r>
  <r>
    <d v="2020-11-01T00:00:00"/>
    <n v="302"/>
    <x v="2"/>
    <x v="9"/>
    <x v="2"/>
    <n v="36733.269999999997"/>
    <n v="9752.6308444699007"/>
    <n v="0.26549857511922847"/>
  </r>
  <r>
    <d v="2020-11-01T00:00:00"/>
    <n v="302"/>
    <x v="2"/>
    <x v="10"/>
    <x v="2"/>
    <n v="80679.95"/>
    <n v="21343.370582249419"/>
    <n v="0.26454367636878084"/>
  </r>
  <r>
    <d v="2020-11-01T00:00:00"/>
    <n v="302"/>
    <x v="2"/>
    <x v="11"/>
    <x v="2"/>
    <n v="47771.345000000001"/>
    <n v="11675.398742451258"/>
    <n v="0.24440171702201932"/>
  </r>
  <r>
    <d v="2020-11-01T00:00:00"/>
    <n v="304"/>
    <x v="2"/>
    <x v="0"/>
    <x v="0"/>
    <n v="14042.03"/>
    <n v="7404.6188769714909"/>
    <n v="0.52731826359660894"/>
  </r>
  <r>
    <d v="2020-11-01T00:00:00"/>
    <n v="304"/>
    <x v="2"/>
    <x v="1"/>
    <x v="0"/>
    <n v="28915.755000000001"/>
    <n v="15791.325089916816"/>
    <n v="0.54611491520511279"/>
  </r>
  <r>
    <d v="2020-11-01T00:00:00"/>
    <n v="304"/>
    <x v="2"/>
    <x v="2"/>
    <x v="0"/>
    <n v="28155.314999999999"/>
    <n v="14935.52276462728"/>
    <n v="0.5304690345189631"/>
  </r>
  <r>
    <d v="2020-11-01T00:00:00"/>
    <n v="304"/>
    <x v="2"/>
    <x v="3"/>
    <x v="0"/>
    <n v="41068.68"/>
    <n v="24352.475576478144"/>
    <n v="0.59296952267465486"/>
  </r>
  <r>
    <d v="2020-11-01T00:00:00"/>
    <n v="304"/>
    <x v="2"/>
    <x v="4"/>
    <x v="1"/>
    <n v="15820.735000000001"/>
    <n v="8898.3846054384121"/>
    <n v="0.56245077143624567"/>
  </r>
  <r>
    <d v="2020-11-01T00:00:00"/>
    <n v="304"/>
    <x v="2"/>
    <x v="5"/>
    <x v="1"/>
    <n v="31427.37"/>
    <n v="17531.498580927098"/>
    <n v="0.55784173416124538"/>
  </r>
  <r>
    <d v="2020-11-01T00:00:00"/>
    <n v="304"/>
    <x v="2"/>
    <x v="6"/>
    <x v="1"/>
    <n v="20229.93"/>
    <n v="12275.843431622177"/>
    <n v="0.60681591244369981"/>
  </r>
  <r>
    <d v="2020-11-01T00:00:00"/>
    <n v="304"/>
    <x v="2"/>
    <x v="7"/>
    <x v="1"/>
    <n v="22849.965"/>
    <n v="13802.544466797381"/>
    <n v="0.60405101131653294"/>
  </r>
  <r>
    <d v="2020-11-01T00:00:00"/>
    <n v="304"/>
    <x v="2"/>
    <x v="8"/>
    <x v="2"/>
    <n v="21612.84"/>
    <n v="10785.215547374888"/>
    <n v="0.49901889559053264"/>
  </r>
  <r>
    <d v="2020-11-01T00:00:00"/>
    <n v="304"/>
    <x v="2"/>
    <x v="9"/>
    <x v="2"/>
    <n v="20140.985000000001"/>
    <n v="11393.704731877953"/>
    <n v="0.56569749353757792"/>
  </r>
  <r>
    <d v="2020-11-01T00:00:00"/>
    <n v="304"/>
    <x v="2"/>
    <x v="10"/>
    <x v="2"/>
    <n v="34847.074999999997"/>
    <n v="19678.536601191783"/>
    <n v="0.56471128785390978"/>
  </r>
  <r>
    <d v="2020-11-01T00:00:00"/>
    <n v="304"/>
    <x v="2"/>
    <x v="11"/>
    <x v="2"/>
    <n v="20913.23"/>
    <n v="13510.094727830716"/>
    <n v="0.6460070839287243"/>
  </r>
  <r>
    <d v="2020-11-01T00:00:00"/>
    <n v="306"/>
    <x v="2"/>
    <x v="0"/>
    <x v="0"/>
    <n v="68618.255000000005"/>
    <n v="15519.843746025223"/>
    <n v="0.22617660192648767"/>
  </r>
  <r>
    <d v="2020-11-01T00:00:00"/>
    <n v="306"/>
    <x v="2"/>
    <x v="1"/>
    <x v="0"/>
    <n v="91190.945000000007"/>
    <n v="21421.164227935835"/>
    <n v="0.23490450973981938"/>
  </r>
  <r>
    <d v="2020-11-01T00:00:00"/>
    <n v="306"/>
    <x v="2"/>
    <x v="2"/>
    <x v="0"/>
    <n v="85857.024999999994"/>
    <n v="18296.181558740762"/>
    <n v="0.21310057690376255"/>
  </r>
  <r>
    <d v="2020-11-01T00:00:00"/>
    <n v="306"/>
    <x v="2"/>
    <x v="3"/>
    <x v="0"/>
    <n v="79483.39"/>
    <n v="24443.574390346519"/>
    <n v="0.30753059715176367"/>
  </r>
  <r>
    <d v="2020-11-01T00:00:00"/>
    <n v="306"/>
    <x v="2"/>
    <x v="4"/>
    <x v="1"/>
    <n v="48122.824999999997"/>
    <n v="10445.726808887326"/>
    <n v="0.21706387372078273"/>
  </r>
  <r>
    <d v="2020-11-01T00:00:00"/>
    <n v="306"/>
    <x v="2"/>
    <x v="5"/>
    <x v="1"/>
    <n v="79721.600000000006"/>
    <n v="20811.884349961121"/>
    <n v="0.26105703284882792"/>
  </r>
  <r>
    <d v="2020-11-01T00:00:00"/>
    <n v="306"/>
    <x v="2"/>
    <x v="6"/>
    <x v="1"/>
    <n v="38492.135000000002"/>
    <n v="10358.722925037489"/>
    <n v="0.26911271419570487"/>
  </r>
  <r>
    <d v="2020-11-01T00:00:00"/>
    <n v="306"/>
    <x v="2"/>
    <x v="7"/>
    <x v="1"/>
    <n v="43475.24"/>
    <n v="10814.108285458884"/>
    <n v="0.24874177314395238"/>
  </r>
  <r>
    <d v="2020-11-01T00:00:00"/>
    <n v="306"/>
    <x v="2"/>
    <x v="8"/>
    <x v="2"/>
    <n v="59731.364999999998"/>
    <n v="16043.512288106711"/>
    <n v="0.26859443590660803"/>
  </r>
  <r>
    <d v="2020-11-01T00:00:00"/>
    <n v="306"/>
    <x v="2"/>
    <x v="9"/>
    <x v="2"/>
    <n v="40647.495000000003"/>
    <n v="12102.789927875861"/>
    <n v="0.29774995797098591"/>
  </r>
  <r>
    <d v="2020-11-01T00:00:00"/>
    <n v="306"/>
    <x v="2"/>
    <x v="10"/>
    <x v="2"/>
    <n v="106260.95"/>
    <n v="27533.475841254614"/>
    <n v="0.25911189238619281"/>
  </r>
  <r>
    <d v="2020-11-01T00:00:00"/>
    <n v="306"/>
    <x v="2"/>
    <x v="11"/>
    <x v="2"/>
    <n v="39090.71"/>
    <n v="11021.285935824319"/>
    <n v="0.28194130871054324"/>
  </r>
  <r>
    <d v="2020-12-01T00:00:00"/>
    <n v="100"/>
    <x v="0"/>
    <x v="0"/>
    <x v="0"/>
    <n v="20027.345000000001"/>
    <n v="6136.2220372575512"/>
    <n v="0.30639218714500355"/>
  </r>
  <r>
    <d v="2020-12-01T00:00:00"/>
    <n v="100"/>
    <x v="0"/>
    <x v="1"/>
    <x v="0"/>
    <n v="33433.455000000002"/>
    <n v="11362.952480779106"/>
    <n v="0.33986773071401399"/>
  </r>
  <r>
    <d v="2020-12-01T00:00:00"/>
    <n v="100"/>
    <x v="0"/>
    <x v="2"/>
    <x v="0"/>
    <n v="38365.574999999997"/>
    <n v="12817.090175370302"/>
    <n v="0.33407788558806439"/>
  </r>
  <r>
    <d v="2020-12-01T00:00:00"/>
    <n v="100"/>
    <x v="0"/>
    <x v="3"/>
    <x v="0"/>
    <n v="47173.22"/>
    <n v="15946.258159790646"/>
    <n v="0.33803624513634317"/>
  </r>
  <r>
    <d v="2020-12-01T00:00:00"/>
    <n v="100"/>
    <x v="0"/>
    <x v="4"/>
    <x v="1"/>
    <n v="13157.975"/>
    <n v="3924.2779694282985"/>
    <n v="0.29824330639238167"/>
  </r>
  <r>
    <d v="2020-12-01T00:00:00"/>
    <n v="100"/>
    <x v="0"/>
    <x v="5"/>
    <x v="1"/>
    <n v="26728.325000000001"/>
    <n v="8913.7048310597438"/>
    <n v="0.33349283320446543"/>
  </r>
  <r>
    <d v="2020-12-01T00:00:00"/>
    <n v="100"/>
    <x v="0"/>
    <x v="6"/>
    <x v="1"/>
    <n v="15601.415000000001"/>
    <n v="3970.2884566500647"/>
    <n v="0.25448258742236296"/>
  </r>
  <r>
    <d v="2020-12-01T00:00:00"/>
    <n v="100"/>
    <x v="0"/>
    <x v="7"/>
    <x v="1"/>
    <n v="18496.794999999998"/>
    <n v="6216.9367239021676"/>
    <n v="0.33610886231383158"/>
  </r>
  <r>
    <d v="2020-12-01T00:00:00"/>
    <n v="100"/>
    <x v="0"/>
    <x v="8"/>
    <x v="2"/>
    <n v="16648.895"/>
    <n v="5342.9714791458309"/>
    <n v="0.32092048626325237"/>
  </r>
  <r>
    <d v="2020-12-01T00:00:00"/>
    <n v="100"/>
    <x v="0"/>
    <x v="9"/>
    <x v="2"/>
    <n v="25767.384999999998"/>
    <n v="7816.6323618632341"/>
    <n v="0.30335373037905222"/>
  </r>
  <r>
    <d v="2020-12-01T00:00:00"/>
    <n v="100"/>
    <x v="0"/>
    <x v="10"/>
    <x v="2"/>
    <n v="40390.175000000003"/>
    <n v="13178.245748889038"/>
    <n v="0.32627354917103074"/>
  </r>
  <r>
    <d v="2020-12-01T00:00:00"/>
    <n v="100"/>
    <x v="0"/>
    <x v="11"/>
    <x v="2"/>
    <n v="23695.514999999999"/>
    <n v="7527.2476392927747"/>
    <n v="0.31766550080438322"/>
  </r>
  <r>
    <d v="2020-12-01T00:00:00"/>
    <n v="102"/>
    <x v="0"/>
    <x v="0"/>
    <x v="0"/>
    <n v="31521.98"/>
    <n v="12429.456077983465"/>
    <n v="0.3943107659475536"/>
  </r>
  <r>
    <d v="2020-12-01T00:00:00"/>
    <n v="102"/>
    <x v="0"/>
    <x v="1"/>
    <x v="0"/>
    <n v="45261.144999999997"/>
    <n v="17676.371736368033"/>
    <n v="0.39054185960978305"/>
  </r>
  <r>
    <d v="2020-12-01T00:00:00"/>
    <n v="102"/>
    <x v="0"/>
    <x v="2"/>
    <x v="0"/>
    <n v="46348.885000000002"/>
    <n v="17761.026740674784"/>
    <n v="0.38320289130309787"/>
  </r>
  <r>
    <d v="2020-12-01T00:00:00"/>
    <n v="102"/>
    <x v="0"/>
    <x v="3"/>
    <x v="0"/>
    <n v="84130.464999999997"/>
    <n v="30771.050968015377"/>
    <n v="0.36575396282447004"/>
  </r>
  <r>
    <d v="2020-12-01T00:00:00"/>
    <n v="102"/>
    <x v="0"/>
    <x v="4"/>
    <x v="1"/>
    <n v="22915.05"/>
    <n v="8338.9346119082566"/>
    <n v="0.36390645501136837"/>
  </r>
  <r>
    <d v="2020-12-01T00:00:00"/>
    <n v="102"/>
    <x v="0"/>
    <x v="5"/>
    <x v="1"/>
    <n v="50996.18"/>
    <n v="18814.091706812051"/>
    <n v="0.3689313926418028"/>
  </r>
  <r>
    <d v="2020-12-01T00:00:00"/>
    <n v="102"/>
    <x v="0"/>
    <x v="6"/>
    <x v="1"/>
    <n v="20244.924999999999"/>
    <n v="6724.1457394890585"/>
    <n v="0.33213981970736167"/>
  </r>
  <r>
    <d v="2020-12-01T00:00:00"/>
    <n v="102"/>
    <x v="0"/>
    <x v="7"/>
    <x v="1"/>
    <n v="33881.89"/>
    <n v="12555.876087644428"/>
    <n v="0.37057779502986488"/>
  </r>
  <r>
    <d v="2020-12-01T00:00:00"/>
    <n v="102"/>
    <x v="0"/>
    <x v="8"/>
    <x v="2"/>
    <n v="38047.26"/>
    <n v="13995.911382954819"/>
    <n v="0.36785596079598948"/>
  </r>
  <r>
    <d v="2020-12-01T00:00:00"/>
    <n v="102"/>
    <x v="0"/>
    <x v="9"/>
    <x v="2"/>
    <n v="32888.39"/>
    <n v="11284.031101809696"/>
    <n v="0.34310074472510499"/>
  </r>
  <r>
    <d v="2020-12-01T00:00:00"/>
    <n v="102"/>
    <x v="0"/>
    <x v="10"/>
    <x v="2"/>
    <n v="64168.985000000001"/>
    <n v="24972.049884985568"/>
    <n v="0.38916074307526555"/>
  </r>
  <r>
    <d v="2020-12-01T00:00:00"/>
    <n v="102"/>
    <x v="0"/>
    <x v="11"/>
    <x v="2"/>
    <n v="30293.37"/>
    <n v="11934.278186094451"/>
    <n v="0.39395676961970394"/>
  </r>
  <r>
    <d v="2020-12-01T00:00:00"/>
    <n v="104"/>
    <x v="0"/>
    <x v="0"/>
    <x v="0"/>
    <n v="12221.28"/>
    <n v="2433.4986844586269"/>
    <n v="0.19911978814482828"/>
  </r>
  <r>
    <d v="2020-12-01T00:00:00"/>
    <n v="104"/>
    <x v="0"/>
    <x v="1"/>
    <x v="0"/>
    <n v="24988.965"/>
    <n v="6098.6209308643975"/>
    <n v="0.24405256203545836"/>
  </r>
  <r>
    <d v="2020-12-01T00:00:00"/>
    <n v="104"/>
    <x v="0"/>
    <x v="2"/>
    <x v="0"/>
    <n v="30994.39"/>
    <n v="6443.1674437138399"/>
    <n v="0.20788173097498741"/>
  </r>
  <r>
    <d v="2020-12-01T00:00:00"/>
    <n v="104"/>
    <x v="0"/>
    <x v="3"/>
    <x v="0"/>
    <n v="33993.050000000003"/>
    <n v="7820.2282623500141"/>
    <n v="0.23005373928935513"/>
  </r>
  <r>
    <d v="2020-12-01T00:00:00"/>
    <n v="104"/>
    <x v="0"/>
    <x v="4"/>
    <x v="1"/>
    <n v="9565.01"/>
    <n v="1653.388792475251"/>
    <n v="0.1728580307260788"/>
  </r>
  <r>
    <d v="2020-12-01T00:00:00"/>
    <n v="104"/>
    <x v="0"/>
    <x v="5"/>
    <x v="1"/>
    <n v="17166.18"/>
    <n v="3708.0108835120509"/>
    <n v="0.21600675767771577"/>
  </r>
  <r>
    <d v="2020-12-01T00:00:00"/>
    <n v="104"/>
    <x v="0"/>
    <x v="6"/>
    <x v="1"/>
    <n v="11108.47"/>
    <n v="1804.3591255857034"/>
    <n v="0.16243093113504412"/>
  </r>
  <r>
    <d v="2020-12-01T00:00:00"/>
    <n v="104"/>
    <x v="0"/>
    <x v="7"/>
    <x v="1"/>
    <n v="14684.35"/>
    <n v="3425.059822868358"/>
    <n v="0.23324558614227786"/>
  </r>
  <r>
    <d v="2020-12-01T00:00:00"/>
    <n v="104"/>
    <x v="0"/>
    <x v="8"/>
    <x v="2"/>
    <n v="16059.5"/>
    <n v="2905.0569147720798"/>
    <n v="0.18089335999078923"/>
  </r>
  <r>
    <d v="2020-12-01T00:00:00"/>
    <n v="104"/>
    <x v="0"/>
    <x v="9"/>
    <x v="2"/>
    <n v="17611.669999999998"/>
    <n v="3619.0305709197296"/>
    <n v="0.20549048278327553"/>
  </r>
  <r>
    <d v="2020-12-01T00:00:00"/>
    <n v="104"/>
    <x v="0"/>
    <x v="10"/>
    <x v="2"/>
    <n v="31778.68"/>
    <n v="7866.3959207796506"/>
    <n v="0.2475368996062659"/>
  </r>
  <r>
    <d v="2020-12-01T00:00:00"/>
    <n v="104"/>
    <x v="0"/>
    <x v="11"/>
    <x v="2"/>
    <n v="17365.395"/>
    <n v="4117.0471268915207"/>
    <n v="0.23708341370245367"/>
  </r>
  <r>
    <d v="2020-12-01T00:00:00"/>
    <n v="106"/>
    <x v="0"/>
    <x v="0"/>
    <x v="0"/>
    <n v="15964.35"/>
    <n v="4122.7449647891999"/>
    <n v="0.25824696682227588"/>
  </r>
  <r>
    <d v="2020-12-01T00:00:00"/>
    <n v="106"/>
    <x v="0"/>
    <x v="1"/>
    <x v="0"/>
    <n v="25775.415000000001"/>
    <n v="10053.725015372875"/>
    <n v="0.39005094642987803"/>
  </r>
  <r>
    <d v="2020-12-01T00:00:00"/>
    <n v="106"/>
    <x v="0"/>
    <x v="2"/>
    <x v="0"/>
    <n v="26316.79"/>
    <n v="11643.109544199729"/>
    <n v="0.44242134182017373"/>
  </r>
  <r>
    <d v="2020-12-01T00:00:00"/>
    <n v="106"/>
    <x v="0"/>
    <x v="3"/>
    <x v="0"/>
    <n v="38257.834999999999"/>
    <n v="12585.045552898684"/>
    <n v="0.32895341706865233"/>
  </r>
  <r>
    <d v="2020-12-01T00:00:00"/>
    <n v="106"/>
    <x v="0"/>
    <x v="4"/>
    <x v="1"/>
    <n v="15884.465"/>
    <n v="6952.1345981638233"/>
    <n v="0.43766879137344716"/>
  </r>
  <r>
    <d v="2020-12-01T00:00:00"/>
    <n v="106"/>
    <x v="0"/>
    <x v="5"/>
    <x v="1"/>
    <n v="25605.294999999998"/>
    <n v="10026.552688433541"/>
    <n v="0.39158122132291551"/>
  </r>
  <r>
    <d v="2020-12-01T00:00:00"/>
    <n v="106"/>
    <x v="0"/>
    <x v="6"/>
    <x v="1"/>
    <n v="18894.564999999999"/>
    <n v="8353.5335486962776"/>
    <n v="0.44211303878635355"/>
  </r>
  <r>
    <d v="2020-12-01T00:00:00"/>
    <n v="106"/>
    <x v="0"/>
    <x v="7"/>
    <x v="1"/>
    <n v="18170.205000000002"/>
    <n v="6856.176386722972"/>
    <n v="0.37733071182867617"/>
  </r>
  <r>
    <d v="2020-12-01T00:00:00"/>
    <n v="106"/>
    <x v="0"/>
    <x v="8"/>
    <x v="2"/>
    <n v="18606.82"/>
    <n v="7506.2639526149242"/>
    <n v="0.4034146593891339"/>
  </r>
  <r>
    <d v="2020-12-01T00:00:00"/>
    <n v="106"/>
    <x v="0"/>
    <x v="9"/>
    <x v="2"/>
    <n v="12338.29"/>
    <n v="4443.3685291378042"/>
    <n v="0.36012839130364127"/>
  </r>
  <r>
    <d v="2020-12-01T00:00:00"/>
    <n v="106"/>
    <x v="0"/>
    <x v="10"/>
    <x v="2"/>
    <n v="21806.18"/>
    <n v="8956.071448641258"/>
    <n v="0.41071253418256926"/>
  </r>
  <r>
    <d v="2020-12-01T00:00:00"/>
    <n v="106"/>
    <x v="0"/>
    <x v="11"/>
    <x v="2"/>
    <n v="16956.419999999998"/>
    <n v="8051.5189875481301"/>
    <n v="0.47483602007665127"/>
  </r>
  <r>
    <d v="2020-12-01T00:00:00"/>
    <n v="108"/>
    <x v="0"/>
    <x v="0"/>
    <x v="0"/>
    <n v="16240.485000000001"/>
    <n v="7560.7146998491726"/>
    <n v="0.46554734663707226"/>
  </r>
  <r>
    <d v="2020-12-01T00:00:00"/>
    <n v="108"/>
    <x v="0"/>
    <x v="1"/>
    <x v="0"/>
    <n v="34628.985000000001"/>
    <n v="14558.68074031628"/>
    <n v="0.42041892767911854"/>
  </r>
  <r>
    <d v="2020-12-01T00:00:00"/>
    <n v="108"/>
    <x v="0"/>
    <x v="2"/>
    <x v="0"/>
    <n v="34438.910000000003"/>
    <n v="13983.544451417649"/>
    <n v="0.4060391124869413"/>
  </r>
  <r>
    <d v="2020-12-01T00:00:00"/>
    <n v="108"/>
    <x v="0"/>
    <x v="3"/>
    <x v="0"/>
    <n v="44914.25"/>
    <n v="21471.006025003608"/>
    <n v="0.47804440739862308"/>
  </r>
  <r>
    <d v="2020-12-01T00:00:00"/>
    <n v="108"/>
    <x v="0"/>
    <x v="4"/>
    <x v="1"/>
    <n v="14458.865"/>
    <n v="5996.7898797983516"/>
    <n v="0.41474831390972611"/>
  </r>
  <r>
    <d v="2020-12-01T00:00:00"/>
    <n v="108"/>
    <x v="0"/>
    <x v="5"/>
    <x v="1"/>
    <n v="30111.02"/>
    <n v="11456.933332880973"/>
    <n v="0.38048971216786986"/>
  </r>
  <r>
    <d v="2020-12-01T00:00:00"/>
    <n v="108"/>
    <x v="0"/>
    <x v="6"/>
    <x v="1"/>
    <n v="24223.525000000001"/>
    <n v="11429.660250218718"/>
    <n v="0.47184132987328298"/>
  </r>
  <r>
    <d v="2020-12-01T00:00:00"/>
    <n v="108"/>
    <x v="0"/>
    <x v="7"/>
    <x v="1"/>
    <n v="28905.59"/>
    <n v="13561.038199706187"/>
    <n v="0.46914933062103858"/>
  </r>
  <r>
    <d v="2020-12-01T00:00:00"/>
    <n v="108"/>
    <x v="0"/>
    <x v="8"/>
    <x v="2"/>
    <n v="23084.334999999999"/>
    <n v="10288.852762008317"/>
    <n v="0.44570713265113843"/>
  </r>
  <r>
    <d v="2020-12-01T00:00:00"/>
    <n v="108"/>
    <x v="0"/>
    <x v="9"/>
    <x v="2"/>
    <n v="14984.47"/>
    <n v="6711.3889379279581"/>
    <n v="0.44788964427356848"/>
  </r>
  <r>
    <d v="2020-12-01T00:00:00"/>
    <n v="108"/>
    <x v="0"/>
    <x v="10"/>
    <x v="2"/>
    <n v="26686.43"/>
    <n v="12115.410758810609"/>
    <n v="0.45399143905013178"/>
  </r>
  <r>
    <d v="2020-12-01T00:00:00"/>
    <n v="108"/>
    <x v="0"/>
    <x v="11"/>
    <x v="2"/>
    <n v="21380.445"/>
    <n v="9360.2041857902459"/>
    <n v="0.43779276744661982"/>
  </r>
  <r>
    <d v="2020-12-01T00:00:00"/>
    <n v="200"/>
    <x v="1"/>
    <x v="0"/>
    <x v="0"/>
    <n v="25440.959999999999"/>
    <n v="4662.6487508046748"/>
    <n v="0.18327330221833904"/>
  </r>
  <r>
    <d v="2020-12-01T00:00:00"/>
    <n v="200"/>
    <x v="1"/>
    <x v="1"/>
    <x v="0"/>
    <n v="42562.71"/>
    <n v="8343.7488667668531"/>
    <n v="0.19603424844815692"/>
  </r>
  <r>
    <d v="2020-12-01T00:00:00"/>
    <n v="200"/>
    <x v="1"/>
    <x v="2"/>
    <x v="0"/>
    <n v="36283.919999999998"/>
    <n v="5585.1811876954753"/>
    <n v="0.15392992784945717"/>
  </r>
  <r>
    <d v="2020-12-01T00:00:00"/>
    <n v="200"/>
    <x v="1"/>
    <x v="3"/>
    <x v="0"/>
    <n v="49163.665000000001"/>
    <n v="9897.9479716054084"/>
    <n v="0.20132648718531071"/>
  </r>
  <r>
    <d v="2020-12-01T00:00:00"/>
    <n v="200"/>
    <x v="1"/>
    <x v="4"/>
    <x v="1"/>
    <n v="27644.92"/>
    <n v="4327.1233160888196"/>
    <n v="0.15652508005408661"/>
  </r>
  <r>
    <d v="2020-12-01T00:00:00"/>
    <n v="200"/>
    <x v="1"/>
    <x v="5"/>
    <x v="1"/>
    <n v="36256.065000000002"/>
    <n v="10203.644909102195"/>
    <n v="0.2814327729471523"/>
  </r>
  <r>
    <d v="2020-12-01T00:00:00"/>
    <n v="200"/>
    <x v="1"/>
    <x v="6"/>
    <x v="1"/>
    <n v="23835.200000000001"/>
    <n v="2486.2239189120696"/>
    <n v="0.10430891785728962"/>
  </r>
  <r>
    <d v="2020-12-01T00:00:00"/>
    <n v="200"/>
    <x v="1"/>
    <x v="7"/>
    <x v="1"/>
    <n v="37229.275000000001"/>
    <n v="8675.9438318754128"/>
    <n v="0.23304090213616602"/>
  </r>
  <r>
    <d v="2020-12-01T00:00:00"/>
    <n v="200"/>
    <x v="1"/>
    <x v="8"/>
    <x v="2"/>
    <n v="26026.514999999999"/>
    <n v="4132.2049560012019"/>
    <n v="0.15876904595183805"/>
  </r>
  <r>
    <d v="2020-12-01T00:00:00"/>
    <n v="200"/>
    <x v="1"/>
    <x v="9"/>
    <x v="2"/>
    <n v="30379.685000000001"/>
    <n v="7681.0753777630925"/>
    <n v="0.25283591247779863"/>
  </r>
  <r>
    <d v="2020-12-01T00:00:00"/>
    <n v="200"/>
    <x v="1"/>
    <x v="10"/>
    <x v="2"/>
    <n v="65654.080000000002"/>
    <n v="15119.070475491848"/>
    <n v="0.23028379158601944"/>
  </r>
  <r>
    <d v="2020-12-01T00:00:00"/>
    <n v="200"/>
    <x v="1"/>
    <x v="11"/>
    <x v="2"/>
    <n v="39144.425000000003"/>
    <n v="8716.5836024137025"/>
    <n v="0.22267752310613073"/>
  </r>
  <r>
    <d v="2020-12-01T00:00:00"/>
    <n v="202"/>
    <x v="1"/>
    <x v="0"/>
    <x v="0"/>
    <n v="12473.365"/>
    <n v="4234.6654243735475"/>
    <n v="0.339496633376282"/>
  </r>
  <r>
    <d v="2020-12-01T00:00:00"/>
    <n v="202"/>
    <x v="1"/>
    <x v="1"/>
    <x v="0"/>
    <n v="25509.84"/>
    <n v="8704.3792167056145"/>
    <n v="0.34121653513724959"/>
  </r>
  <r>
    <d v="2020-12-01T00:00:00"/>
    <n v="202"/>
    <x v="1"/>
    <x v="2"/>
    <x v="0"/>
    <n v="35949.665000000001"/>
    <n v="11422.165925519565"/>
    <n v="0.3177266304295065"/>
  </r>
  <r>
    <d v="2020-12-01T00:00:00"/>
    <n v="202"/>
    <x v="1"/>
    <x v="3"/>
    <x v="0"/>
    <n v="27118.76"/>
    <n v="9224.5064394974324"/>
    <n v="0.34015222080572388"/>
  </r>
  <r>
    <d v="2020-12-01T00:00:00"/>
    <n v="202"/>
    <x v="1"/>
    <x v="4"/>
    <x v="1"/>
    <n v="15984.23"/>
    <n v="4655.213186064665"/>
    <n v="0.29123787546004187"/>
  </r>
  <r>
    <d v="2020-12-01T00:00:00"/>
    <n v="202"/>
    <x v="1"/>
    <x v="5"/>
    <x v="1"/>
    <n v="28533.74"/>
    <n v="10046.26660073844"/>
    <n v="0.35208376471988739"/>
  </r>
  <r>
    <d v="2020-12-01T00:00:00"/>
    <n v="202"/>
    <x v="1"/>
    <x v="6"/>
    <x v="1"/>
    <n v="13787.86"/>
    <n v="4143.6112102192137"/>
    <n v="0.30052605772173591"/>
  </r>
  <r>
    <d v="2020-12-01T00:00:00"/>
    <n v="202"/>
    <x v="1"/>
    <x v="7"/>
    <x v="1"/>
    <n v="20848.2"/>
    <n v="7103.2776605021218"/>
    <n v="0.34071419405522402"/>
  </r>
  <r>
    <d v="2020-12-01T00:00:00"/>
    <n v="202"/>
    <x v="1"/>
    <x v="8"/>
    <x v="2"/>
    <n v="8842.1949999999997"/>
    <n v="2872.3873838710983"/>
    <n v="0.32485003823949804"/>
  </r>
  <r>
    <d v="2020-12-01T00:00:00"/>
    <n v="202"/>
    <x v="1"/>
    <x v="9"/>
    <x v="2"/>
    <n v="13356.46"/>
    <n v="4718.1181809327418"/>
    <n v="0.35324615810871607"/>
  </r>
  <r>
    <d v="2020-12-01T00:00:00"/>
    <n v="202"/>
    <x v="1"/>
    <x v="10"/>
    <x v="2"/>
    <n v="19529.924999999999"/>
    <n v="6400.6446747920527"/>
    <n v="0.3277352409080963"/>
  </r>
  <r>
    <d v="2020-12-01T00:00:00"/>
    <n v="202"/>
    <x v="1"/>
    <x v="11"/>
    <x v="2"/>
    <n v="13370.09"/>
    <n v="4668.6331164120529"/>
    <n v="0.3491848683450936"/>
  </r>
  <r>
    <d v="2020-12-01T00:00:00"/>
    <n v="204"/>
    <x v="1"/>
    <x v="0"/>
    <x v="0"/>
    <n v="23025.994999999999"/>
    <n v="3530.2331472435358"/>
    <n v="0.15331511829319583"/>
  </r>
  <r>
    <d v="2020-12-01T00:00:00"/>
    <n v="204"/>
    <x v="1"/>
    <x v="1"/>
    <x v="0"/>
    <n v="46311.695"/>
    <n v="6670.38923741294"/>
    <n v="0.14403250059003325"/>
  </r>
  <r>
    <d v="2020-12-01T00:00:00"/>
    <n v="204"/>
    <x v="1"/>
    <x v="2"/>
    <x v="0"/>
    <n v="43531.065000000002"/>
    <n v="6307.9992457892176"/>
    <n v="0.14490799262065418"/>
  </r>
  <r>
    <d v="2020-12-01T00:00:00"/>
    <n v="204"/>
    <x v="1"/>
    <x v="3"/>
    <x v="0"/>
    <n v="44397.16"/>
    <n v="7651.7599654339701"/>
    <n v="0.17234796021713933"/>
  </r>
  <r>
    <d v="2020-12-01T00:00:00"/>
    <n v="204"/>
    <x v="1"/>
    <x v="4"/>
    <x v="1"/>
    <n v="16050.315000000001"/>
    <n v="1486.4951544436854"/>
    <n v="9.2614702854348044E-2"/>
  </r>
  <r>
    <d v="2020-12-01T00:00:00"/>
    <n v="204"/>
    <x v="1"/>
    <x v="5"/>
    <x v="1"/>
    <n v="36448.769999999997"/>
    <n v="6604.350081685152"/>
    <n v="0.18119541706579267"/>
  </r>
  <r>
    <d v="2020-12-01T00:00:00"/>
    <n v="204"/>
    <x v="1"/>
    <x v="6"/>
    <x v="1"/>
    <n v="20961.185000000001"/>
    <n v="2343.2671260208267"/>
    <n v="0.11179077547480386"/>
  </r>
  <r>
    <d v="2020-12-01T00:00:00"/>
    <n v="204"/>
    <x v="1"/>
    <x v="7"/>
    <x v="1"/>
    <n v="40072.544999999998"/>
    <n v="5486.047608650556"/>
    <n v="0.1369028996948049"/>
  </r>
  <r>
    <d v="2020-12-01T00:00:00"/>
    <n v="204"/>
    <x v="1"/>
    <x v="8"/>
    <x v="2"/>
    <n v="40970.095000000001"/>
    <n v="7046.6163879106925"/>
    <n v="0.17199414323815193"/>
  </r>
  <r>
    <d v="2020-12-01T00:00:00"/>
    <n v="204"/>
    <x v="1"/>
    <x v="9"/>
    <x v="2"/>
    <n v="23106.665000000001"/>
    <n v="4244.5073953310575"/>
    <n v="0.18369190860433807"/>
  </r>
  <r>
    <d v="2020-12-01T00:00:00"/>
    <n v="204"/>
    <x v="1"/>
    <x v="10"/>
    <x v="2"/>
    <n v="34732.474999999999"/>
    <n v="7107.316043701846"/>
    <n v="0.20463027882988027"/>
  </r>
  <r>
    <d v="2020-12-01T00:00:00"/>
    <n v="204"/>
    <x v="1"/>
    <x v="11"/>
    <x v="2"/>
    <n v="26139.584999999999"/>
    <n v="3817.0337098123578"/>
    <n v="0.14602503099465267"/>
  </r>
  <r>
    <d v="2020-12-01T00:00:00"/>
    <n v="205"/>
    <x v="1"/>
    <x v="0"/>
    <x v="0"/>
    <n v="18319.084999999999"/>
    <n v="4964.9890705307789"/>
    <n v="0.27102822387312353"/>
  </r>
  <r>
    <d v="2020-12-01T00:00:00"/>
    <n v="205"/>
    <x v="1"/>
    <x v="1"/>
    <x v="0"/>
    <n v="18401.45"/>
    <n v="4920.6033525558078"/>
    <n v="0.26740302272678551"/>
  </r>
  <r>
    <d v="2020-12-01T00:00:00"/>
    <n v="205"/>
    <x v="1"/>
    <x v="2"/>
    <x v="0"/>
    <n v="29313.105"/>
    <n v="9063.6795504372294"/>
    <n v="0.30920230219341244"/>
  </r>
  <r>
    <d v="2020-12-01T00:00:00"/>
    <n v="205"/>
    <x v="1"/>
    <x v="3"/>
    <x v="0"/>
    <n v="15618.465"/>
    <n v="5174.6867914644854"/>
    <n v="0.33131852531375428"/>
  </r>
  <r>
    <d v="2020-12-01T00:00:00"/>
    <n v="205"/>
    <x v="1"/>
    <x v="4"/>
    <x v="1"/>
    <n v="11070.665000000001"/>
    <n v="3420.8509574054897"/>
    <n v="0.30900139760398221"/>
  </r>
  <r>
    <d v="2020-12-01T00:00:00"/>
    <n v="205"/>
    <x v="1"/>
    <x v="5"/>
    <x v="1"/>
    <n v="22733.08"/>
    <n v="7330.8567438205255"/>
    <n v="0.32247529783999901"/>
  </r>
  <r>
    <d v="2020-12-01T00:00:00"/>
    <n v="205"/>
    <x v="1"/>
    <x v="6"/>
    <x v="1"/>
    <n v="6857.2550000000001"/>
    <n v="1848.0565826761813"/>
    <n v="0.26950384412949224"/>
  </r>
  <r>
    <d v="2020-12-01T00:00:00"/>
    <n v="205"/>
    <x v="1"/>
    <x v="7"/>
    <x v="1"/>
    <n v="15756.655000000001"/>
    <n v="5441.2436553537455"/>
    <n v="0.345329872066993"/>
  </r>
  <r>
    <d v="2020-12-01T00:00:00"/>
    <n v="205"/>
    <x v="1"/>
    <x v="8"/>
    <x v="2"/>
    <n v="14487.26"/>
    <n v="4372.9955857192854"/>
    <n v="0.30185111509831986"/>
  </r>
  <r>
    <d v="2020-12-01T00:00:00"/>
    <n v="205"/>
    <x v="1"/>
    <x v="9"/>
    <x v="2"/>
    <n v="25189.255000000001"/>
    <n v="7925.4828986288412"/>
    <n v="0.31463744753978795"/>
  </r>
  <r>
    <d v="2020-12-01T00:00:00"/>
    <n v="205"/>
    <x v="1"/>
    <x v="10"/>
    <x v="2"/>
    <n v="17106.150000000001"/>
    <n v="5698.6753413469114"/>
    <n v="0.33313605582477124"/>
  </r>
  <r>
    <d v="2020-12-01T00:00:00"/>
    <n v="205"/>
    <x v="1"/>
    <x v="11"/>
    <x v="2"/>
    <n v="12682.33"/>
    <n v="4134.2472943390085"/>
    <n v="0.32598483830171654"/>
  </r>
  <r>
    <d v="2020-12-01T00:00:00"/>
    <n v="206"/>
    <x v="1"/>
    <x v="0"/>
    <x v="0"/>
    <n v="3707.33"/>
    <n v="1419.4490351897546"/>
    <n v="0.38287636525201552"/>
  </r>
  <r>
    <d v="2020-12-01T00:00:00"/>
    <n v="206"/>
    <x v="1"/>
    <x v="1"/>
    <x v="0"/>
    <n v="6105.625"/>
    <n v="2220.6189633839999"/>
    <n v="0.36370051606248338"/>
  </r>
  <r>
    <d v="2020-12-01T00:00:00"/>
    <n v="206"/>
    <x v="1"/>
    <x v="2"/>
    <x v="0"/>
    <n v="5956.54"/>
    <n v="1948.0594541041828"/>
    <n v="0.32704547507515819"/>
  </r>
  <r>
    <d v="2020-12-01T00:00:00"/>
    <n v="206"/>
    <x v="1"/>
    <x v="3"/>
    <x v="0"/>
    <n v="12810.96"/>
    <n v="4459.5023497339544"/>
    <n v="0.34810055996849221"/>
  </r>
  <r>
    <d v="2020-12-01T00:00:00"/>
    <n v="206"/>
    <x v="1"/>
    <x v="4"/>
    <x v="1"/>
    <n v="4777.17"/>
    <n v="1185.3485239426111"/>
    <n v="0.24812776684577084"/>
  </r>
  <r>
    <d v="2020-12-01T00:00:00"/>
    <n v="206"/>
    <x v="1"/>
    <x v="5"/>
    <x v="1"/>
    <n v="6489.2150000000001"/>
    <n v="1834.7467017133099"/>
    <n v="0.28273785068198692"/>
  </r>
  <r>
    <d v="2020-12-01T00:00:00"/>
    <n v="206"/>
    <x v="1"/>
    <x v="6"/>
    <x v="1"/>
    <n v="2663.0050000000001"/>
    <n v="1063.3349550773016"/>
    <n v="0.39929889544980263"/>
  </r>
  <r>
    <d v="2020-12-01T00:00:00"/>
    <n v="206"/>
    <x v="1"/>
    <x v="7"/>
    <x v="1"/>
    <n v="5688.0450000000001"/>
    <n v="1520.6423618829367"/>
    <n v="0.26734007235929685"/>
  </r>
  <r>
    <d v="2020-12-01T00:00:00"/>
    <n v="206"/>
    <x v="1"/>
    <x v="8"/>
    <x v="2"/>
    <n v="7107.7150000000001"/>
    <n v="2108.7088538006888"/>
    <n v="0.29667886990413778"/>
  </r>
  <r>
    <d v="2020-12-01T00:00:00"/>
    <n v="206"/>
    <x v="1"/>
    <x v="9"/>
    <x v="2"/>
    <n v="7367.21"/>
    <n v="2479.7166973868721"/>
    <n v="0.3365883010511268"/>
  </r>
  <r>
    <d v="2020-12-01T00:00:00"/>
    <n v="206"/>
    <x v="1"/>
    <x v="10"/>
    <x v="2"/>
    <n v="10189.025"/>
    <n v="3376.436688141323"/>
    <n v="0.33137976284691845"/>
  </r>
  <r>
    <d v="2020-12-01T00:00:00"/>
    <n v="206"/>
    <x v="1"/>
    <x v="11"/>
    <x v="2"/>
    <n v="5634.73"/>
    <n v="1953.9373407031167"/>
    <n v="0.34676680882724048"/>
  </r>
  <r>
    <d v="2020-12-01T00:00:00"/>
    <n v="208"/>
    <x v="1"/>
    <x v="0"/>
    <x v="0"/>
    <n v="5166.3549999999996"/>
    <n v="687.42194850418468"/>
    <n v="0.13305743575580553"/>
  </r>
  <r>
    <d v="2020-12-01T00:00:00"/>
    <n v="208"/>
    <x v="1"/>
    <x v="1"/>
    <x v="0"/>
    <n v="7026.0550000000003"/>
    <n v="1191.058001792426"/>
    <n v="0.16952016484249355"/>
  </r>
  <r>
    <d v="2020-12-01T00:00:00"/>
    <n v="208"/>
    <x v="1"/>
    <x v="2"/>
    <x v="0"/>
    <n v="6493.63"/>
    <n v="1590.1089248367387"/>
    <n v="0.24487211695719321"/>
  </r>
  <r>
    <d v="2020-12-01T00:00:00"/>
    <n v="208"/>
    <x v="1"/>
    <x v="3"/>
    <x v="0"/>
    <n v="19407.994999999999"/>
    <n v="3483.1205681813526"/>
    <n v="0.17946833602241513"/>
  </r>
  <r>
    <d v="2020-12-01T00:00:00"/>
    <n v="208"/>
    <x v="1"/>
    <x v="4"/>
    <x v="1"/>
    <n v="5465.375"/>
    <n v="1029.8889582556983"/>
    <n v="0.18843884605460709"/>
  </r>
  <r>
    <d v="2020-12-01T00:00:00"/>
    <n v="208"/>
    <x v="1"/>
    <x v="5"/>
    <x v="1"/>
    <n v="5864.5"/>
    <n v="984.10593639860792"/>
    <n v="0.16780730435648528"/>
  </r>
  <r>
    <d v="2020-12-01T00:00:00"/>
    <n v="208"/>
    <x v="1"/>
    <x v="6"/>
    <x v="1"/>
    <n v="5396.3549999999996"/>
    <n v="898.28445140395104"/>
    <n v="0.16646133388258391"/>
  </r>
  <r>
    <d v="2020-12-01T00:00:00"/>
    <n v="208"/>
    <x v="1"/>
    <x v="7"/>
    <x v="1"/>
    <n v="5181.5200000000004"/>
    <n v="995.9494749172062"/>
    <n v="0.19221183647215606"/>
  </r>
  <r>
    <d v="2020-12-01T00:00:00"/>
    <n v="208"/>
    <x v="1"/>
    <x v="8"/>
    <x v="2"/>
    <n v="7019.2250000000004"/>
    <n v="1324.1888956017938"/>
    <n v="0.18865172374468603"/>
  </r>
  <r>
    <d v="2020-12-01T00:00:00"/>
    <n v="208"/>
    <x v="1"/>
    <x v="9"/>
    <x v="2"/>
    <n v="7779.7049999999999"/>
    <n v="1802.1900906255084"/>
    <n v="0.23165275426581194"/>
  </r>
  <r>
    <d v="2020-12-01T00:00:00"/>
    <n v="208"/>
    <x v="1"/>
    <x v="10"/>
    <x v="2"/>
    <n v="7364.1949999999997"/>
    <n v="1315.9900895787173"/>
    <n v="0.17870114650395832"/>
  </r>
  <r>
    <d v="2020-12-01T00:00:00"/>
    <n v="208"/>
    <x v="1"/>
    <x v="11"/>
    <x v="2"/>
    <n v="5887.8450000000003"/>
    <n v="1073.8379217749343"/>
    <n v="0.18238216559283307"/>
  </r>
  <r>
    <d v="2020-12-01T00:00:00"/>
    <n v="300"/>
    <x v="2"/>
    <x v="0"/>
    <x v="0"/>
    <n v="36128.955000000002"/>
    <n v="9806.8913856883701"/>
    <n v="0.27144132415920608"/>
  </r>
  <r>
    <d v="2020-12-01T00:00:00"/>
    <n v="300"/>
    <x v="2"/>
    <x v="1"/>
    <x v="0"/>
    <n v="63274.13"/>
    <n v="21009.470443464608"/>
    <n v="0.33203886712412495"/>
  </r>
  <r>
    <d v="2020-12-01T00:00:00"/>
    <n v="300"/>
    <x v="2"/>
    <x v="2"/>
    <x v="0"/>
    <n v="71204.929999999993"/>
    <n v="22098.395212795273"/>
    <n v="0.31034923021194283"/>
  </r>
  <r>
    <d v="2020-12-01T00:00:00"/>
    <n v="300"/>
    <x v="2"/>
    <x v="3"/>
    <x v="0"/>
    <n v="67103.725000000006"/>
    <n v="22330.835525842584"/>
    <n v="0.33278086314645844"/>
  </r>
  <r>
    <d v="2020-12-01T00:00:00"/>
    <n v="300"/>
    <x v="2"/>
    <x v="4"/>
    <x v="1"/>
    <n v="34723.93"/>
    <n v="11175.327063116027"/>
    <n v="0.3218335903544336"/>
  </r>
  <r>
    <d v="2020-12-01T00:00:00"/>
    <n v="300"/>
    <x v="2"/>
    <x v="5"/>
    <x v="1"/>
    <n v="60023.445"/>
    <n v="19629.217787684691"/>
    <n v="0.32702584444602756"/>
  </r>
  <r>
    <d v="2020-12-01T00:00:00"/>
    <n v="300"/>
    <x v="2"/>
    <x v="6"/>
    <x v="1"/>
    <n v="34493.29"/>
    <n v="10765.883798761883"/>
    <n v="0.31211530702817514"/>
  </r>
  <r>
    <d v="2020-12-01T00:00:00"/>
    <n v="300"/>
    <x v="2"/>
    <x v="7"/>
    <x v="1"/>
    <n v="52778.51"/>
    <n v="17468.756231199826"/>
    <n v="0.33098236822524596"/>
  </r>
  <r>
    <d v="2020-12-01T00:00:00"/>
    <n v="300"/>
    <x v="2"/>
    <x v="8"/>
    <x v="2"/>
    <n v="39567.39"/>
    <n v="11510.710422048454"/>
    <n v="0.29091406893526345"/>
  </r>
  <r>
    <d v="2020-12-01T00:00:00"/>
    <n v="300"/>
    <x v="2"/>
    <x v="9"/>
    <x v="2"/>
    <n v="44575.135000000002"/>
    <n v="13261.91393064391"/>
    <n v="0.29751820001541013"/>
  </r>
  <r>
    <d v="2020-12-01T00:00:00"/>
    <n v="300"/>
    <x v="2"/>
    <x v="10"/>
    <x v="2"/>
    <n v="71140.72"/>
    <n v="23771.199870980239"/>
    <n v="0.3341433692402922"/>
  </r>
  <r>
    <d v="2020-12-01T00:00:00"/>
    <n v="300"/>
    <x v="2"/>
    <x v="11"/>
    <x v="2"/>
    <n v="42786.004999999997"/>
    <n v="13872.562537037709"/>
    <n v="0.32423131201517202"/>
  </r>
  <r>
    <d v="2020-12-01T00:00:00"/>
    <n v="302"/>
    <x v="2"/>
    <x v="0"/>
    <x v="0"/>
    <n v="43674.805"/>
    <n v="10833.849486584159"/>
    <n v="0.24805719193443815"/>
  </r>
  <r>
    <d v="2020-12-01T00:00:00"/>
    <n v="302"/>
    <x v="2"/>
    <x v="1"/>
    <x v="0"/>
    <n v="50572.52"/>
    <n v="15003.622004855119"/>
    <n v="0.2966753882316942"/>
  </r>
  <r>
    <d v="2020-12-01T00:00:00"/>
    <n v="302"/>
    <x v="2"/>
    <x v="2"/>
    <x v="0"/>
    <n v="65783.125"/>
    <n v="14804.794033207276"/>
    <n v="0.22505458707240308"/>
  </r>
  <r>
    <d v="2020-12-01T00:00:00"/>
    <n v="302"/>
    <x v="2"/>
    <x v="3"/>
    <x v="0"/>
    <n v="67839.595000000001"/>
    <n v="21422.476371912675"/>
    <n v="0.31578131284410932"/>
  </r>
  <r>
    <d v="2020-12-01T00:00:00"/>
    <n v="302"/>
    <x v="2"/>
    <x v="4"/>
    <x v="1"/>
    <n v="25001.174999999999"/>
    <n v="7823.9719957285106"/>
    <n v="0.31294417145308212"/>
  </r>
  <r>
    <d v="2020-12-01T00:00:00"/>
    <n v="302"/>
    <x v="2"/>
    <x v="5"/>
    <x v="1"/>
    <n v="35989.06"/>
    <n v="12267.295480974442"/>
    <n v="0.3408617919160557"/>
  </r>
  <r>
    <d v="2020-12-01T00:00:00"/>
    <n v="302"/>
    <x v="2"/>
    <x v="6"/>
    <x v="1"/>
    <n v="22551.37"/>
    <n v="8057.7877083338108"/>
    <n v="0.35730812400017431"/>
  </r>
  <r>
    <d v="2020-12-01T00:00:00"/>
    <n v="302"/>
    <x v="2"/>
    <x v="7"/>
    <x v="1"/>
    <n v="45103.27"/>
    <n v="13447.897652696212"/>
    <n v="0.29815793073753216"/>
  </r>
  <r>
    <d v="2020-12-01T00:00:00"/>
    <n v="302"/>
    <x v="2"/>
    <x v="8"/>
    <x v="2"/>
    <n v="42721.044999999998"/>
    <n v="12390.626196645078"/>
    <n v="0.29003565330962944"/>
  </r>
  <r>
    <d v="2020-12-01T00:00:00"/>
    <n v="302"/>
    <x v="2"/>
    <x v="9"/>
    <x v="2"/>
    <n v="34893.89"/>
    <n v="8908.4829173695689"/>
    <n v="0.25530208633573298"/>
  </r>
  <r>
    <d v="2020-12-01T00:00:00"/>
    <n v="302"/>
    <x v="2"/>
    <x v="10"/>
    <x v="2"/>
    <n v="64291.37"/>
    <n v="17920.269224964202"/>
    <n v="0.27873522099411169"/>
  </r>
  <r>
    <d v="2020-12-01T00:00:00"/>
    <n v="302"/>
    <x v="2"/>
    <x v="11"/>
    <x v="2"/>
    <n v="39097.9"/>
    <n v="11228.193461126903"/>
    <n v="0.28718149724478559"/>
  </r>
  <r>
    <d v="2020-12-01T00:00:00"/>
    <n v="304"/>
    <x v="2"/>
    <x v="0"/>
    <x v="0"/>
    <n v="12409.495000000001"/>
    <n v="6754.7512882181591"/>
    <n v="0.54432120631968972"/>
  </r>
  <r>
    <d v="2020-12-01T00:00:00"/>
    <n v="304"/>
    <x v="2"/>
    <x v="1"/>
    <x v="0"/>
    <n v="24054.38"/>
    <n v="11280.288220599783"/>
    <n v="0.46894944790095539"/>
  </r>
  <r>
    <d v="2020-12-01T00:00:00"/>
    <n v="304"/>
    <x v="2"/>
    <x v="2"/>
    <x v="0"/>
    <n v="23760.044999999998"/>
    <n v="12627.566133209262"/>
    <n v="0.53146221453744147"/>
  </r>
  <r>
    <d v="2020-12-01T00:00:00"/>
    <n v="304"/>
    <x v="2"/>
    <x v="3"/>
    <x v="0"/>
    <n v="38833.589999999997"/>
    <n v="22415.973122702424"/>
    <n v="0.57723154420444844"/>
  </r>
  <r>
    <d v="2020-12-01T00:00:00"/>
    <n v="304"/>
    <x v="2"/>
    <x v="4"/>
    <x v="1"/>
    <n v="13962.775"/>
    <n v="7173.526711882786"/>
    <n v="0.51376081845355137"/>
  </r>
  <r>
    <d v="2020-12-01T00:00:00"/>
    <n v="304"/>
    <x v="2"/>
    <x v="5"/>
    <x v="1"/>
    <n v="27087.119999999999"/>
    <n v="15820.39115417937"/>
    <n v="0.58405585954429151"/>
  </r>
  <r>
    <d v="2020-12-01T00:00:00"/>
    <n v="304"/>
    <x v="2"/>
    <x v="6"/>
    <x v="1"/>
    <n v="18761.8"/>
    <n v="12528.006952590942"/>
    <n v="0.6677401396769469"/>
  </r>
  <r>
    <d v="2020-12-01T00:00:00"/>
    <n v="304"/>
    <x v="2"/>
    <x v="7"/>
    <x v="1"/>
    <n v="23346.404999999999"/>
    <n v="14092.186052157349"/>
    <n v="0.60361267836128729"/>
  </r>
  <r>
    <d v="2020-12-01T00:00:00"/>
    <n v="304"/>
    <x v="2"/>
    <x v="8"/>
    <x v="2"/>
    <n v="18279.45"/>
    <n v="8732.8916269297133"/>
    <n v="0.47774367538026108"/>
  </r>
  <r>
    <d v="2020-12-01T00:00:00"/>
    <n v="304"/>
    <x v="2"/>
    <x v="9"/>
    <x v="2"/>
    <n v="17104.22"/>
    <n v="9585.6272332122717"/>
    <n v="0.56042469245673121"/>
  </r>
  <r>
    <d v="2020-12-01T00:00:00"/>
    <n v="304"/>
    <x v="2"/>
    <x v="10"/>
    <x v="2"/>
    <n v="30619.96"/>
    <n v="16564.287375753112"/>
    <n v="0.54096371699222057"/>
  </r>
  <r>
    <d v="2020-12-01T00:00:00"/>
    <n v="304"/>
    <x v="2"/>
    <x v="11"/>
    <x v="2"/>
    <n v="19090.525000000001"/>
    <n v="12161.776178567899"/>
    <n v="0.63705823588234989"/>
  </r>
  <r>
    <d v="2020-12-01T00:00:00"/>
    <n v="306"/>
    <x v="2"/>
    <x v="0"/>
    <x v="0"/>
    <n v="62812.83"/>
    <n v="15713.930924955415"/>
    <n v="0.25017072029640147"/>
  </r>
  <r>
    <d v="2020-12-01T00:00:00"/>
    <n v="306"/>
    <x v="2"/>
    <x v="1"/>
    <x v="0"/>
    <n v="80014.960000000006"/>
    <n v="20490.962085616626"/>
    <n v="0.25608913740151373"/>
  </r>
  <r>
    <d v="2020-12-01T00:00:00"/>
    <n v="306"/>
    <x v="2"/>
    <x v="2"/>
    <x v="0"/>
    <n v="76406.34"/>
    <n v="19036.77896136681"/>
    <n v="0.24915182380633349"/>
  </r>
  <r>
    <d v="2020-12-01T00:00:00"/>
    <n v="306"/>
    <x v="2"/>
    <x v="3"/>
    <x v="0"/>
    <n v="73710.28"/>
    <n v="24466.01236664832"/>
    <n v="0.33192130550376853"/>
  </r>
  <r>
    <d v="2020-12-01T00:00:00"/>
    <n v="306"/>
    <x v="2"/>
    <x v="4"/>
    <x v="1"/>
    <n v="42765.474999999999"/>
    <n v="9425.7319861692431"/>
    <n v="0.22040517464541767"/>
  </r>
  <r>
    <d v="2020-12-01T00:00:00"/>
    <n v="306"/>
    <x v="2"/>
    <x v="5"/>
    <x v="1"/>
    <n v="71993.164999999994"/>
    <n v="20799.467679699595"/>
    <n v="0.28890892183583811"/>
  </r>
  <r>
    <d v="2020-12-01T00:00:00"/>
    <n v="306"/>
    <x v="2"/>
    <x v="6"/>
    <x v="1"/>
    <n v="37310.589999999997"/>
    <n v="10595.141479864047"/>
    <n v="0.28397142687542726"/>
  </r>
  <r>
    <d v="2020-12-01T00:00:00"/>
    <n v="306"/>
    <x v="2"/>
    <x v="7"/>
    <x v="1"/>
    <n v="48366.245000000003"/>
    <n v="13613.148126506767"/>
    <n v="0.28145968591332171"/>
  </r>
  <r>
    <d v="2020-12-01T00:00:00"/>
    <n v="306"/>
    <x v="2"/>
    <x v="8"/>
    <x v="2"/>
    <n v="63063.98"/>
    <n v="18361.702667368401"/>
    <n v="0.29115990883176734"/>
  </r>
  <r>
    <d v="2020-12-01T00:00:00"/>
    <n v="306"/>
    <x v="2"/>
    <x v="9"/>
    <x v="2"/>
    <n v="42259.535000000003"/>
    <n v="13517.825500208563"/>
    <n v="0.3198763427048727"/>
  </r>
  <r>
    <d v="2020-12-01T00:00:00"/>
    <n v="306"/>
    <x v="2"/>
    <x v="10"/>
    <x v="2"/>
    <n v="95679.84"/>
    <n v="26274.443073206927"/>
    <n v="0.27460793280179951"/>
  </r>
  <r>
    <d v="2020-12-01T00:00:00"/>
    <n v="306"/>
    <x v="2"/>
    <x v="11"/>
    <x v="2"/>
    <n v="42498.07"/>
    <n v="11413.666343178029"/>
    <n v="0.268569051328166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23CE1-8799-4993-9889-BA300405595A}" name="TablaDinámica1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compact="0" compactData="0" multipleFieldFilters="0">
  <location ref="A3:E15" firstHeaderRow="0" firstDataRow="1" firstDataCol="2"/>
  <pivotFields count="8">
    <pivotField compact="0" numFmtId="166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dataField="1" compact="0" numFmtId="165" outline="0" showAll="0"/>
    <pivotField dataField="1" compact="0" numFmtId="165" outline="0" showAll="0"/>
    <pivotField dataField="1" compact="0" numFmtId="167" outline="0" showAll="0"/>
  </pivotFields>
  <rowFields count="2">
    <field x="4"/>
    <field x="2"/>
  </rowFields>
  <rowItems count="12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Ventas" fld="5" baseField="0" baseItem="0" numFmtId="168"/>
    <dataField name="Total Margen" fld="6" baseField="0" baseItem="0" numFmtId="168"/>
    <dataField name="% Tasa Margen" fld="7" subtotal="average" baseField="4" baseItem="0" numFmtId="10"/>
  </dataFields>
  <formats count="2"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enda_ID" xr10:uid="{C61EA2B1-62A3-49D4-8945-ED69D9D760CA}" sourceName="Tienda ID">
  <pivotTables>
    <pivotTable tabId="12" name="TablaDinámica1"/>
  </pivotTables>
  <data>
    <tabular pivotCacheId="983842727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enda ID" xr10:uid="{318D4DB2-D06F-4568-BBC2-D4E730993C26}" cache="SegmentaciónDeDatos_Tienda_ID" caption="Tienda ID" columnCount="4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A20C-338B-4BC3-BF75-FB33BE3AFC1D}">
  <sheetPr>
    <tabColor theme="7" tint="0.59999389629810485"/>
  </sheetPr>
  <dimension ref="B2:J10"/>
  <sheetViews>
    <sheetView showGridLines="0" zoomScale="115" zoomScaleNormal="115" workbookViewId="0">
      <selection activeCell="B10" sqref="B10:J10"/>
    </sheetView>
  </sheetViews>
  <sheetFormatPr baseColWidth="10" defaultColWidth="9.140625" defaultRowHeight="15" x14ac:dyDescent="0.25"/>
  <cols>
    <col min="1" max="1" width="4.28515625" customWidth="1"/>
    <col min="2" max="2" width="17.85546875" customWidth="1"/>
  </cols>
  <sheetData>
    <row r="2" spans="2:10" ht="18.75" x14ac:dyDescent="0.3">
      <c r="B2" s="9" t="s">
        <v>50</v>
      </c>
    </row>
    <row r="4" spans="2:10" s="11" customFormat="1" ht="26.25" customHeight="1" x14ac:dyDescent="0.25">
      <c r="B4" s="10" t="s">
        <v>48</v>
      </c>
    </row>
    <row r="5" spans="2:10" s="11" customFormat="1" ht="13.5" customHeight="1" thickBot="1" x14ac:dyDescent="0.3">
      <c r="B5" s="10"/>
    </row>
    <row r="6" spans="2:10" s="10" customFormat="1" ht="26.25" customHeight="1" thickBot="1" x14ac:dyDescent="0.3">
      <c r="B6" s="14" t="s">
        <v>43</v>
      </c>
      <c r="C6" s="12" t="s">
        <v>47</v>
      </c>
    </row>
    <row r="7" spans="2:10" s="10" customFormat="1" ht="26.25" customHeight="1" thickBot="1" x14ac:dyDescent="0.3">
      <c r="B7" s="15" t="s">
        <v>45</v>
      </c>
      <c r="C7" s="12" t="s">
        <v>42</v>
      </c>
    </row>
    <row r="8" spans="2:10" s="10" customFormat="1" ht="26.25" customHeight="1" thickBot="1" x14ac:dyDescent="0.3">
      <c r="B8" s="15" t="s">
        <v>44</v>
      </c>
      <c r="C8" s="12" t="s">
        <v>41</v>
      </c>
    </row>
    <row r="9" spans="2:10" s="10" customFormat="1" ht="13.5" customHeight="1" x14ac:dyDescent="0.25"/>
    <row r="10" spans="2:10" s="10" customFormat="1" ht="39.75" customHeight="1" x14ac:dyDescent="0.25">
      <c r="B10" s="24" t="s">
        <v>49</v>
      </c>
      <c r="C10" s="25"/>
      <c r="D10" s="25"/>
      <c r="E10" s="25"/>
      <c r="F10" s="25"/>
      <c r="G10" s="25"/>
      <c r="H10" s="25"/>
      <c r="I10" s="25"/>
      <c r="J10" s="26"/>
    </row>
  </sheetData>
  <mergeCells count="1">
    <mergeCell ref="B10:J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86C1-14AD-4AAB-A423-61457CED8B42}">
  <sheetPr>
    <tabColor theme="4" tint="-0.249977111117893"/>
  </sheetPr>
  <dimension ref="A1:M3061"/>
  <sheetViews>
    <sheetView tabSelected="1" zoomScale="90" zoomScaleNormal="90" workbookViewId="0">
      <selection activeCell="M19" sqref="M19"/>
    </sheetView>
  </sheetViews>
  <sheetFormatPr baseColWidth="10" defaultColWidth="9.140625" defaultRowHeight="15" x14ac:dyDescent="0.25"/>
  <cols>
    <col min="1" max="1" width="11.85546875" style="13" customWidth="1"/>
    <col min="2" max="2" width="13.85546875" style="2" bestFit="1" customWidth="1"/>
    <col min="3" max="3" width="13.85546875" style="2" customWidth="1"/>
    <col min="4" max="5" width="11.85546875" style="2" customWidth="1"/>
    <col min="6" max="7" width="13.85546875" style="6" bestFit="1" customWidth="1"/>
    <col min="8" max="8" width="12.140625" style="17" bestFit="1" customWidth="1"/>
    <col min="9" max="16384" width="9.140625" style="2"/>
  </cols>
  <sheetData>
    <row r="1" spans="1:13" x14ac:dyDescent="0.25">
      <c r="A1" s="1" t="s">
        <v>0</v>
      </c>
      <c r="B1" s="1" t="s">
        <v>3</v>
      </c>
      <c r="C1" s="1" t="s">
        <v>2</v>
      </c>
      <c r="D1" s="1" t="s">
        <v>26</v>
      </c>
      <c r="E1" s="1" t="s">
        <v>46</v>
      </c>
      <c r="F1" s="5" t="s">
        <v>27</v>
      </c>
      <c r="G1" s="5" t="s">
        <v>28</v>
      </c>
      <c r="H1" s="16" t="s">
        <v>51</v>
      </c>
    </row>
    <row r="2" spans="1:13" x14ac:dyDescent="0.25">
      <c r="A2" s="13">
        <v>43831</v>
      </c>
      <c r="B2" s="4">
        <v>100</v>
      </c>
      <c r="C2" s="4" t="str">
        <f>VLOOKUP(B10,'Estructura Producto'!$A$2:$C$16,3,0)</f>
        <v>HABILITACION</v>
      </c>
      <c r="D2" s="4">
        <v>2501</v>
      </c>
      <c r="E2" s="4" t="str">
        <f>INDEX('Estructura Tiendas'!$A$2:$A$13,MATCH(DATOS!D2,'Estructura Tiendas'!$B$2:$B$13,0))</f>
        <v>CENTRO</v>
      </c>
      <c r="F2" s="6">
        <v>25266.36</v>
      </c>
      <c r="G2" s="6">
        <v>7937.6067671941491</v>
      </c>
      <c r="H2" s="19">
        <f>G2/F2</f>
        <v>0.31415711512042688</v>
      </c>
    </row>
    <row r="3" spans="1:13" x14ac:dyDescent="0.25">
      <c r="A3" s="13">
        <v>43831</v>
      </c>
      <c r="B3" s="4">
        <v>100</v>
      </c>
      <c r="C3" s="4" t="str">
        <f>VLOOKUP(B11,'Estructura Producto'!$A$2:$C$16,3,0)</f>
        <v>HABILITACION</v>
      </c>
      <c r="D3" s="4">
        <v>2502</v>
      </c>
      <c r="E3" s="4" t="str">
        <f>INDEX('Estructura Tiendas'!$A$2:$A$13,MATCH(DATOS!D3,'Estructura Tiendas'!$B$2:$B$13,0))</f>
        <v>CENTRO</v>
      </c>
      <c r="F3" s="6">
        <v>33939.14</v>
      </c>
      <c r="G3" s="6">
        <v>10010.348347187168</v>
      </c>
      <c r="H3" s="19">
        <f t="shared" ref="H3:H66" si="0">G3/F3</f>
        <v>0.29494997065886669</v>
      </c>
    </row>
    <row r="4" spans="1:13" x14ac:dyDescent="0.25">
      <c r="A4" s="13">
        <v>43831</v>
      </c>
      <c r="B4" s="4">
        <v>100</v>
      </c>
      <c r="C4" s="4" t="str">
        <f>VLOOKUP(B12,'Estructura Producto'!$A$2:$C$16,3,0)</f>
        <v>HABILITACION</v>
      </c>
      <c r="D4" s="4">
        <v>2503</v>
      </c>
      <c r="E4" s="4" t="str">
        <f>INDEX('Estructura Tiendas'!$A$2:$A$13,MATCH(DATOS!D4,'Estructura Tiendas'!$B$2:$B$13,0))</f>
        <v>CENTRO</v>
      </c>
      <c r="F4" s="6">
        <v>41626.53</v>
      </c>
      <c r="G4" s="6">
        <v>12902.171985323866</v>
      </c>
      <c r="H4" s="19">
        <f t="shared" si="0"/>
        <v>0.30995069695513577</v>
      </c>
      <c r="M4" s="10"/>
    </row>
    <row r="5" spans="1:13" x14ac:dyDescent="0.25">
      <c r="A5" s="13">
        <v>43831</v>
      </c>
      <c r="B5" s="4">
        <v>100</v>
      </c>
      <c r="C5" s="4" t="str">
        <f>VLOOKUP(B13,'Estructura Producto'!$A$2:$C$16,3,0)</f>
        <v>HABILITACION</v>
      </c>
      <c r="D5" s="4">
        <v>2504</v>
      </c>
      <c r="E5" s="4" t="str">
        <f>INDEX('Estructura Tiendas'!$A$2:$A$13,MATCH(DATOS!D5,'Estructura Tiendas'!$B$2:$B$13,0))</f>
        <v>CENTRO</v>
      </c>
      <c r="F5" s="6">
        <v>50708.845000000001</v>
      </c>
      <c r="G5" s="6">
        <v>16606.160652806291</v>
      </c>
      <c r="H5" s="19">
        <f t="shared" si="0"/>
        <v>0.32748055399026127</v>
      </c>
    </row>
    <row r="6" spans="1:13" x14ac:dyDescent="0.25">
      <c r="A6" s="13">
        <v>43831</v>
      </c>
      <c r="B6" s="4">
        <v>100</v>
      </c>
      <c r="C6" s="4" t="str">
        <f>VLOOKUP(B14,'Estructura Producto'!$A$2:$C$16,3,0)</f>
        <v>HABILITACION</v>
      </c>
      <c r="D6" s="4">
        <v>2505</v>
      </c>
      <c r="E6" s="4" t="str">
        <f>INDEX('Estructura Tiendas'!$A$2:$A$13,MATCH(DATOS!D6,'Estructura Tiendas'!$B$2:$B$13,0))</f>
        <v>NORTE</v>
      </c>
      <c r="F6" s="6">
        <v>17446.900000000001</v>
      </c>
      <c r="G6" s="6">
        <v>5632.9770959730877</v>
      </c>
      <c r="H6" s="19">
        <f t="shared" si="0"/>
        <v>0.3228640673112752</v>
      </c>
    </row>
    <row r="7" spans="1:13" x14ac:dyDescent="0.25">
      <c r="A7" s="13">
        <v>43831</v>
      </c>
      <c r="B7" s="4">
        <v>100</v>
      </c>
      <c r="C7" s="4" t="str">
        <f>VLOOKUP(B15,'Estructura Producto'!$A$2:$C$16,3,0)</f>
        <v>HABILITACION</v>
      </c>
      <c r="D7" s="4">
        <v>2506</v>
      </c>
      <c r="E7" s="4" t="str">
        <f>INDEX('Estructura Tiendas'!$A$2:$A$13,MATCH(DATOS!D7,'Estructura Tiendas'!$B$2:$B$13,0))</f>
        <v>NORTE</v>
      </c>
      <c r="F7" s="6">
        <v>31598.455000000002</v>
      </c>
      <c r="G7" s="6">
        <v>9644.0701225235662</v>
      </c>
      <c r="H7" s="19">
        <f t="shared" si="0"/>
        <v>0.30520701478991824</v>
      </c>
    </row>
    <row r="8" spans="1:13" x14ac:dyDescent="0.25">
      <c r="A8" s="13">
        <v>43831</v>
      </c>
      <c r="B8" s="4">
        <v>100</v>
      </c>
      <c r="C8" s="4" t="str">
        <f>VLOOKUP(B16,'Estructura Producto'!$A$2:$C$16,3,0)</f>
        <v>HABILITACION</v>
      </c>
      <c r="D8" s="4">
        <v>2507</v>
      </c>
      <c r="E8" s="4" t="str">
        <f>INDEX('Estructura Tiendas'!$A$2:$A$13,MATCH(DATOS!D8,'Estructura Tiendas'!$B$2:$B$13,0))</f>
        <v>NORTE</v>
      </c>
      <c r="F8" s="6">
        <v>18206.86</v>
      </c>
      <c r="G8" s="6">
        <v>5755.6184977445391</v>
      </c>
      <c r="H8" s="19">
        <f t="shared" si="0"/>
        <v>0.31612362031369157</v>
      </c>
    </row>
    <row r="9" spans="1:13" x14ac:dyDescent="0.25">
      <c r="A9" s="13">
        <v>43831</v>
      </c>
      <c r="B9" s="4">
        <v>100</v>
      </c>
      <c r="C9" s="4" t="str">
        <f>VLOOKUP(B17,'Estructura Producto'!$A$2:$C$16,3,0)</f>
        <v>HABILITACION</v>
      </c>
      <c r="D9" s="4">
        <v>2508</v>
      </c>
      <c r="E9" s="4" t="str">
        <f>INDEX('Estructura Tiendas'!$A$2:$A$13,MATCH(DATOS!D9,'Estructura Tiendas'!$B$2:$B$13,0))</f>
        <v>NORTE</v>
      </c>
      <c r="F9" s="6">
        <v>27789.384999999998</v>
      </c>
      <c r="G9" s="6">
        <v>7948.8223301293001</v>
      </c>
      <c r="H9" s="19">
        <f t="shared" si="0"/>
        <v>0.28603808001254077</v>
      </c>
    </row>
    <row r="10" spans="1:13" x14ac:dyDescent="0.25">
      <c r="A10" s="13">
        <v>43831</v>
      </c>
      <c r="B10" s="4">
        <v>100</v>
      </c>
      <c r="C10" s="4" t="str">
        <f>VLOOKUP(B18,'Estructura Producto'!$A$2:$C$16,3,0)</f>
        <v>HABILITACION</v>
      </c>
      <c r="D10" s="4">
        <v>2509</v>
      </c>
      <c r="E10" s="4" t="str">
        <f>INDEX('Estructura Tiendas'!$A$2:$A$13,MATCH(DATOS!D10,'Estructura Tiendas'!$B$2:$B$13,0))</f>
        <v>SUR</v>
      </c>
      <c r="F10" s="6">
        <v>25946.82</v>
      </c>
      <c r="G10" s="6">
        <v>7610.3821222048909</v>
      </c>
      <c r="H10" s="19">
        <f t="shared" si="0"/>
        <v>0.29330693018276965</v>
      </c>
    </row>
    <row r="11" spans="1:13" x14ac:dyDescent="0.25">
      <c r="A11" s="13">
        <v>43831</v>
      </c>
      <c r="B11" s="4">
        <v>100</v>
      </c>
      <c r="C11" s="4" t="str">
        <f>VLOOKUP(B19,'Estructura Producto'!$A$2:$C$16,3,0)</f>
        <v>HABILITACION</v>
      </c>
      <c r="D11" s="4">
        <v>2510</v>
      </c>
      <c r="E11" s="4" t="str">
        <f>INDEX('Estructura Tiendas'!$A$2:$A$13,MATCH(DATOS!D11,'Estructura Tiendas'!$B$2:$B$13,0))</f>
        <v>SUR</v>
      </c>
      <c r="F11" s="6">
        <v>35996.49</v>
      </c>
      <c r="G11" s="6">
        <v>11437.338511762642</v>
      </c>
      <c r="H11" s="19">
        <f t="shared" si="0"/>
        <v>0.31773482669456504</v>
      </c>
    </row>
    <row r="12" spans="1:13" x14ac:dyDescent="0.25">
      <c r="A12" s="13">
        <v>43831</v>
      </c>
      <c r="B12" s="4">
        <v>100</v>
      </c>
      <c r="C12" s="4" t="str">
        <f>VLOOKUP(B20,'Estructura Producto'!$A$2:$C$16,3,0)</f>
        <v>HABILITACION</v>
      </c>
      <c r="D12" s="4">
        <v>2511</v>
      </c>
      <c r="E12" s="4" t="str">
        <f>INDEX('Estructura Tiendas'!$A$2:$A$13,MATCH(DATOS!D12,'Estructura Tiendas'!$B$2:$B$13,0))</f>
        <v>SUR</v>
      </c>
      <c r="F12" s="6">
        <v>42040.57</v>
      </c>
      <c r="G12" s="6">
        <v>12943.095284169713</v>
      </c>
      <c r="H12" s="19">
        <f t="shared" si="0"/>
        <v>0.30787154608440637</v>
      </c>
    </row>
    <row r="13" spans="1:13" x14ac:dyDescent="0.25">
      <c r="A13" s="13">
        <v>43831</v>
      </c>
      <c r="B13" s="4">
        <v>100</v>
      </c>
      <c r="C13" s="4" t="str">
        <f>VLOOKUP(B21,'Estructura Producto'!$A$2:$C$16,3,0)</f>
        <v>HABILITACION</v>
      </c>
      <c r="D13" s="4">
        <v>2512</v>
      </c>
      <c r="E13" s="4" t="str">
        <f>INDEX('Estructura Tiendas'!$A$2:$A$13,MATCH(DATOS!D13,'Estructura Tiendas'!$B$2:$B$13,0))</f>
        <v>SUR</v>
      </c>
      <c r="F13" s="6">
        <v>29052.02</v>
      </c>
      <c r="G13" s="6">
        <v>8515.6592078471767</v>
      </c>
      <c r="H13" s="19">
        <f t="shared" si="0"/>
        <v>0.29311762857960227</v>
      </c>
    </row>
    <row r="14" spans="1:13" x14ac:dyDescent="0.25">
      <c r="A14" s="13">
        <v>43831</v>
      </c>
      <c r="B14" s="4">
        <v>102</v>
      </c>
      <c r="C14" s="4" t="str">
        <f>VLOOKUP(B22,'Estructura Producto'!$A$2:$C$16,3,0)</f>
        <v>HABILITACION</v>
      </c>
      <c r="D14" s="4">
        <v>2501</v>
      </c>
      <c r="E14" s="4" t="str">
        <f>INDEX('Estructura Tiendas'!$A$2:$A$13,MATCH(DATOS!D14,'Estructura Tiendas'!$B$2:$B$13,0))</f>
        <v>CENTRO</v>
      </c>
      <c r="F14" s="6">
        <v>39013.58</v>
      </c>
      <c r="G14" s="6">
        <v>13092.810620457358</v>
      </c>
      <c r="H14" s="19">
        <f t="shared" si="0"/>
        <v>0.33559623650168369</v>
      </c>
    </row>
    <row r="15" spans="1:13" x14ac:dyDescent="0.25">
      <c r="A15" s="13">
        <v>43831</v>
      </c>
      <c r="B15" s="4">
        <v>102</v>
      </c>
      <c r="C15" s="4" t="str">
        <f>VLOOKUP(B23,'Estructura Producto'!$A$2:$C$16,3,0)</f>
        <v>HABILITACION</v>
      </c>
      <c r="D15" s="4">
        <v>2502</v>
      </c>
      <c r="E15" s="4" t="str">
        <f>INDEX('Estructura Tiendas'!$A$2:$A$13,MATCH(DATOS!D15,'Estructura Tiendas'!$B$2:$B$13,0))</f>
        <v>CENTRO</v>
      </c>
      <c r="F15" s="6">
        <v>44018.945</v>
      </c>
      <c r="G15" s="6">
        <v>12344.688620252624</v>
      </c>
      <c r="H15" s="19">
        <f t="shared" si="0"/>
        <v>0.28044035631141601</v>
      </c>
    </row>
    <row r="16" spans="1:13" x14ac:dyDescent="0.25">
      <c r="A16" s="13">
        <v>43831</v>
      </c>
      <c r="B16" s="4">
        <v>102</v>
      </c>
      <c r="C16" s="4" t="str">
        <f>VLOOKUP(B24,'Estructura Producto'!$A$2:$C$16,3,0)</f>
        <v>HABILITACION</v>
      </c>
      <c r="D16" s="4">
        <v>2503</v>
      </c>
      <c r="E16" s="4" t="str">
        <f>INDEX('Estructura Tiendas'!$A$2:$A$13,MATCH(DATOS!D16,'Estructura Tiendas'!$B$2:$B$13,0))</f>
        <v>CENTRO</v>
      </c>
      <c r="F16" s="6">
        <v>47945.055</v>
      </c>
      <c r="G16" s="6">
        <v>15910.700137643786</v>
      </c>
      <c r="H16" s="19">
        <f t="shared" si="0"/>
        <v>0.33185278727167555</v>
      </c>
    </row>
    <row r="17" spans="1:8" x14ac:dyDescent="0.25">
      <c r="A17" s="13">
        <v>43831</v>
      </c>
      <c r="B17" s="4">
        <v>102</v>
      </c>
      <c r="C17" s="4" t="str">
        <f>VLOOKUP(B25,'Estructura Producto'!$A$2:$C$16,3,0)</f>
        <v>HABILITACION</v>
      </c>
      <c r="D17" s="4">
        <v>2504</v>
      </c>
      <c r="E17" s="4" t="str">
        <f>INDEX('Estructura Tiendas'!$A$2:$A$13,MATCH(DATOS!D17,'Estructura Tiendas'!$B$2:$B$13,0))</f>
        <v>CENTRO</v>
      </c>
      <c r="F17" s="6">
        <v>69780.085000000006</v>
      </c>
      <c r="G17" s="6">
        <v>23666.698814738331</v>
      </c>
      <c r="H17" s="19">
        <f t="shared" si="0"/>
        <v>0.33916122078008831</v>
      </c>
    </row>
    <row r="18" spans="1:8" x14ac:dyDescent="0.25">
      <c r="A18" s="13">
        <v>43831</v>
      </c>
      <c r="B18" s="4">
        <v>102</v>
      </c>
      <c r="C18" s="4" t="str">
        <f>VLOOKUP(B26,'Estructura Producto'!$A$2:$C$16,3,0)</f>
        <v>HABILITACION</v>
      </c>
      <c r="D18" s="4">
        <v>2505</v>
      </c>
      <c r="E18" s="4" t="str">
        <f>INDEX('Estructura Tiendas'!$A$2:$A$13,MATCH(DATOS!D18,'Estructura Tiendas'!$B$2:$B$13,0))</f>
        <v>NORTE</v>
      </c>
      <c r="F18" s="6">
        <v>23316.525000000001</v>
      </c>
      <c r="G18" s="6">
        <v>6405.2737586091798</v>
      </c>
      <c r="H18" s="19">
        <f t="shared" si="0"/>
        <v>0.27470962154991702</v>
      </c>
    </row>
    <row r="19" spans="1:8" x14ac:dyDescent="0.25">
      <c r="A19" s="13">
        <v>43831</v>
      </c>
      <c r="B19" s="4">
        <v>102</v>
      </c>
      <c r="C19" s="4" t="str">
        <f>VLOOKUP(B27,'Estructura Producto'!$A$2:$C$16,3,0)</f>
        <v>HABILITACION</v>
      </c>
      <c r="D19" s="4">
        <v>2506</v>
      </c>
      <c r="E19" s="4" t="str">
        <f>INDEX('Estructura Tiendas'!$A$2:$A$13,MATCH(DATOS!D19,'Estructura Tiendas'!$B$2:$B$13,0))</f>
        <v>NORTE</v>
      </c>
      <c r="F19" s="6">
        <v>44343.59</v>
      </c>
      <c r="G19" s="6">
        <v>13743.324500503411</v>
      </c>
      <c r="H19" s="19">
        <f t="shared" si="0"/>
        <v>0.30992809784916858</v>
      </c>
    </row>
    <row r="20" spans="1:8" x14ac:dyDescent="0.25">
      <c r="A20" s="13">
        <v>43831</v>
      </c>
      <c r="B20" s="4">
        <v>102</v>
      </c>
      <c r="C20" s="4" t="str">
        <f>VLOOKUP(B28,'Estructura Producto'!$A$2:$C$16,3,0)</f>
        <v>HABILITACION</v>
      </c>
      <c r="D20" s="4">
        <v>2507</v>
      </c>
      <c r="E20" s="4" t="str">
        <f>INDEX('Estructura Tiendas'!$A$2:$A$13,MATCH(DATOS!D20,'Estructura Tiendas'!$B$2:$B$13,0))</f>
        <v>NORTE</v>
      </c>
      <c r="F20" s="6">
        <v>25593.23</v>
      </c>
      <c r="G20" s="6">
        <v>6982.3316254387491</v>
      </c>
      <c r="H20" s="19">
        <f t="shared" si="0"/>
        <v>0.27281947708197635</v>
      </c>
    </row>
    <row r="21" spans="1:8" x14ac:dyDescent="0.25">
      <c r="A21" s="13">
        <v>43831</v>
      </c>
      <c r="B21" s="4">
        <v>102</v>
      </c>
      <c r="C21" s="4" t="str">
        <f>VLOOKUP(B29,'Estructura Producto'!$A$2:$C$16,3,0)</f>
        <v>HABILITACION</v>
      </c>
      <c r="D21" s="4">
        <v>2508</v>
      </c>
      <c r="E21" s="4" t="str">
        <f>INDEX('Estructura Tiendas'!$A$2:$A$13,MATCH(DATOS!D21,'Estructura Tiendas'!$B$2:$B$13,0))</f>
        <v>NORTE</v>
      </c>
      <c r="F21" s="6">
        <v>27380.75</v>
      </c>
      <c r="G21" s="6">
        <v>8989.3737624024634</v>
      </c>
      <c r="H21" s="19">
        <f t="shared" si="0"/>
        <v>0.32830999013549533</v>
      </c>
    </row>
    <row r="22" spans="1:8" x14ac:dyDescent="0.25">
      <c r="A22" s="13">
        <v>43831</v>
      </c>
      <c r="B22" s="4">
        <v>102</v>
      </c>
      <c r="C22" s="4" t="str">
        <f>VLOOKUP(B30,'Estructura Producto'!$A$2:$C$16,3,0)</f>
        <v>HABILITACION</v>
      </c>
      <c r="D22" s="4">
        <v>2509</v>
      </c>
      <c r="E22" s="4" t="str">
        <f>INDEX('Estructura Tiendas'!$A$2:$A$13,MATCH(DATOS!D22,'Estructura Tiendas'!$B$2:$B$13,0))</f>
        <v>SUR</v>
      </c>
      <c r="F22" s="6">
        <v>33579.625</v>
      </c>
      <c r="G22" s="6">
        <v>10183.151468391254</v>
      </c>
      <c r="H22" s="19">
        <f t="shared" si="0"/>
        <v>0.30325387696828815</v>
      </c>
    </row>
    <row r="23" spans="1:8" x14ac:dyDescent="0.25">
      <c r="A23" s="13">
        <v>43831</v>
      </c>
      <c r="B23" s="4">
        <v>102</v>
      </c>
      <c r="C23" s="4" t="str">
        <f>VLOOKUP(B31,'Estructura Producto'!$A$2:$C$16,3,0)</f>
        <v>HABILITACION</v>
      </c>
      <c r="D23" s="4">
        <v>2510</v>
      </c>
      <c r="E23" s="4" t="str">
        <f>INDEX('Estructura Tiendas'!$A$2:$A$13,MATCH(DATOS!D23,'Estructura Tiendas'!$B$2:$B$13,0))</f>
        <v>SUR</v>
      </c>
      <c r="F23" s="6">
        <v>28596.575000000001</v>
      </c>
      <c r="G23" s="6">
        <v>8841.8930297243423</v>
      </c>
      <c r="H23" s="19">
        <f t="shared" si="0"/>
        <v>0.30919412655971362</v>
      </c>
    </row>
    <row r="24" spans="1:8" x14ac:dyDescent="0.25">
      <c r="A24" s="13">
        <v>43831</v>
      </c>
      <c r="B24" s="4">
        <v>102</v>
      </c>
      <c r="C24" s="4" t="str">
        <f>VLOOKUP(B32,'Estructura Producto'!$A$2:$C$16,3,0)</f>
        <v>HABILITACION</v>
      </c>
      <c r="D24" s="4">
        <v>2511</v>
      </c>
      <c r="E24" s="4" t="str">
        <f>INDEX('Estructura Tiendas'!$A$2:$A$13,MATCH(DATOS!D24,'Estructura Tiendas'!$B$2:$B$13,0))</f>
        <v>SUR</v>
      </c>
      <c r="F24" s="6">
        <v>60365.264999999999</v>
      </c>
      <c r="G24" s="6">
        <v>19359.37605391816</v>
      </c>
      <c r="H24" s="19">
        <f t="shared" si="0"/>
        <v>0.32070390238356711</v>
      </c>
    </row>
    <row r="25" spans="1:8" x14ac:dyDescent="0.25">
      <c r="A25" s="13">
        <v>43831</v>
      </c>
      <c r="B25" s="4">
        <v>102</v>
      </c>
      <c r="C25" s="4" t="str">
        <f>VLOOKUP(B33,'Estructura Producto'!$A$2:$C$16,3,0)</f>
        <v>HABILITACION</v>
      </c>
      <c r="D25" s="4">
        <v>2512</v>
      </c>
      <c r="E25" s="4" t="str">
        <f>INDEX('Estructura Tiendas'!$A$2:$A$13,MATCH(DATOS!D25,'Estructura Tiendas'!$B$2:$B$13,0))</f>
        <v>SUR</v>
      </c>
      <c r="F25" s="6">
        <v>31116.99</v>
      </c>
      <c r="G25" s="6">
        <v>9469.2008161341273</v>
      </c>
      <c r="H25" s="19">
        <f t="shared" si="0"/>
        <v>0.30430966543146132</v>
      </c>
    </row>
    <row r="26" spans="1:8" x14ac:dyDescent="0.25">
      <c r="A26" s="13">
        <v>43831</v>
      </c>
      <c r="B26" s="4">
        <v>104</v>
      </c>
      <c r="C26" s="4" t="str">
        <f>VLOOKUP(B34,'Estructura Producto'!$A$2:$C$16,3,0)</f>
        <v>HABILITACION</v>
      </c>
      <c r="D26" s="4">
        <v>2501</v>
      </c>
      <c r="E26" s="4" t="str">
        <f>INDEX('Estructura Tiendas'!$A$2:$A$13,MATCH(DATOS!D26,'Estructura Tiendas'!$B$2:$B$13,0))</f>
        <v>CENTRO</v>
      </c>
      <c r="F26" s="6">
        <v>18829.330000000002</v>
      </c>
      <c r="G26" s="6">
        <v>1651.8179250884396</v>
      </c>
      <c r="H26" s="19">
        <f t="shared" si="0"/>
        <v>8.772579401861029E-2</v>
      </c>
    </row>
    <row r="27" spans="1:8" x14ac:dyDescent="0.25">
      <c r="A27" s="13">
        <v>43831</v>
      </c>
      <c r="B27" s="4">
        <v>104</v>
      </c>
      <c r="C27" s="4" t="str">
        <f>VLOOKUP(B35,'Estructura Producto'!$A$2:$C$16,3,0)</f>
        <v>HABILITACION</v>
      </c>
      <c r="D27" s="4">
        <v>2502</v>
      </c>
      <c r="E27" s="4" t="str">
        <f>INDEX('Estructura Tiendas'!$A$2:$A$13,MATCH(DATOS!D27,'Estructura Tiendas'!$B$2:$B$13,0))</f>
        <v>CENTRO</v>
      </c>
      <c r="F27" s="6">
        <v>21206.17</v>
      </c>
      <c r="G27" s="6">
        <v>3940.0031125989562</v>
      </c>
      <c r="H27" s="19">
        <f t="shared" si="0"/>
        <v>0.18579513003050321</v>
      </c>
    </row>
    <row r="28" spans="1:8" x14ac:dyDescent="0.25">
      <c r="A28" s="13">
        <v>43831</v>
      </c>
      <c r="B28" s="4">
        <v>104</v>
      </c>
      <c r="C28" s="4" t="str">
        <f>VLOOKUP(B36,'Estructura Producto'!$A$2:$C$16,3,0)</f>
        <v>HABILITACION</v>
      </c>
      <c r="D28" s="4">
        <v>2503</v>
      </c>
      <c r="E28" s="4" t="str">
        <f>INDEX('Estructura Tiendas'!$A$2:$A$13,MATCH(DATOS!D28,'Estructura Tiendas'!$B$2:$B$13,0))</f>
        <v>CENTRO</v>
      </c>
      <c r="F28" s="6">
        <v>21826.87</v>
      </c>
      <c r="G28" s="6">
        <v>4042.0001972781179</v>
      </c>
      <c r="H28" s="19">
        <f t="shared" si="0"/>
        <v>0.18518460032419298</v>
      </c>
    </row>
    <row r="29" spans="1:8" x14ac:dyDescent="0.25">
      <c r="A29" s="13">
        <v>43831</v>
      </c>
      <c r="B29" s="4">
        <v>104</v>
      </c>
      <c r="C29" s="4" t="str">
        <f>VLOOKUP(B37,'Estructura Producto'!$A$2:$C$16,3,0)</f>
        <v>HABILITACION</v>
      </c>
      <c r="D29" s="4">
        <v>2504</v>
      </c>
      <c r="E29" s="4" t="str">
        <f>INDEX('Estructura Tiendas'!$A$2:$A$13,MATCH(DATOS!D29,'Estructura Tiendas'!$B$2:$B$13,0))</f>
        <v>CENTRO</v>
      </c>
      <c r="F29" s="6">
        <v>28660.255000000001</v>
      </c>
      <c r="G29" s="6">
        <v>6099.1962389095843</v>
      </c>
      <c r="H29" s="19">
        <f t="shared" si="0"/>
        <v>0.21281025723286776</v>
      </c>
    </row>
    <row r="30" spans="1:8" x14ac:dyDescent="0.25">
      <c r="A30" s="13">
        <v>43831</v>
      </c>
      <c r="B30" s="4">
        <v>104</v>
      </c>
      <c r="C30" s="4" t="str">
        <f>VLOOKUP(B38,'Estructura Producto'!$A$2:$C$16,3,0)</f>
        <v>HABILITACION</v>
      </c>
      <c r="D30" s="4">
        <v>2505</v>
      </c>
      <c r="E30" s="4" t="str">
        <f>INDEX('Estructura Tiendas'!$A$2:$A$13,MATCH(DATOS!D30,'Estructura Tiendas'!$B$2:$B$13,0))</f>
        <v>NORTE</v>
      </c>
      <c r="F30" s="6">
        <v>10132.625</v>
      </c>
      <c r="G30" s="6">
        <v>1720.8667356611697</v>
      </c>
      <c r="H30" s="19">
        <f t="shared" si="0"/>
        <v>0.16983424686704282</v>
      </c>
    </row>
    <row r="31" spans="1:8" x14ac:dyDescent="0.25">
      <c r="A31" s="13">
        <v>43831</v>
      </c>
      <c r="B31" s="4">
        <v>104</v>
      </c>
      <c r="C31" s="4" t="str">
        <f>VLOOKUP(B39,'Estructura Producto'!$A$2:$C$16,3,0)</f>
        <v>HABILITACION</v>
      </c>
      <c r="D31" s="4">
        <v>2506</v>
      </c>
      <c r="E31" s="4" t="str">
        <f>INDEX('Estructura Tiendas'!$A$2:$A$13,MATCH(DATOS!D31,'Estructura Tiendas'!$B$2:$B$13,0))</f>
        <v>NORTE</v>
      </c>
      <c r="F31" s="6">
        <v>18983.43</v>
      </c>
      <c r="G31" s="6">
        <v>3803.3972454793834</v>
      </c>
      <c r="H31" s="19">
        <f t="shared" si="0"/>
        <v>0.2003535317631947</v>
      </c>
    </row>
    <row r="32" spans="1:8" x14ac:dyDescent="0.25">
      <c r="A32" s="13">
        <v>43831</v>
      </c>
      <c r="B32" s="4">
        <v>104</v>
      </c>
      <c r="C32" s="4" t="str">
        <f>VLOOKUP(B40,'Estructura Producto'!$A$2:$C$16,3,0)</f>
        <v>HABILITACION</v>
      </c>
      <c r="D32" s="4">
        <v>2507</v>
      </c>
      <c r="E32" s="4" t="str">
        <f>INDEX('Estructura Tiendas'!$A$2:$A$13,MATCH(DATOS!D32,'Estructura Tiendas'!$B$2:$B$13,0))</f>
        <v>NORTE</v>
      </c>
      <c r="F32" s="6">
        <v>10487.27</v>
      </c>
      <c r="G32" s="6">
        <v>2061.5034753161094</v>
      </c>
      <c r="H32" s="19">
        <f t="shared" si="0"/>
        <v>0.19657198444553342</v>
      </c>
    </row>
    <row r="33" spans="1:8" x14ac:dyDescent="0.25">
      <c r="A33" s="13">
        <v>43831</v>
      </c>
      <c r="B33" s="4">
        <v>104</v>
      </c>
      <c r="C33" s="4" t="str">
        <f>VLOOKUP(B41,'Estructura Producto'!$A$2:$C$16,3,0)</f>
        <v>HABILITACION</v>
      </c>
      <c r="D33" s="4">
        <v>2508</v>
      </c>
      <c r="E33" s="4" t="str">
        <f>INDEX('Estructura Tiendas'!$A$2:$A$13,MATCH(DATOS!D33,'Estructura Tiendas'!$B$2:$B$13,0))</f>
        <v>NORTE</v>
      </c>
      <c r="F33" s="6">
        <v>15552.35</v>
      </c>
      <c r="G33" s="6">
        <v>3136.0438523211797</v>
      </c>
      <c r="H33" s="19">
        <f t="shared" si="0"/>
        <v>0.20164437222163722</v>
      </c>
    </row>
    <row r="34" spans="1:8" x14ac:dyDescent="0.25">
      <c r="A34" s="13">
        <v>43831</v>
      </c>
      <c r="B34" s="4">
        <v>104</v>
      </c>
      <c r="C34" s="4" t="str">
        <f>VLOOKUP(B42,'Estructura Producto'!$A$2:$C$16,3,0)</f>
        <v>HABILITACION</v>
      </c>
      <c r="D34" s="4">
        <v>2509</v>
      </c>
      <c r="E34" s="4" t="str">
        <f>INDEX('Estructura Tiendas'!$A$2:$A$13,MATCH(DATOS!D34,'Estructura Tiendas'!$B$2:$B$13,0))</f>
        <v>SUR</v>
      </c>
      <c r="F34" s="6">
        <v>14837.924999999999</v>
      </c>
      <c r="G34" s="6">
        <v>2510.5942618072277</v>
      </c>
      <c r="H34" s="19">
        <f t="shared" si="0"/>
        <v>0.16920116942276145</v>
      </c>
    </row>
    <row r="35" spans="1:8" x14ac:dyDescent="0.25">
      <c r="A35" s="13">
        <v>43831</v>
      </c>
      <c r="B35" s="4">
        <v>104</v>
      </c>
      <c r="C35" s="4" t="str">
        <f>VLOOKUP(B43,'Estructura Producto'!$A$2:$C$16,3,0)</f>
        <v>HABILITACION</v>
      </c>
      <c r="D35" s="4">
        <v>2510</v>
      </c>
      <c r="E35" s="4" t="str">
        <f>INDEX('Estructura Tiendas'!$A$2:$A$13,MATCH(DATOS!D35,'Estructura Tiendas'!$B$2:$B$13,0))</f>
        <v>SUR</v>
      </c>
      <c r="F35" s="6">
        <v>22326.605</v>
      </c>
      <c r="G35" s="6">
        <v>4225.1018792892028</v>
      </c>
      <c r="H35" s="19">
        <f t="shared" si="0"/>
        <v>0.18924067852184437</v>
      </c>
    </row>
    <row r="36" spans="1:8" x14ac:dyDescent="0.25">
      <c r="A36" s="13">
        <v>43831</v>
      </c>
      <c r="B36" s="4">
        <v>104</v>
      </c>
      <c r="C36" s="4" t="str">
        <f>VLOOKUP(B44,'Estructura Producto'!$A$2:$C$16,3,0)</f>
        <v>HABILITACION</v>
      </c>
      <c r="D36" s="4">
        <v>2511</v>
      </c>
      <c r="E36" s="4" t="str">
        <f>INDEX('Estructura Tiendas'!$A$2:$A$13,MATCH(DATOS!D36,'Estructura Tiendas'!$B$2:$B$13,0))</f>
        <v>SUR</v>
      </c>
      <c r="F36" s="6">
        <v>31110.37</v>
      </c>
      <c r="G36" s="6">
        <v>6957.8337783224133</v>
      </c>
      <c r="H36" s="19">
        <f t="shared" si="0"/>
        <v>0.22364998482250173</v>
      </c>
    </row>
    <row r="37" spans="1:8" x14ac:dyDescent="0.25">
      <c r="A37" s="13">
        <v>43831</v>
      </c>
      <c r="B37" s="4">
        <v>104</v>
      </c>
      <c r="C37" s="4" t="str">
        <f>VLOOKUP(B45,'Estructura Producto'!$A$2:$C$16,3,0)</f>
        <v>HABILITACION</v>
      </c>
      <c r="D37" s="4">
        <v>2512</v>
      </c>
      <c r="E37" s="4" t="str">
        <f>INDEX('Estructura Tiendas'!$A$2:$A$13,MATCH(DATOS!D37,'Estructura Tiendas'!$B$2:$B$13,0))</f>
        <v>SUR</v>
      </c>
      <c r="F37" s="6">
        <v>22098.22</v>
      </c>
      <c r="G37" s="6">
        <v>4163.5213839665184</v>
      </c>
      <c r="H37" s="19">
        <f t="shared" si="0"/>
        <v>0.18840980784726183</v>
      </c>
    </row>
    <row r="38" spans="1:8" x14ac:dyDescent="0.25">
      <c r="A38" s="13">
        <v>43831</v>
      </c>
      <c r="B38" s="4">
        <v>106</v>
      </c>
      <c r="C38" s="4" t="str">
        <f>VLOOKUP(B46,'Estructura Producto'!$A$2:$C$16,3,0)</f>
        <v>HABILITACION</v>
      </c>
      <c r="D38" s="4">
        <v>2501</v>
      </c>
      <c r="E38" s="4" t="str">
        <f>INDEX('Estructura Tiendas'!$A$2:$A$13,MATCH(DATOS!D38,'Estructura Tiendas'!$B$2:$B$13,0))</f>
        <v>CENTRO</v>
      </c>
      <c r="F38" s="6">
        <v>17743.035</v>
      </c>
      <c r="G38" s="6">
        <v>5989.2478947943564</v>
      </c>
      <c r="H38" s="19">
        <f t="shared" si="0"/>
        <v>0.33755487123788891</v>
      </c>
    </row>
    <row r="39" spans="1:8" x14ac:dyDescent="0.25">
      <c r="A39" s="13">
        <v>43831</v>
      </c>
      <c r="B39" s="4">
        <v>106</v>
      </c>
      <c r="C39" s="4" t="str">
        <f>VLOOKUP(B47,'Estructura Producto'!$A$2:$C$16,3,0)</f>
        <v>HABILITACION</v>
      </c>
      <c r="D39" s="4">
        <v>2502</v>
      </c>
      <c r="E39" s="4" t="str">
        <f>INDEX('Estructura Tiendas'!$A$2:$A$13,MATCH(DATOS!D39,'Estructura Tiendas'!$B$2:$B$13,0))</f>
        <v>CENTRO</v>
      </c>
      <c r="F39" s="6">
        <v>22334.814999999999</v>
      </c>
      <c r="G39" s="6">
        <v>5410.6312110774852</v>
      </c>
      <c r="H39" s="19">
        <f t="shared" si="0"/>
        <v>0.24225099742610295</v>
      </c>
    </row>
    <row r="40" spans="1:8" x14ac:dyDescent="0.25">
      <c r="A40" s="13">
        <v>43831</v>
      </c>
      <c r="B40" s="4">
        <v>106</v>
      </c>
      <c r="C40" s="4" t="str">
        <f>VLOOKUP(B48,'Estructura Producto'!$A$2:$C$16,3,0)</f>
        <v>HABILITACION</v>
      </c>
      <c r="D40" s="4">
        <v>2503</v>
      </c>
      <c r="E40" s="4" t="str">
        <f>INDEX('Estructura Tiendas'!$A$2:$A$13,MATCH(DATOS!D40,'Estructura Tiendas'!$B$2:$B$13,0))</f>
        <v>CENTRO</v>
      </c>
      <c r="F40" s="6">
        <v>26904.115000000002</v>
      </c>
      <c r="G40" s="6">
        <v>9986.6620884801723</v>
      </c>
      <c r="H40" s="19">
        <f t="shared" si="0"/>
        <v>0.3711945956401157</v>
      </c>
    </row>
    <row r="41" spans="1:8" x14ac:dyDescent="0.25">
      <c r="A41" s="13">
        <v>43831</v>
      </c>
      <c r="B41" s="4">
        <v>106</v>
      </c>
      <c r="C41" s="4" t="str">
        <f>VLOOKUP(B49,'Estructura Producto'!$A$2:$C$16,3,0)</f>
        <v>HABILITACION</v>
      </c>
      <c r="D41" s="4">
        <v>2504</v>
      </c>
      <c r="E41" s="4" t="str">
        <f>INDEX('Estructura Tiendas'!$A$2:$A$13,MATCH(DATOS!D41,'Estructura Tiendas'!$B$2:$B$13,0))</f>
        <v>CENTRO</v>
      </c>
      <c r="F41" s="6">
        <v>35002.71</v>
      </c>
      <c r="G41" s="6">
        <v>13178.30354133376</v>
      </c>
      <c r="H41" s="19">
        <f t="shared" si="0"/>
        <v>0.37649380694619816</v>
      </c>
    </row>
    <row r="42" spans="1:8" x14ac:dyDescent="0.25">
      <c r="A42" s="13">
        <v>43831</v>
      </c>
      <c r="B42" s="4">
        <v>106</v>
      </c>
      <c r="C42" s="4" t="str">
        <f>VLOOKUP(B50,'Estructura Producto'!$A$2:$C$16,3,0)</f>
        <v>HABILITACION</v>
      </c>
      <c r="D42" s="4">
        <v>2505</v>
      </c>
      <c r="E42" s="4" t="str">
        <f>INDEX('Estructura Tiendas'!$A$2:$A$13,MATCH(DATOS!D42,'Estructura Tiendas'!$B$2:$B$13,0))</f>
        <v>NORTE</v>
      </c>
      <c r="F42" s="6">
        <v>15285.49</v>
      </c>
      <c r="G42" s="6">
        <v>6510.3314677987828</v>
      </c>
      <c r="H42" s="19">
        <f t="shared" si="0"/>
        <v>0.42591578469507896</v>
      </c>
    </row>
    <row r="43" spans="1:8" x14ac:dyDescent="0.25">
      <c r="A43" s="13">
        <v>43831</v>
      </c>
      <c r="B43" s="4">
        <v>106</v>
      </c>
      <c r="C43" s="4" t="str">
        <f>VLOOKUP(B51,'Estructura Producto'!$A$2:$C$16,3,0)</f>
        <v>HABILITACION</v>
      </c>
      <c r="D43" s="4">
        <v>2506</v>
      </c>
      <c r="E43" s="4" t="str">
        <f>INDEX('Estructura Tiendas'!$A$2:$A$13,MATCH(DATOS!D43,'Estructura Tiendas'!$B$2:$B$13,0))</f>
        <v>NORTE</v>
      </c>
      <c r="F43" s="6">
        <v>25779.89</v>
      </c>
      <c r="G43" s="6">
        <v>10605.110522377543</v>
      </c>
      <c r="H43" s="19">
        <f t="shared" si="0"/>
        <v>0.41137144194089048</v>
      </c>
    </row>
    <row r="44" spans="1:8" x14ac:dyDescent="0.25">
      <c r="A44" s="13">
        <v>43831</v>
      </c>
      <c r="B44" s="4">
        <v>106</v>
      </c>
      <c r="C44" s="4" t="str">
        <f>VLOOKUP(B52,'Estructura Producto'!$A$2:$C$16,3,0)</f>
        <v>HABILITACION</v>
      </c>
      <c r="D44" s="4">
        <v>2507</v>
      </c>
      <c r="E44" s="4" t="str">
        <f>INDEX('Estructura Tiendas'!$A$2:$A$13,MATCH(DATOS!D44,'Estructura Tiendas'!$B$2:$B$13,0))</f>
        <v>NORTE</v>
      </c>
      <c r="F44" s="6">
        <v>19466.27</v>
      </c>
      <c r="G44" s="6">
        <v>7302.9900984937221</v>
      </c>
      <c r="H44" s="19">
        <f t="shared" si="0"/>
        <v>0.3751612455027965</v>
      </c>
    </row>
    <row r="45" spans="1:8" x14ac:dyDescent="0.25">
      <c r="A45" s="13">
        <v>43831</v>
      </c>
      <c r="B45" s="4">
        <v>106</v>
      </c>
      <c r="C45" s="4" t="str">
        <f>VLOOKUP(B53,'Estructura Producto'!$A$2:$C$16,3,0)</f>
        <v>HABILITACION</v>
      </c>
      <c r="D45" s="4">
        <v>2508</v>
      </c>
      <c r="E45" s="4" t="str">
        <f>INDEX('Estructura Tiendas'!$A$2:$A$13,MATCH(DATOS!D45,'Estructura Tiendas'!$B$2:$B$13,0))</f>
        <v>NORTE</v>
      </c>
      <c r="F45" s="6">
        <v>20776.994999999999</v>
      </c>
      <c r="G45" s="6">
        <v>6199.3254188206747</v>
      </c>
      <c r="H45" s="19">
        <f t="shared" si="0"/>
        <v>0.29837449635140573</v>
      </c>
    </row>
    <row r="46" spans="1:8" x14ac:dyDescent="0.25">
      <c r="A46" s="13">
        <v>43831</v>
      </c>
      <c r="B46" s="4">
        <v>106</v>
      </c>
      <c r="C46" s="4" t="str">
        <f>VLOOKUP(B54,'Estructura Producto'!$A$2:$C$16,3,0)</f>
        <v>HABILITACION</v>
      </c>
      <c r="D46" s="4">
        <v>2509</v>
      </c>
      <c r="E46" s="4" t="str">
        <f>INDEX('Estructura Tiendas'!$A$2:$A$13,MATCH(DATOS!D46,'Estructura Tiendas'!$B$2:$B$13,0))</f>
        <v>SUR</v>
      </c>
      <c r="F46" s="6">
        <v>20210.32</v>
      </c>
      <c r="G46" s="6">
        <v>8296.6198640272778</v>
      </c>
      <c r="H46" s="19">
        <f t="shared" si="0"/>
        <v>0.41051402768621564</v>
      </c>
    </row>
    <row r="47" spans="1:8" x14ac:dyDescent="0.25">
      <c r="A47" s="13">
        <v>43831</v>
      </c>
      <c r="B47" s="4">
        <v>106</v>
      </c>
      <c r="C47" s="4" t="str">
        <f>VLOOKUP(B55,'Estructura Producto'!$A$2:$C$16,3,0)</f>
        <v>HABILITACION</v>
      </c>
      <c r="D47" s="4">
        <v>2510</v>
      </c>
      <c r="E47" s="4" t="str">
        <f>INDEX('Estructura Tiendas'!$A$2:$A$13,MATCH(DATOS!D47,'Estructura Tiendas'!$B$2:$B$13,0))</f>
        <v>SUR</v>
      </c>
      <c r="F47" s="6">
        <v>13905.514999999999</v>
      </c>
      <c r="G47" s="6">
        <v>4653.2532996056952</v>
      </c>
      <c r="H47" s="19">
        <f t="shared" si="0"/>
        <v>0.33463365431670061</v>
      </c>
    </row>
    <row r="48" spans="1:8" x14ac:dyDescent="0.25">
      <c r="A48" s="13">
        <v>43831</v>
      </c>
      <c r="B48" s="4">
        <v>106</v>
      </c>
      <c r="C48" s="4" t="str">
        <f>VLOOKUP(B56,'Estructura Producto'!$A$2:$C$16,3,0)</f>
        <v>HABILITACION</v>
      </c>
      <c r="D48" s="4">
        <v>2511</v>
      </c>
      <c r="E48" s="4" t="str">
        <f>INDEX('Estructura Tiendas'!$A$2:$A$13,MATCH(DATOS!D48,'Estructura Tiendas'!$B$2:$B$13,0))</f>
        <v>SUR</v>
      </c>
      <c r="F48" s="6">
        <v>21518.075000000001</v>
      </c>
      <c r="G48" s="6">
        <v>5209.0964056925332</v>
      </c>
      <c r="H48" s="19">
        <f t="shared" si="0"/>
        <v>0.24208003762848362</v>
      </c>
    </row>
    <row r="49" spans="1:8" x14ac:dyDescent="0.25">
      <c r="A49" s="13">
        <v>43831</v>
      </c>
      <c r="B49" s="4">
        <v>106</v>
      </c>
      <c r="C49" s="4" t="str">
        <f>VLOOKUP(B57,'Estructura Producto'!$A$2:$C$16,3,0)</f>
        <v>HABILITACION</v>
      </c>
      <c r="D49" s="4">
        <v>2512</v>
      </c>
      <c r="E49" s="4" t="str">
        <f>INDEX('Estructura Tiendas'!$A$2:$A$13,MATCH(DATOS!D49,'Estructura Tiendas'!$B$2:$B$13,0))</f>
        <v>SUR</v>
      </c>
      <c r="F49" s="6">
        <v>19403.63</v>
      </c>
      <c r="G49" s="6">
        <v>6526.9554089015983</v>
      </c>
      <c r="H49" s="19">
        <f t="shared" si="0"/>
        <v>0.33637805961573158</v>
      </c>
    </row>
    <row r="50" spans="1:8" x14ac:dyDescent="0.25">
      <c r="A50" s="13">
        <v>43831</v>
      </c>
      <c r="B50" s="4">
        <v>108</v>
      </c>
      <c r="C50" s="4" t="str">
        <f>VLOOKUP(B58,'Estructura Producto'!$A$2:$C$16,3,0)</f>
        <v>HABILITACION</v>
      </c>
      <c r="D50" s="4">
        <v>2501</v>
      </c>
      <c r="E50" s="4" t="str">
        <f>INDEX('Estructura Tiendas'!$A$2:$A$13,MATCH(DATOS!D50,'Estructura Tiendas'!$B$2:$B$13,0))</f>
        <v>CENTRO</v>
      </c>
      <c r="F50" s="6">
        <v>18630.455000000002</v>
      </c>
      <c r="G50" s="6">
        <v>7220.0901136485936</v>
      </c>
      <c r="H50" s="19">
        <f t="shared" si="0"/>
        <v>0.38754233933892612</v>
      </c>
    </row>
    <row r="51" spans="1:8" x14ac:dyDescent="0.25">
      <c r="A51" s="13">
        <v>43831</v>
      </c>
      <c r="B51" s="4">
        <v>108</v>
      </c>
      <c r="C51" s="4" t="str">
        <f>VLOOKUP(B59,'Estructura Producto'!$A$2:$C$16,3,0)</f>
        <v>HABILITACION</v>
      </c>
      <c r="D51" s="4">
        <v>2502</v>
      </c>
      <c r="E51" s="4" t="str">
        <f>INDEX('Estructura Tiendas'!$A$2:$A$13,MATCH(DATOS!D51,'Estructura Tiendas'!$B$2:$B$13,0))</f>
        <v>CENTRO</v>
      </c>
      <c r="F51" s="6">
        <v>31045.305</v>
      </c>
      <c r="G51" s="6">
        <v>11083.026622354229</v>
      </c>
      <c r="H51" s="19">
        <f t="shared" si="0"/>
        <v>0.35699525652443193</v>
      </c>
    </row>
    <row r="52" spans="1:8" x14ac:dyDescent="0.25">
      <c r="A52" s="13">
        <v>43831</v>
      </c>
      <c r="B52" s="4">
        <v>108</v>
      </c>
      <c r="C52" s="4" t="str">
        <f>VLOOKUP(B60,'Estructura Producto'!$A$2:$C$16,3,0)</f>
        <v>HABILITACION</v>
      </c>
      <c r="D52" s="4">
        <v>2503</v>
      </c>
      <c r="E52" s="4" t="str">
        <f>INDEX('Estructura Tiendas'!$A$2:$A$13,MATCH(DATOS!D52,'Estructura Tiendas'!$B$2:$B$13,0))</f>
        <v>CENTRO</v>
      </c>
      <c r="F52" s="6">
        <v>35596.684999999998</v>
      </c>
      <c r="G52" s="6">
        <v>12686.523389980312</v>
      </c>
      <c r="H52" s="19">
        <f t="shared" si="0"/>
        <v>0.35639620346614614</v>
      </c>
    </row>
    <row r="53" spans="1:8" x14ac:dyDescent="0.25">
      <c r="A53" s="13">
        <v>43831</v>
      </c>
      <c r="B53" s="4">
        <v>108</v>
      </c>
      <c r="C53" s="4" t="str">
        <f>VLOOKUP(B61,'Estructura Producto'!$A$2:$C$16,3,0)</f>
        <v>HABILITACION</v>
      </c>
      <c r="D53" s="4">
        <v>2504</v>
      </c>
      <c r="E53" s="4" t="str">
        <f>INDEX('Estructura Tiendas'!$A$2:$A$13,MATCH(DATOS!D53,'Estructura Tiendas'!$B$2:$B$13,0))</f>
        <v>CENTRO</v>
      </c>
      <c r="F53" s="6">
        <v>44916.43</v>
      </c>
      <c r="G53" s="6">
        <v>18490.596374863402</v>
      </c>
      <c r="H53" s="19">
        <f t="shared" si="0"/>
        <v>0.41166665237783595</v>
      </c>
    </row>
    <row r="54" spans="1:8" x14ac:dyDescent="0.25">
      <c r="A54" s="13">
        <v>43831</v>
      </c>
      <c r="B54" s="4">
        <v>108</v>
      </c>
      <c r="C54" s="4" t="str">
        <f>VLOOKUP(B62,'Estructura Producto'!$A$2:$C$16,3,0)</f>
        <v>CONSTRUCCIÓN JARDÍN</v>
      </c>
      <c r="D54" s="4">
        <v>2505</v>
      </c>
      <c r="E54" s="4" t="str">
        <f>INDEX('Estructura Tiendas'!$A$2:$A$13,MATCH(DATOS!D54,'Estructura Tiendas'!$B$2:$B$13,0))</f>
        <v>NORTE</v>
      </c>
      <c r="F54" s="6">
        <v>15385.955</v>
      </c>
      <c r="G54" s="6">
        <v>5762.6583628390517</v>
      </c>
      <c r="H54" s="19">
        <f t="shared" si="0"/>
        <v>0.3745401804983215</v>
      </c>
    </row>
    <row r="55" spans="1:8" x14ac:dyDescent="0.25">
      <c r="A55" s="13">
        <v>43831</v>
      </c>
      <c r="B55" s="4">
        <v>108</v>
      </c>
      <c r="C55" s="4" t="str">
        <f>VLOOKUP(B63,'Estructura Producto'!$A$2:$C$16,3,0)</f>
        <v>CONSTRUCCIÓN JARDÍN</v>
      </c>
      <c r="D55" s="4">
        <v>2506</v>
      </c>
      <c r="E55" s="4" t="str">
        <f>INDEX('Estructura Tiendas'!$A$2:$A$13,MATCH(DATOS!D55,'Estructura Tiendas'!$B$2:$B$13,0))</f>
        <v>NORTE</v>
      </c>
      <c r="F55" s="6">
        <v>29996.06</v>
      </c>
      <c r="G55" s="6">
        <v>11920.71686203527</v>
      </c>
      <c r="H55" s="19">
        <f t="shared" si="0"/>
        <v>0.39740942183857708</v>
      </c>
    </row>
    <row r="56" spans="1:8" x14ac:dyDescent="0.25">
      <c r="A56" s="13">
        <v>43831</v>
      </c>
      <c r="B56" s="4">
        <v>108</v>
      </c>
      <c r="C56" s="4" t="str">
        <f>VLOOKUP(B64,'Estructura Producto'!$A$2:$C$16,3,0)</f>
        <v>CONSTRUCCIÓN JARDÍN</v>
      </c>
      <c r="D56" s="4">
        <v>2507</v>
      </c>
      <c r="E56" s="4" t="str">
        <f>INDEX('Estructura Tiendas'!$A$2:$A$13,MATCH(DATOS!D56,'Estructura Tiendas'!$B$2:$B$13,0))</f>
        <v>NORTE</v>
      </c>
      <c r="F56" s="6">
        <v>24591.895</v>
      </c>
      <c r="G56" s="6">
        <v>9407.9236406206019</v>
      </c>
      <c r="H56" s="19">
        <f t="shared" si="0"/>
        <v>0.38256196363153805</v>
      </c>
    </row>
    <row r="57" spans="1:8" x14ac:dyDescent="0.25">
      <c r="A57" s="13">
        <v>43831</v>
      </c>
      <c r="B57" s="4">
        <v>108</v>
      </c>
      <c r="C57" s="4" t="str">
        <f>VLOOKUP(B65,'Estructura Producto'!$A$2:$C$16,3,0)</f>
        <v>CONSTRUCCIÓN JARDÍN</v>
      </c>
      <c r="D57" s="4">
        <v>2508</v>
      </c>
      <c r="E57" s="4" t="str">
        <f>INDEX('Estructura Tiendas'!$A$2:$A$13,MATCH(DATOS!D57,'Estructura Tiendas'!$B$2:$B$13,0))</f>
        <v>NORTE</v>
      </c>
      <c r="F57" s="6">
        <v>29102.68</v>
      </c>
      <c r="G57" s="6">
        <v>10941.762416238535</v>
      </c>
      <c r="H57" s="19">
        <f t="shared" si="0"/>
        <v>0.3759709558102049</v>
      </c>
    </row>
    <row r="58" spans="1:8" x14ac:dyDescent="0.25">
      <c r="A58" s="13">
        <v>43831</v>
      </c>
      <c r="B58" s="4">
        <v>108</v>
      </c>
      <c r="C58" s="4" t="str">
        <f>VLOOKUP(B66,'Estructura Producto'!$A$2:$C$16,3,0)</f>
        <v>CONSTRUCCIÓN JARDÍN</v>
      </c>
      <c r="D58" s="4">
        <v>2509</v>
      </c>
      <c r="E58" s="4" t="str">
        <f>INDEX('Estructura Tiendas'!$A$2:$A$13,MATCH(DATOS!D58,'Estructura Tiendas'!$B$2:$B$13,0))</f>
        <v>SUR</v>
      </c>
      <c r="F58" s="6">
        <v>33085.69</v>
      </c>
      <c r="G58" s="6">
        <v>12465.058380217102</v>
      </c>
      <c r="H58" s="19">
        <f t="shared" si="0"/>
        <v>0.37675074572170331</v>
      </c>
    </row>
    <row r="59" spans="1:8" x14ac:dyDescent="0.25">
      <c r="A59" s="13">
        <v>43831</v>
      </c>
      <c r="B59" s="4">
        <v>108</v>
      </c>
      <c r="C59" s="4" t="str">
        <f>VLOOKUP(B67,'Estructura Producto'!$A$2:$C$16,3,0)</f>
        <v>CONSTRUCCIÓN JARDÍN</v>
      </c>
      <c r="D59" s="4">
        <v>2510</v>
      </c>
      <c r="E59" s="4" t="str">
        <f>INDEX('Estructura Tiendas'!$A$2:$A$13,MATCH(DATOS!D59,'Estructura Tiendas'!$B$2:$B$13,0))</f>
        <v>SUR</v>
      </c>
      <c r="F59" s="6">
        <v>16799.375</v>
      </c>
      <c r="G59" s="6">
        <v>6228.3735709946213</v>
      </c>
      <c r="H59" s="19">
        <f t="shared" si="0"/>
        <v>0.37075031487746546</v>
      </c>
    </row>
    <row r="60" spans="1:8" x14ac:dyDescent="0.25">
      <c r="A60" s="13">
        <v>43831</v>
      </c>
      <c r="B60" s="4">
        <v>108</v>
      </c>
      <c r="C60" s="4" t="str">
        <f>VLOOKUP(B68,'Estructura Producto'!$A$2:$C$16,3,0)</f>
        <v>CONSTRUCCIÓN JARDÍN</v>
      </c>
      <c r="D60" s="4">
        <v>2511</v>
      </c>
      <c r="E60" s="4" t="str">
        <f>INDEX('Estructura Tiendas'!$A$2:$A$13,MATCH(DATOS!D60,'Estructura Tiendas'!$B$2:$B$13,0))</f>
        <v>SUR</v>
      </c>
      <c r="F60" s="6">
        <v>23764.415000000001</v>
      </c>
      <c r="G60" s="6">
        <v>9128.3254681796225</v>
      </c>
      <c r="H60" s="19">
        <f t="shared" si="0"/>
        <v>0.38411740697928487</v>
      </c>
    </row>
    <row r="61" spans="1:8" x14ac:dyDescent="0.25">
      <c r="A61" s="13">
        <v>43831</v>
      </c>
      <c r="B61" s="4">
        <v>108</v>
      </c>
      <c r="C61" s="4" t="str">
        <f>VLOOKUP(B69,'Estructura Producto'!$A$2:$C$16,3,0)</f>
        <v>CONSTRUCCIÓN JARDÍN</v>
      </c>
      <c r="D61" s="4">
        <v>2512</v>
      </c>
      <c r="E61" s="4" t="str">
        <f>INDEX('Estructura Tiendas'!$A$2:$A$13,MATCH(DATOS!D61,'Estructura Tiendas'!$B$2:$B$13,0))</f>
        <v>SUR</v>
      </c>
      <c r="F61" s="6">
        <v>23267.61</v>
      </c>
      <c r="G61" s="6">
        <v>8252.2485603124569</v>
      </c>
      <c r="H61" s="19">
        <f t="shared" si="0"/>
        <v>0.35466679045731198</v>
      </c>
    </row>
    <row r="62" spans="1:8" x14ac:dyDescent="0.25">
      <c r="A62" s="13">
        <v>43831</v>
      </c>
      <c r="B62" s="4">
        <v>200</v>
      </c>
      <c r="C62" s="4" t="str">
        <f>VLOOKUP(B70,'Estructura Producto'!$A$2:$C$16,3,0)</f>
        <v>CONSTRUCCIÓN JARDÍN</v>
      </c>
      <c r="D62" s="4">
        <v>2501</v>
      </c>
      <c r="E62" s="4" t="str">
        <f>INDEX('Estructura Tiendas'!$A$2:$A$13,MATCH(DATOS!D62,'Estructura Tiendas'!$B$2:$B$13,0))</f>
        <v>CENTRO</v>
      </c>
      <c r="F62" s="6">
        <v>32339.71</v>
      </c>
      <c r="G62" s="6">
        <v>7510.1745831777907</v>
      </c>
      <c r="H62" s="19">
        <f t="shared" si="0"/>
        <v>0.23222764159535725</v>
      </c>
    </row>
    <row r="63" spans="1:8" x14ac:dyDescent="0.25">
      <c r="A63" s="13">
        <v>43831</v>
      </c>
      <c r="B63" s="4">
        <v>200</v>
      </c>
      <c r="C63" s="4" t="str">
        <f>VLOOKUP(B71,'Estructura Producto'!$A$2:$C$16,3,0)</f>
        <v>CONSTRUCCIÓN JARDÍN</v>
      </c>
      <c r="D63" s="4">
        <v>2502</v>
      </c>
      <c r="E63" s="4" t="str">
        <f>INDEX('Estructura Tiendas'!$A$2:$A$13,MATCH(DATOS!D63,'Estructura Tiendas'!$B$2:$B$13,0))</f>
        <v>CENTRO</v>
      </c>
      <c r="F63" s="6">
        <v>39810.1</v>
      </c>
      <c r="G63" s="6">
        <v>8022.9078003436944</v>
      </c>
      <c r="H63" s="19">
        <f t="shared" si="0"/>
        <v>0.20152945610143391</v>
      </c>
    </row>
    <row r="64" spans="1:8" x14ac:dyDescent="0.25">
      <c r="A64" s="13">
        <v>43831</v>
      </c>
      <c r="B64" s="4">
        <v>200</v>
      </c>
      <c r="C64" s="4" t="str">
        <f>VLOOKUP(B72,'Estructura Producto'!$A$2:$C$16,3,0)</f>
        <v>CONSTRUCCIÓN JARDÍN</v>
      </c>
      <c r="D64" s="4">
        <v>2503</v>
      </c>
      <c r="E64" s="4" t="str">
        <f>INDEX('Estructura Tiendas'!$A$2:$A$13,MATCH(DATOS!D64,'Estructura Tiendas'!$B$2:$B$13,0))</f>
        <v>CENTRO</v>
      </c>
      <c r="F64" s="6">
        <v>42210.66</v>
      </c>
      <c r="G64" s="6">
        <v>8126.900186539252</v>
      </c>
      <c r="H64" s="19">
        <f t="shared" si="0"/>
        <v>0.19253193829566398</v>
      </c>
    </row>
    <row r="65" spans="1:8" x14ac:dyDescent="0.25">
      <c r="A65" s="13">
        <v>43831</v>
      </c>
      <c r="B65" s="4">
        <v>200</v>
      </c>
      <c r="C65" s="4" t="str">
        <f>VLOOKUP(B73,'Estructura Producto'!$A$2:$C$16,3,0)</f>
        <v>CONSTRUCCIÓN JARDÍN</v>
      </c>
      <c r="D65" s="4">
        <v>2504</v>
      </c>
      <c r="E65" s="4" t="str">
        <f>INDEX('Estructura Tiendas'!$A$2:$A$13,MATCH(DATOS!D65,'Estructura Tiendas'!$B$2:$B$13,0))</f>
        <v>CENTRO</v>
      </c>
      <c r="F65" s="6">
        <v>57562.195</v>
      </c>
      <c r="G65" s="6">
        <v>14011.828665358247</v>
      </c>
      <c r="H65" s="19">
        <f t="shared" si="0"/>
        <v>0.24342068028083794</v>
      </c>
    </row>
    <row r="66" spans="1:8" x14ac:dyDescent="0.25">
      <c r="A66" s="13">
        <v>43831</v>
      </c>
      <c r="B66" s="4">
        <v>200</v>
      </c>
      <c r="C66" s="4" t="str">
        <f>VLOOKUP(B74,'Estructura Producto'!$A$2:$C$16,3,0)</f>
        <v>CONSTRUCCIÓN JARDÍN</v>
      </c>
      <c r="D66" s="4">
        <v>2505</v>
      </c>
      <c r="E66" s="4" t="str">
        <f>INDEX('Estructura Tiendas'!$A$2:$A$13,MATCH(DATOS!D66,'Estructura Tiendas'!$B$2:$B$13,0))</f>
        <v>NORTE</v>
      </c>
      <c r="F66" s="6">
        <v>27800.38</v>
      </c>
      <c r="G66" s="6">
        <v>4635.3785401072782</v>
      </c>
      <c r="H66" s="19">
        <f t="shared" si="0"/>
        <v>0.16673795610373951</v>
      </c>
    </row>
    <row r="67" spans="1:8" x14ac:dyDescent="0.25">
      <c r="A67" s="13">
        <v>43831</v>
      </c>
      <c r="B67" s="4">
        <v>200</v>
      </c>
      <c r="C67" s="4" t="str">
        <f>VLOOKUP(B75,'Estructura Producto'!$A$2:$C$16,3,0)</f>
        <v>CONSTRUCCIÓN JARDÍN</v>
      </c>
      <c r="D67" s="4">
        <v>2506</v>
      </c>
      <c r="E67" s="4" t="str">
        <f>INDEX('Estructura Tiendas'!$A$2:$A$13,MATCH(DATOS!D67,'Estructura Tiendas'!$B$2:$B$13,0))</f>
        <v>NORTE</v>
      </c>
      <c r="F67" s="6">
        <v>49552.32</v>
      </c>
      <c r="G67" s="6">
        <v>12946.801768932852</v>
      </c>
      <c r="H67" s="19">
        <f t="shared" ref="H67:H130" si="1">G67/F67</f>
        <v>0.26127539071698058</v>
      </c>
    </row>
    <row r="68" spans="1:8" x14ac:dyDescent="0.25">
      <c r="A68" s="13">
        <v>43831</v>
      </c>
      <c r="B68" s="4">
        <v>200</v>
      </c>
      <c r="C68" s="4" t="str">
        <f>VLOOKUP(B76,'Estructura Producto'!$A$2:$C$16,3,0)</f>
        <v>CONSTRUCCIÓN JARDÍN</v>
      </c>
      <c r="D68" s="4">
        <v>2507</v>
      </c>
      <c r="E68" s="4" t="str">
        <f>INDEX('Estructura Tiendas'!$A$2:$A$13,MATCH(DATOS!D68,'Estructura Tiendas'!$B$2:$B$13,0))</f>
        <v>NORTE</v>
      </c>
      <c r="F68" s="6">
        <v>25688.674999999999</v>
      </c>
      <c r="G68" s="6">
        <v>3526.2824000769742</v>
      </c>
      <c r="H68" s="19">
        <f t="shared" si="1"/>
        <v>0.13726992147617478</v>
      </c>
    </row>
    <row r="69" spans="1:8" x14ac:dyDescent="0.25">
      <c r="A69" s="13">
        <v>43831</v>
      </c>
      <c r="B69" s="4">
        <v>200</v>
      </c>
      <c r="C69" s="4" t="str">
        <f>VLOOKUP(B77,'Estructura Producto'!$A$2:$C$16,3,0)</f>
        <v>CONSTRUCCIÓN JARDÍN</v>
      </c>
      <c r="D69" s="4">
        <v>2508</v>
      </c>
      <c r="E69" s="4" t="str">
        <f>INDEX('Estructura Tiendas'!$A$2:$A$13,MATCH(DATOS!D69,'Estructura Tiendas'!$B$2:$B$13,0))</f>
        <v>NORTE</v>
      </c>
      <c r="F69" s="6">
        <v>32768.464999999997</v>
      </c>
      <c r="G69" s="6">
        <v>6975.5622613203986</v>
      </c>
      <c r="H69" s="19">
        <f t="shared" si="1"/>
        <v>0.21287424544666342</v>
      </c>
    </row>
    <row r="70" spans="1:8" x14ac:dyDescent="0.25">
      <c r="A70" s="13">
        <v>43831</v>
      </c>
      <c r="B70" s="4">
        <v>200</v>
      </c>
      <c r="C70" s="4" t="str">
        <f>VLOOKUP(B78,'Estructura Producto'!$A$2:$C$16,3,0)</f>
        <v>CONSTRUCCIÓN JARDÍN</v>
      </c>
      <c r="D70" s="4">
        <v>2509</v>
      </c>
      <c r="E70" s="4" t="str">
        <f>INDEX('Estructura Tiendas'!$A$2:$A$13,MATCH(DATOS!D70,'Estructura Tiendas'!$B$2:$B$13,0))</f>
        <v>SUR</v>
      </c>
      <c r="F70" s="6">
        <v>30275.07</v>
      </c>
      <c r="G70" s="6">
        <v>5739.9788013870466</v>
      </c>
      <c r="H70" s="19">
        <f t="shared" si="1"/>
        <v>0.18959423715245075</v>
      </c>
    </row>
    <row r="71" spans="1:8" x14ac:dyDescent="0.25">
      <c r="A71" s="13">
        <v>43831</v>
      </c>
      <c r="B71" s="4">
        <v>200</v>
      </c>
      <c r="C71" s="4" t="str">
        <f>VLOOKUP(B79,'Estructura Producto'!$A$2:$C$16,3,0)</f>
        <v>CONSTRUCCIÓN JARDÍN</v>
      </c>
      <c r="D71" s="4">
        <v>2510</v>
      </c>
      <c r="E71" s="4" t="str">
        <f>INDEX('Estructura Tiendas'!$A$2:$A$13,MATCH(DATOS!D71,'Estructura Tiendas'!$B$2:$B$13,0))</f>
        <v>SUR</v>
      </c>
      <c r="F71" s="6">
        <v>46443.040000000001</v>
      </c>
      <c r="G71" s="6">
        <v>11355.369936491474</v>
      </c>
      <c r="H71" s="19">
        <f t="shared" si="1"/>
        <v>0.24450100459598409</v>
      </c>
    </row>
    <row r="72" spans="1:8" x14ac:dyDescent="0.25">
      <c r="A72" s="13">
        <v>43831</v>
      </c>
      <c r="B72" s="4">
        <v>200</v>
      </c>
      <c r="C72" s="4" t="str">
        <f>VLOOKUP(B80,'Estructura Producto'!$A$2:$C$16,3,0)</f>
        <v>CONSTRUCCIÓN JARDÍN</v>
      </c>
      <c r="D72" s="4">
        <v>2511</v>
      </c>
      <c r="E72" s="4" t="str">
        <f>INDEX('Estructura Tiendas'!$A$2:$A$13,MATCH(DATOS!D72,'Estructura Tiendas'!$B$2:$B$13,0))</f>
        <v>SUR</v>
      </c>
      <c r="F72" s="6">
        <v>63044.17</v>
      </c>
      <c r="G72" s="6">
        <v>15036.000464854733</v>
      </c>
      <c r="H72" s="19">
        <f t="shared" si="1"/>
        <v>0.23849945942431686</v>
      </c>
    </row>
    <row r="73" spans="1:8" x14ac:dyDescent="0.25">
      <c r="A73" s="13">
        <v>43831</v>
      </c>
      <c r="B73" s="4">
        <v>200</v>
      </c>
      <c r="C73" s="4" t="str">
        <f>VLOOKUP(B81,'Estructura Producto'!$A$2:$C$16,3,0)</f>
        <v>CONSTRUCCIÓN JARDÍN</v>
      </c>
      <c r="D73" s="4">
        <v>2512</v>
      </c>
      <c r="E73" s="4" t="str">
        <f>INDEX('Estructura Tiendas'!$A$2:$A$13,MATCH(DATOS!D73,'Estructura Tiendas'!$B$2:$B$13,0))</f>
        <v>SUR</v>
      </c>
      <c r="F73" s="6">
        <v>46137.394999999997</v>
      </c>
      <c r="G73" s="6">
        <v>8642.5824910931988</v>
      </c>
      <c r="H73" s="19">
        <f t="shared" si="1"/>
        <v>0.18732272359748961</v>
      </c>
    </row>
    <row r="74" spans="1:8" x14ac:dyDescent="0.25">
      <c r="A74" s="13">
        <v>43831</v>
      </c>
      <c r="B74" s="4">
        <v>202</v>
      </c>
      <c r="C74" s="4" t="str">
        <f>VLOOKUP(B82,'Estructura Producto'!$A$2:$C$16,3,0)</f>
        <v>CONSTRUCCIÓN JARDÍN</v>
      </c>
      <c r="D74" s="4">
        <v>2501</v>
      </c>
      <c r="E74" s="4" t="str">
        <f>INDEX('Estructura Tiendas'!$A$2:$A$13,MATCH(DATOS!D74,'Estructura Tiendas'!$B$2:$B$13,0))</f>
        <v>CENTRO</v>
      </c>
      <c r="F74" s="6">
        <v>18144.490000000002</v>
      </c>
      <c r="G74" s="6">
        <v>5604.2224525696138</v>
      </c>
      <c r="H74" s="19">
        <f t="shared" si="1"/>
        <v>0.30886635295726766</v>
      </c>
    </row>
    <row r="75" spans="1:8" x14ac:dyDescent="0.25">
      <c r="A75" s="13">
        <v>43831</v>
      </c>
      <c r="B75" s="4">
        <v>202</v>
      </c>
      <c r="C75" s="4" t="str">
        <f>VLOOKUP(B83,'Estructura Producto'!$A$2:$C$16,3,0)</f>
        <v>CONSTRUCCIÓN JARDÍN</v>
      </c>
      <c r="D75" s="4">
        <v>2502</v>
      </c>
      <c r="E75" s="4" t="str">
        <f>INDEX('Estructura Tiendas'!$A$2:$A$13,MATCH(DATOS!D75,'Estructura Tiendas'!$B$2:$B$13,0))</f>
        <v>CENTRO</v>
      </c>
      <c r="F75" s="6">
        <v>26957.51</v>
      </c>
      <c r="G75" s="6">
        <v>9403.9247477577519</v>
      </c>
      <c r="H75" s="19">
        <f t="shared" si="1"/>
        <v>0.34884248388511224</v>
      </c>
    </row>
    <row r="76" spans="1:8" x14ac:dyDescent="0.25">
      <c r="A76" s="13">
        <v>43831</v>
      </c>
      <c r="B76" s="4">
        <v>202</v>
      </c>
      <c r="C76" s="4" t="str">
        <f>VLOOKUP(B84,'Estructura Producto'!$A$2:$C$16,3,0)</f>
        <v>CONSTRUCCIÓN JARDÍN</v>
      </c>
      <c r="D76" s="4">
        <v>2503</v>
      </c>
      <c r="E76" s="4" t="str">
        <f>INDEX('Estructura Tiendas'!$A$2:$A$13,MATCH(DATOS!D76,'Estructura Tiendas'!$B$2:$B$13,0))</f>
        <v>CENTRO</v>
      </c>
      <c r="F76" s="6">
        <v>29099.994999999999</v>
      </c>
      <c r="G76" s="6">
        <v>9122.2791371385465</v>
      </c>
      <c r="H76" s="19">
        <f t="shared" si="1"/>
        <v>0.31348043658215569</v>
      </c>
    </row>
    <row r="77" spans="1:8" x14ac:dyDescent="0.25">
      <c r="A77" s="13">
        <v>43831</v>
      </c>
      <c r="B77" s="4">
        <v>202</v>
      </c>
      <c r="C77" s="4" t="str">
        <f>VLOOKUP(B85,'Estructura Producto'!$A$2:$C$16,3,0)</f>
        <v>CONSTRUCCIÓN JARDÍN</v>
      </c>
      <c r="D77" s="4">
        <v>2504</v>
      </c>
      <c r="E77" s="4" t="str">
        <f>INDEX('Estructura Tiendas'!$A$2:$A$13,MATCH(DATOS!D77,'Estructura Tiendas'!$B$2:$B$13,0))</f>
        <v>CENTRO</v>
      </c>
      <c r="F77" s="6">
        <v>31621.794999999998</v>
      </c>
      <c r="G77" s="6">
        <v>11101.277466697733</v>
      </c>
      <c r="H77" s="19">
        <f t="shared" si="1"/>
        <v>0.35106411469360715</v>
      </c>
    </row>
    <row r="78" spans="1:8" x14ac:dyDescent="0.25">
      <c r="A78" s="13">
        <v>43831</v>
      </c>
      <c r="B78" s="4">
        <v>202</v>
      </c>
      <c r="C78" s="4" t="str">
        <f>VLOOKUP(B86,'Estructura Producto'!$A$2:$C$16,3,0)</f>
        <v>CONSTRUCCIÓN JARDÍN</v>
      </c>
      <c r="D78" s="4">
        <v>2505</v>
      </c>
      <c r="E78" s="4" t="str">
        <f>INDEX('Estructura Tiendas'!$A$2:$A$13,MATCH(DATOS!D78,'Estructura Tiendas'!$B$2:$B$13,0))</f>
        <v>NORTE</v>
      </c>
      <c r="F78" s="6">
        <v>14759.31</v>
      </c>
      <c r="G78" s="6">
        <v>3321.3343932109806</v>
      </c>
      <c r="H78" s="19">
        <f t="shared" si="1"/>
        <v>0.22503317521015417</v>
      </c>
    </row>
    <row r="79" spans="1:8" x14ac:dyDescent="0.25">
      <c r="A79" s="13">
        <v>43831</v>
      </c>
      <c r="B79" s="4">
        <v>202</v>
      </c>
      <c r="C79" s="4" t="str">
        <f>VLOOKUP(B87,'Estructura Producto'!$A$2:$C$16,3,0)</f>
        <v>CONSTRUCCIÓN JARDÍN</v>
      </c>
      <c r="D79" s="4">
        <v>2506</v>
      </c>
      <c r="E79" s="4" t="str">
        <f>INDEX('Estructura Tiendas'!$A$2:$A$13,MATCH(DATOS!D79,'Estructura Tiendas'!$B$2:$B$13,0))</f>
        <v>NORTE</v>
      </c>
      <c r="F79" s="6">
        <v>32232.75</v>
      </c>
      <c r="G79" s="6">
        <v>10831.765842369583</v>
      </c>
      <c r="H79" s="19">
        <f t="shared" si="1"/>
        <v>0.33604845513862713</v>
      </c>
    </row>
    <row r="80" spans="1:8" x14ac:dyDescent="0.25">
      <c r="A80" s="13">
        <v>43831</v>
      </c>
      <c r="B80" s="4">
        <v>202</v>
      </c>
      <c r="C80" s="4" t="str">
        <f>VLOOKUP(B88,'Estructura Producto'!$A$2:$C$16,3,0)</f>
        <v>CONSTRUCCIÓN JARDÍN</v>
      </c>
      <c r="D80" s="4">
        <v>2507</v>
      </c>
      <c r="E80" s="4" t="str">
        <f>INDEX('Estructura Tiendas'!$A$2:$A$13,MATCH(DATOS!D80,'Estructura Tiendas'!$B$2:$B$13,0))</f>
        <v>NORTE</v>
      </c>
      <c r="F80" s="6">
        <v>10656.2</v>
      </c>
      <c r="G80" s="6">
        <v>3429.718642913389</v>
      </c>
      <c r="H80" s="19">
        <f t="shared" si="1"/>
        <v>0.32185193998924466</v>
      </c>
    </row>
    <row r="81" spans="1:8" x14ac:dyDescent="0.25">
      <c r="A81" s="13">
        <v>43831</v>
      </c>
      <c r="B81" s="4">
        <v>202</v>
      </c>
      <c r="C81" s="4" t="str">
        <f>VLOOKUP(B89,'Estructura Producto'!$A$2:$C$16,3,0)</f>
        <v>CONSTRUCCIÓN JARDÍN</v>
      </c>
      <c r="D81" s="4">
        <v>2508</v>
      </c>
      <c r="E81" s="4" t="str">
        <f>INDEX('Estructura Tiendas'!$A$2:$A$13,MATCH(DATOS!D81,'Estructura Tiendas'!$B$2:$B$13,0))</f>
        <v>NORTE</v>
      </c>
      <c r="F81" s="6">
        <v>24192.744999999999</v>
      </c>
      <c r="G81" s="6">
        <v>7580.4916167897072</v>
      </c>
      <c r="H81" s="19">
        <f t="shared" si="1"/>
        <v>0.31333739171762887</v>
      </c>
    </row>
    <row r="82" spans="1:8" x14ac:dyDescent="0.25">
      <c r="A82" s="13">
        <v>43831</v>
      </c>
      <c r="B82" s="4">
        <v>202</v>
      </c>
      <c r="C82" s="4" t="str">
        <f>VLOOKUP(B90,'Estructura Producto'!$A$2:$C$16,3,0)</f>
        <v>CONSTRUCCIÓN JARDÍN</v>
      </c>
      <c r="D82" s="4">
        <v>2509</v>
      </c>
      <c r="E82" s="4" t="str">
        <f>INDEX('Estructura Tiendas'!$A$2:$A$13,MATCH(DATOS!D82,'Estructura Tiendas'!$B$2:$B$13,0))</f>
        <v>SUR</v>
      </c>
      <c r="F82" s="6">
        <v>11000.02</v>
      </c>
      <c r="G82" s="6">
        <v>3094.5658289171952</v>
      </c>
      <c r="H82" s="19">
        <f t="shared" si="1"/>
        <v>0.28132365476764543</v>
      </c>
    </row>
    <row r="83" spans="1:8" x14ac:dyDescent="0.25">
      <c r="A83" s="13">
        <v>43831</v>
      </c>
      <c r="B83" s="4">
        <v>202</v>
      </c>
      <c r="C83" s="4" t="str">
        <f>VLOOKUP(B91,'Estructura Producto'!$A$2:$C$16,3,0)</f>
        <v>CONSTRUCCIÓN JARDÍN</v>
      </c>
      <c r="D83" s="4">
        <v>2510</v>
      </c>
      <c r="E83" s="4" t="str">
        <f>INDEX('Estructura Tiendas'!$A$2:$A$13,MATCH(DATOS!D83,'Estructura Tiendas'!$B$2:$B$13,0))</f>
        <v>SUR</v>
      </c>
      <c r="F83" s="6">
        <v>14821.56</v>
      </c>
      <c r="G83" s="6">
        <v>4769.9989580969586</v>
      </c>
      <c r="H83" s="19">
        <f t="shared" si="1"/>
        <v>0.32182840120047812</v>
      </c>
    </row>
    <row r="84" spans="1:8" x14ac:dyDescent="0.25">
      <c r="A84" s="13">
        <v>43831</v>
      </c>
      <c r="B84" s="4">
        <v>202</v>
      </c>
      <c r="C84" s="4" t="str">
        <f>VLOOKUP(B92,'Estructura Producto'!$A$2:$C$16,3,0)</f>
        <v>CONSTRUCCIÓN JARDÍN</v>
      </c>
      <c r="D84" s="4">
        <v>2511</v>
      </c>
      <c r="E84" s="4" t="str">
        <f>INDEX('Estructura Tiendas'!$A$2:$A$13,MATCH(DATOS!D84,'Estructura Tiendas'!$B$2:$B$13,0))</f>
        <v>SUR</v>
      </c>
      <c r="F84" s="6">
        <v>22778.705000000002</v>
      </c>
      <c r="G84" s="6">
        <v>7231.8034678507784</v>
      </c>
      <c r="H84" s="19">
        <f t="shared" si="1"/>
        <v>0.31748088698856136</v>
      </c>
    </row>
    <row r="85" spans="1:8" x14ac:dyDescent="0.25">
      <c r="A85" s="13">
        <v>43831</v>
      </c>
      <c r="B85" s="4">
        <v>202</v>
      </c>
      <c r="C85" s="4" t="str">
        <f>VLOOKUP(B93,'Estructura Producto'!$A$2:$C$16,3,0)</f>
        <v>CONSTRUCCIÓN JARDÍN</v>
      </c>
      <c r="D85" s="4">
        <v>2512</v>
      </c>
      <c r="E85" s="4" t="str">
        <f>INDEX('Estructura Tiendas'!$A$2:$A$13,MATCH(DATOS!D85,'Estructura Tiendas'!$B$2:$B$13,0))</f>
        <v>SUR</v>
      </c>
      <c r="F85" s="6">
        <v>13413.445</v>
      </c>
      <c r="G85" s="6">
        <v>4723.5654016568169</v>
      </c>
      <c r="H85" s="19">
        <f t="shared" si="1"/>
        <v>0.3521515465756051</v>
      </c>
    </row>
    <row r="86" spans="1:8" x14ac:dyDescent="0.25">
      <c r="A86" s="13">
        <v>43831</v>
      </c>
      <c r="B86" s="4">
        <v>204</v>
      </c>
      <c r="C86" s="4" t="str">
        <f>VLOOKUP(B94,'Estructura Producto'!$A$2:$C$16,3,0)</f>
        <v>CONSTRUCCIÓN JARDÍN</v>
      </c>
      <c r="D86" s="4">
        <v>2501</v>
      </c>
      <c r="E86" s="4" t="str">
        <f>INDEX('Estructura Tiendas'!$A$2:$A$13,MATCH(DATOS!D86,'Estructura Tiendas'!$B$2:$B$13,0))</f>
        <v>CENTRO</v>
      </c>
      <c r="F86" s="6">
        <v>26778.884999999998</v>
      </c>
      <c r="G86" s="6">
        <v>2708.6617925223381</v>
      </c>
      <c r="H86" s="19">
        <f t="shared" si="1"/>
        <v>0.10114916257799152</v>
      </c>
    </row>
    <row r="87" spans="1:8" x14ac:dyDescent="0.25">
      <c r="A87" s="13">
        <v>43831</v>
      </c>
      <c r="B87" s="4">
        <v>204</v>
      </c>
      <c r="C87" s="4" t="str">
        <f>VLOOKUP(B95,'Estructura Producto'!$A$2:$C$16,3,0)</f>
        <v>CONSTRUCCIÓN JARDÍN</v>
      </c>
      <c r="D87" s="4">
        <v>2502</v>
      </c>
      <c r="E87" s="4" t="str">
        <f>INDEX('Estructura Tiendas'!$A$2:$A$13,MATCH(DATOS!D87,'Estructura Tiendas'!$B$2:$B$13,0))</f>
        <v>CENTRO</v>
      </c>
      <c r="F87" s="6">
        <v>48989.985000000001</v>
      </c>
      <c r="G87" s="6">
        <v>3044.5704327429853</v>
      </c>
      <c r="H87" s="19">
        <f t="shared" si="1"/>
        <v>6.2146792507549967E-2</v>
      </c>
    </row>
    <row r="88" spans="1:8" x14ac:dyDescent="0.25">
      <c r="A88" s="13">
        <v>43831</v>
      </c>
      <c r="B88" s="4">
        <v>204</v>
      </c>
      <c r="C88" s="4" t="str">
        <f>VLOOKUP(B96,'Estructura Producto'!$A$2:$C$16,3,0)</f>
        <v>CONSTRUCCIÓN JARDÍN</v>
      </c>
      <c r="D88" s="4">
        <v>2503</v>
      </c>
      <c r="E88" s="4" t="str">
        <f>INDEX('Estructura Tiendas'!$A$2:$A$13,MATCH(DATOS!D88,'Estructura Tiendas'!$B$2:$B$13,0))</f>
        <v>CENTRO</v>
      </c>
      <c r="F88" s="6">
        <v>47621.584999999999</v>
      </c>
      <c r="G88" s="6">
        <v>2501.6821974052345</v>
      </c>
      <c r="H88" s="19">
        <f t="shared" si="1"/>
        <v>5.2532526949811406E-2</v>
      </c>
    </row>
    <row r="89" spans="1:8" x14ac:dyDescent="0.25">
      <c r="A89" s="13">
        <v>43831</v>
      </c>
      <c r="B89" s="4">
        <v>204</v>
      </c>
      <c r="C89" s="4" t="str">
        <f>VLOOKUP(B97,'Estructura Producto'!$A$2:$C$16,3,0)</f>
        <v>CONSTRUCCIÓN JARDÍN</v>
      </c>
      <c r="D89" s="4">
        <v>2504</v>
      </c>
      <c r="E89" s="4" t="str">
        <f>INDEX('Estructura Tiendas'!$A$2:$A$13,MATCH(DATOS!D89,'Estructura Tiendas'!$B$2:$B$13,0))</f>
        <v>CENTRO</v>
      </c>
      <c r="F89" s="6">
        <v>48808.114999999998</v>
      </c>
      <c r="G89" s="6">
        <v>8894.1445168961309</v>
      </c>
      <c r="H89" s="19">
        <f t="shared" si="1"/>
        <v>0.18222675710578315</v>
      </c>
    </row>
    <row r="90" spans="1:8" x14ac:dyDescent="0.25">
      <c r="A90" s="13">
        <v>43831</v>
      </c>
      <c r="B90" s="4">
        <v>204</v>
      </c>
      <c r="C90" s="4" t="str">
        <f>VLOOKUP(B98,'Estructura Producto'!$A$2:$C$16,3,0)</f>
        <v>CONSTRUCCIÓN JARDÍN</v>
      </c>
      <c r="D90" s="4">
        <v>2505</v>
      </c>
      <c r="E90" s="4" t="str">
        <f>INDEX('Estructura Tiendas'!$A$2:$A$13,MATCH(DATOS!D90,'Estructura Tiendas'!$B$2:$B$13,0))</f>
        <v>NORTE</v>
      </c>
      <c r="F90" s="6">
        <v>15787.45</v>
      </c>
      <c r="G90" s="6">
        <v>1718.7592884139042</v>
      </c>
      <c r="H90" s="19">
        <f t="shared" si="1"/>
        <v>0.10886870827232416</v>
      </c>
    </row>
    <row r="91" spans="1:8" x14ac:dyDescent="0.25">
      <c r="A91" s="13">
        <v>43831</v>
      </c>
      <c r="B91" s="4">
        <v>204</v>
      </c>
      <c r="C91" s="4" t="str">
        <f>VLOOKUP(B99,'Estructura Producto'!$A$2:$C$16,3,0)</f>
        <v>CONSTRUCCIÓN JARDÍN</v>
      </c>
      <c r="D91" s="4">
        <v>2506</v>
      </c>
      <c r="E91" s="4" t="str">
        <f>INDEX('Estructura Tiendas'!$A$2:$A$13,MATCH(DATOS!D91,'Estructura Tiendas'!$B$2:$B$13,0))</f>
        <v>NORTE</v>
      </c>
      <c r="F91" s="6">
        <v>34029.785000000003</v>
      </c>
      <c r="G91" s="6">
        <v>5282.5789252026234</v>
      </c>
      <c r="H91" s="19">
        <f t="shared" si="1"/>
        <v>0.15523397885712834</v>
      </c>
    </row>
    <row r="92" spans="1:8" x14ac:dyDescent="0.25">
      <c r="A92" s="13">
        <v>43831</v>
      </c>
      <c r="B92" s="4">
        <v>204</v>
      </c>
      <c r="C92" s="4" t="str">
        <f>VLOOKUP(B100,'Estructura Producto'!$A$2:$C$16,3,0)</f>
        <v>CONSTRUCCIÓN JARDÍN</v>
      </c>
      <c r="D92" s="4">
        <v>2507</v>
      </c>
      <c r="E92" s="4" t="str">
        <f>INDEX('Estructura Tiendas'!$A$2:$A$13,MATCH(DATOS!D92,'Estructura Tiendas'!$B$2:$B$13,0))</f>
        <v>NORTE</v>
      </c>
      <c r="F92" s="6">
        <v>23459.8</v>
      </c>
      <c r="G92" s="6">
        <v>2447.1094216122378</v>
      </c>
      <c r="H92" s="19">
        <f t="shared" si="1"/>
        <v>0.10431075378358885</v>
      </c>
    </row>
    <row r="93" spans="1:8" x14ac:dyDescent="0.25">
      <c r="A93" s="13">
        <v>43831</v>
      </c>
      <c r="B93" s="4">
        <v>204</v>
      </c>
      <c r="C93" s="4" t="str">
        <f>VLOOKUP(B101,'Estructura Producto'!$A$2:$C$16,3,0)</f>
        <v>CONSTRUCCIÓN JARDÍN</v>
      </c>
      <c r="D93" s="4">
        <v>2508</v>
      </c>
      <c r="E93" s="4" t="str">
        <f>INDEX('Estructura Tiendas'!$A$2:$A$13,MATCH(DATOS!D93,'Estructura Tiendas'!$B$2:$B$13,0))</f>
        <v>NORTE</v>
      </c>
      <c r="F93" s="6">
        <v>36343.1</v>
      </c>
      <c r="G93" s="6">
        <v>4140.9909569990068</v>
      </c>
      <c r="H93" s="19">
        <f t="shared" si="1"/>
        <v>0.11394159983598007</v>
      </c>
    </row>
    <row r="94" spans="1:8" x14ac:dyDescent="0.25">
      <c r="A94" s="13">
        <v>43831</v>
      </c>
      <c r="B94" s="4">
        <v>204</v>
      </c>
      <c r="C94" s="4" t="str">
        <f>VLOOKUP(B102,'Estructura Producto'!$A$2:$C$16,3,0)</f>
        <v>CONSTRUCCIÓN JARDÍN</v>
      </c>
      <c r="D94" s="4">
        <v>2509</v>
      </c>
      <c r="E94" s="4" t="str">
        <f>INDEX('Estructura Tiendas'!$A$2:$A$13,MATCH(DATOS!D94,'Estructura Tiendas'!$B$2:$B$13,0))</f>
        <v>SUR</v>
      </c>
      <c r="F94" s="6">
        <v>53249.51</v>
      </c>
      <c r="G94" s="6">
        <v>4363.1491516371216</v>
      </c>
      <c r="H94" s="19">
        <f t="shared" si="1"/>
        <v>8.1937827252065262E-2</v>
      </c>
    </row>
    <row r="95" spans="1:8" x14ac:dyDescent="0.25">
      <c r="A95" s="13">
        <v>43831</v>
      </c>
      <c r="B95" s="4">
        <v>204</v>
      </c>
      <c r="C95" s="4" t="str">
        <f>VLOOKUP(B103,'Estructura Producto'!$A$2:$C$16,3,0)</f>
        <v>CONSTRUCCIÓN JARDÍN</v>
      </c>
      <c r="D95" s="4">
        <v>2510</v>
      </c>
      <c r="E95" s="4" t="str">
        <f>INDEX('Estructura Tiendas'!$A$2:$A$13,MATCH(DATOS!D95,'Estructura Tiendas'!$B$2:$B$13,0))</f>
        <v>SUR</v>
      </c>
      <c r="F95" s="6">
        <v>25117.18</v>
      </c>
      <c r="G95" s="6">
        <v>4817.0857598211833</v>
      </c>
      <c r="H95" s="19">
        <f t="shared" si="1"/>
        <v>0.19178449809338402</v>
      </c>
    </row>
    <row r="96" spans="1:8" x14ac:dyDescent="0.25">
      <c r="A96" s="13">
        <v>43831</v>
      </c>
      <c r="B96" s="4">
        <v>204</v>
      </c>
      <c r="C96" s="4" t="str">
        <f>VLOOKUP(B104,'Estructura Producto'!$A$2:$C$16,3,0)</f>
        <v>CONSTRUCCIÓN JARDÍN</v>
      </c>
      <c r="D96" s="4">
        <v>2511</v>
      </c>
      <c r="E96" s="4" t="str">
        <f>INDEX('Estructura Tiendas'!$A$2:$A$13,MATCH(DATOS!D96,'Estructura Tiendas'!$B$2:$B$13,0))</f>
        <v>SUR</v>
      </c>
      <c r="F96" s="6">
        <v>37536.730000000003</v>
      </c>
      <c r="G96" s="6">
        <v>8043.2430756562981</v>
      </c>
      <c r="H96" s="19">
        <f t="shared" si="1"/>
        <v>0.21427660522523664</v>
      </c>
    </row>
    <row r="97" spans="1:8" x14ac:dyDescent="0.25">
      <c r="A97" s="13">
        <v>43831</v>
      </c>
      <c r="B97" s="4">
        <v>204</v>
      </c>
      <c r="C97" s="4" t="str">
        <f>VLOOKUP(B105,'Estructura Producto'!$A$2:$C$16,3,0)</f>
        <v>CONSTRUCCIÓN JARDÍN</v>
      </c>
      <c r="D97" s="4">
        <v>2512</v>
      </c>
      <c r="E97" s="4" t="str">
        <f>INDEX('Estructura Tiendas'!$A$2:$A$13,MATCH(DATOS!D97,'Estructura Tiendas'!$B$2:$B$13,0))</f>
        <v>SUR</v>
      </c>
      <c r="F97" s="6">
        <v>29508.58</v>
      </c>
      <c r="G97" s="6">
        <v>4299.5126922320305</v>
      </c>
      <c r="H97" s="19">
        <f t="shared" si="1"/>
        <v>0.14570381537275023</v>
      </c>
    </row>
    <row r="98" spans="1:8" x14ac:dyDescent="0.25">
      <c r="A98" s="13">
        <v>43831</v>
      </c>
      <c r="B98" s="4">
        <v>205</v>
      </c>
      <c r="C98" s="4" t="str">
        <f>VLOOKUP(B106,'Estructura Producto'!$A$2:$C$16,3,0)</f>
        <v>CONSTRUCCIÓN JARDÍN</v>
      </c>
      <c r="D98" s="4">
        <v>2501</v>
      </c>
      <c r="E98" s="4" t="str">
        <f>INDEX('Estructura Tiendas'!$A$2:$A$13,MATCH(DATOS!D98,'Estructura Tiendas'!$B$2:$B$13,0))</f>
        <v>CENTRO</v>
      </c>
      <c r="F98" s="6">
        <v>22017.95</v>
      </c>
      <c r="G98" s="6">
        <v>6259.3485571614274</v>
      </c>
      <c r="H98" s="19">
        <f t="shared" si="1"/>
        <v>0.28428389369407359</v>
      </c>
    </row>
    <row r="99" spans="1:8" x14ac:dyDescent="0.25">
      <c r="A99" s="13">
        <v>43831</v>
      </c>
      <c r="B99" s="4">
        <v>205</v>
      </c>
      <c r="C99" s="4" t="str">
        <f>VLOOKUP(B107,'Estructura Producto'!$A$2:$C$16,3,0)</f>
        <v>CONSTRUCCIÓN JARDÍN</v>
      </c>
      <c r="D99" s="4">
        <v>2502</v>
      </c>
      <c r="E99" s="4" t="str">
        <f>INDEX('Estructura Tiendas'!$A$2:$A$13,MATCH(DATOS!D99,'Estructura Tiendas'!$B$2:$B$13,0))</f>
        <v>CENTRO</v>
      </c>
      <c r="F99" s="6">
        <v>25328.9</v>
      </c>
      <c r="G99" s="6">
        <v>7601.0433695109432</v>
      </c>
      <c r="H99" s="19">
        <f t="shared" si="1"/>
        <v>0.3000937020364462</v>
      </c>
    </row>
    <row r="100" spans="1:8" x14ac:dyDescent="0.25">
      <c r="A100" s="13">
        <v>43831</v>
      </c>
      <c r="B100" s="4">
        <v>205</v>
      </c>
      <c r="C100" s="4" t="str">
        <f>VLOOKUP(B108,'Estructura Producto'!$A$2:$C$16,3,0)</f>
        <v>CONSTRUCCIÓN JARDÍN</v>
      </c>
      <c r="D100" s="4">
        <v>2503</v>
      </c>
      <c r="E100" s="4" t="str">
        <f>INDEX('Estructura Tiendas'!$A$2:$A$13,MATCH(DATOS!D100,'Estructura Tiendas'!$B$2:$B$13,0))</f>
        <v>CENTRO</v>
      </c>
      <c r="F100" s="6">
        <v>39271.14</v>
      </c>
      <c r="G100" s="6">
        <v>12156.181066333764</v>
      </c>
      <c r="H100" s="19">
        <f t="shared" si="1"/>
        <v>0.30954489903613097</v>
      </c>
    </row>
    <row r="101" spans="1:8" x14ac:dyDescent="0.25">
      <c r="A101" s="13">
        <v>43831</v>
      </c>
      <c r="B101" s="4">
        <v>205</v>
      </c>
      <c r="C101" s="4" t="str">
        <f>VLOOKUP(B109,'Estructura Producto'!$A$2:$C$16,3,0)</f>
        <v>CONSTRUCCIÓN JARDÍN</v>
      </c>
      <c r="D101" s="4">
        <v>2504</v>
      </c>
      <c r="E101" s="4" t="str">
        <f>INDEX('Estructura Tiendas'!$A$2:$A$13,MATCH(DATOS!D101,'Estructura Tiendas'!$B$2:$B$13,0))</f>
        <v>CENTRO</v>
      </c>
      <c r="F101" s="6">
        <v>24616.724999999999</v>
      </c>
      <c r="G101" s="6">
        <v>8181.0227454054993</v>
      </c>
      <c r="H101" s="19">
        <f t="shared" si="1"/>
        <v>0.33233595230094581</v>
      </c>
    </row>
    <row r="102" spans="1:8" x14ac:dyDescent="0.25">
      <c r="A102" s="13">
        <v>43831</v>
      </c>
      <c r="B102" s="4">
        <v>205</v>
      </c>
      <c r="C102" s="4" t="str">
        <f>VLOOKUP(B110,'Estructura Producto'!$A$2:$C$16,3,0)</f>
        <v>CONSTRUCCIÓN JARDÍN</v>
      </c>
      <c r="D102" s="4">
        <v>2505</v>
      </c>
      <c r="E102" s="4" t="str">
        <f>INDEX('Estructura Tiendas'!$A$2:$A$13,MATCH(DATOS!D102,'Estructura Tiendas'!$B$2:$B$13,0))</f>
        <v>NORTE</v>
      </c>
      <c r="F102" s="6">
        <v>16307.55</v>
      </c>
      <c r="G102" s="6">
        <v>5139.0348436168333</v>
      </c>
      <c r="H102" s="19">
        <f t="shared" si="1"/>
        <v>0.3151322451022277</v>
      </c>
    </row>
    <row r="103" spans="1:8" x14ac:dyDescent="0.25">
      <c r="A103" s="13">
        <v>43831</v>
      </c>
      <c r="B103" s="4">
        <v>205</v>
      </c>
      <c r="C103" s="4" t="str">
        <f>VLOOKUP(B111,'Estructura Producto'!$A$2:$C$16,3,0)</f>
        <v>CONSTRUCCIÓN JARDÍN</v>
      </c>
      <c r="D103" s="4">
        <v>2506</v>
      </c>
      <c r="E103" s="4" t="str">
        <f>INDEX('Estructura Tiendas'!$A$2:$A$13,MATCH(DATOS!D103,'Estructura Tiendas'!$B$2:$B$13,0))</f>
        <v>NORTE</v>
      </c>
      <c r="F103" s="6">
        <v>23527.724999999999</v>
      </c>
      <c r="G103" s="6">
        <v>7454.4360906790243</v>
      </c>
      <c r="H103" s="19">
        <f t="shared" si="1"/>
        <v>0.31683624705231911</v>
      </c>
    </row>
    <row r="104" spans="1:8" x14ac:dyDescent="0.25">
      <c r="A104" s="13">
        <v>43831</v>
      </c>
      <c r="B104" s="4">
        <v>205</v>
      </c>
      <c r="C104" s="4" t="str">
        <f>VLOOKUP(B112,'Estructura Producto'!$A$2:$C$16,3,0)</f>
        <v>CONSTRUCCIÓN JARDÍN</v>
      </c>
      <c r="D104" s="4">
        <v>2507</v>
      </c>
      <c r="E104" s="4" t="str">
        <f>INDEX('Estructura Tiendas'!$A$2:$A$13,MATCH(DATOS!D104,'Estructura Tiendas'!$B$2:$B$13,0))</f>
        <v>NORTE</v>
      </c>
      <c r="F104" s="6">
        <v>7954.7</v>
      </c>
      <c r="G104" s="6">
        <v>2791.2896317729032</v>
      </c>
      <c r="H104" s="19">
        <f t="shared" si="1"/>
        <v>0.35089816482996256</v>
      </c>
    </row>
    <row r="105" spans="1:8" x14ac:dyDescent="0.25">
      <c r="A105" s="13">
        <v>43831</v>
      </c>
      <c r="B105" s="4">
        <v>205</v>
      </c>
      <c r="C105" s="4" t="str">
        <f>VLOOKUP(B113,'Estructura Producto'!$A$2:$C$16,3,0)</f>
        <v>CONSTRUCCIÓN JARDÍN</v>
      </c>
      <c r="D105" s="4">
        <v>2508</v>
      </c>
      <c r="E105" s="4" t="str">
        <f>INDEX('Estructura Tiendas'!$A$2:$A$13,MATCH(DATOS!D105,'Estructura Tiendas'!$B$2:$B$13,0))</f>
        <v>NORTE</v>
      </c>
      <c r="F105" s="6">
        <v>16190.65</v>
      </c>
      <c r="G105" s="6">
        <v>5517.1051337127683</v>
      </c>
      <c r="H105" s="19">
        <f t="shared" si="1"/>
        <v>0.3407587177607303</v>
      </c>
    </row>
    <row r="106" spans="1:8" x14ac:dyDescent="0.25">
      <c r="A106" s="13">
        <v>43831</v>
      </c>
      <c r="B106" s="4">
        <v>205</v>
      </c>
      <c r="C106" s="4" t="str">
        <f>VLOOKUP(B114,'Estructura Producto'!$A$2:$C$16,3,0)</f>
        <v>CONSTRUCCIÓN JARDÍN</v>
      </c>
      <c r="D106" s="4">
        <v>2509</v>
      </c>
      <c r="E106" s="4" t="str">
        <f>INDEX('Estructura Tiendas'!$A$2:$A$13,MATCH(DATOS!D106,'Estructura Tiendas'!$B$2:$B$13,0))</f>
        <v>SUR</v>
      </c>
      <c r="F106" s="6">
        <v>20114.205000000002</v>
      </c>
      <c r="G106" s="6">
        <v>6587.8026405182181</v>
      </c>
      <c r="H106" s="19">
        <f t="shared" si="1"/>
        <v>0.32751991145154469</v>
      </c>
    </row>
    <row r="107" spans="1:8" x14ac:dyDescent="0.25">
      <c r="A107" s="13">
        <v>43831</v>
      </c>
      <c r="B107" s="4">
        <v>205</v>
      </c>
      <c r="C107" s="4" t="str">
        <f>VLOOKUP(B115,'Estructura Producto'!$A$2:$C$16,3,0)</f>
        <v>CONSTRUCCIÓN JARDÍN</v>
      </c>
      <c r="D107" s="4">
        <v>2510</v>
      </c>
      <c r="E107" s="4" t="str">
        <f>INDEX('Estructura Tiendas'!$A$2:$A$13,MATCH(DATOS!D107,'Estructura Tiendas'!$B$2:$B$13,0))</f>
        <v>SUR</v>
      </c>
      <c r="F107" s="6">
        <v>37719.245000000003</v>
      </c>
      <c r="G107" s="6">
        <v>11506.36858606476</v>
      </c>
      <c r="H107" s="19">
        <f t="shared" si="1"/>
        <v>0.30505299313559325</v>
      </c>
    </row>
    <row r="108" spans="1:8" x14ac:dyDescent="0.25">
      <c r="A108" s="13">
        <v>43831</v>
      </c>
      <c r="B108" s="4">
        <v>205</v>
      </c>
      <c r="C108" s="4" t="str">
        <f>VLOOKUP(B116,'Estructura Producto'!$A$2:$C$16,3,0)</f>
        <v>CONSTRUCCIÓN JARDÍN</v>
      </c>
      <c r="D108" s="4">
        <v>2511</v>
      </c>
      <c r="E108" s="4" t="str">
        <f>INDEX('Estructura Tiendas'!$A$2:$A$13,MATCH(DATOS!D108,'Estructura Tiendas'!$B$2:$B$13,0))</f>
        <v>SUR</v>
      </c>
      <c r="F108" s="6">
        <v>24784.68</v>
      </c>
      <c r="G108" s="6">
        <v>8461.5062392828022</v>
      </c>
      <c r="H108" s="19">
        <f t="shared" si="1"/>
        <v>0.34140066522072515</v>
      </c>
    </row>
    <row r="109" spans="1:8" x14ac:dyDescent="0.25">
      <c r="A109" s="13">
        <v>43831</v>
      </c>
      <c r="B109" s="4">
        <v>205</v>
      </c>
      <c r="C109" s="4" t="str">
        <f>VLOOKUP(B117,'Estructura Producto'!$A$2:$C$16,3,0)</f>
        <v>CONSTRUCCIÓN JARDÍN</v>
      </c>
      <c r="D109" s="4">
        <v>2512</v>
      </c>
      <c r="E109" s="4" t="str">
        <f>INDEX('Estructura Tiendas'!$A$2:$A$13,MATCH(DATOS!D109,'Estructura Tiendas'!$B$2:$B$13,0))</f>
        <v>SUR</v>
      </c>
      <c r="F109" s="6">
        <v>25636.075000000001</v>
      </c>
      <c r="G109" s="6">
        <v>7821.4234237759592</v>
      </c>
      <c r="H109" s="19">
        <f t="shared" si="1"/>
        <v>0.30509441963233291</v>
      </c>
    </row>
    <row r="110" spans="1:8" x14ac:dyDescent="0.25">
      <c r="A110" s="13">
        <v>43831</v>
      </c>
      <c r="B110" s="4">
        <v>206</v>
      </c>
      <c r="C110" s="4" t="str">
        <f>VLOOKUP(B118,'Estructura Producto'!$A$2:$C$16,3,0)</f>
        <v>CONSTRUCCIÓN JARDÍN</v>
      </c>
      <c r="D110" s="4">
        <v>2501</v>
      </c>
      <c r="E110" s="4" t="str">
        <f>INDEX('Estructura Tiendas'!$A$2:$A$13,MATCH(DATOS!D110,'Estructura Tiendas'!$B$2:$B$13,0))</f>
        <v>CENTRO</v>
      </c>
      <c r="F110" s="6">
        <v>9334.6350000000002</v>
      </c>
      <c r="G110" s="6">
        <v>1492.9424172544855</v>
      </c>
      <c r="H110" s="19">
        <f t="shared" si="1"/>
        <v>0.15993581080079569</v>
      </c>
    </row>
    <row r="111" spans="1:8" x14ac:dyDescent="0.25">
      <c r="A111" s="13">
        <v>43831</v>
      </c>
      <c r="B111" s="4">
        <v>206</v>
      </c>
      <c r="C111" s="4" t="str">
        <f>VLOOKUP(B119,'Estructura Producto'!$A$2:$C$16,3,0)</f>
        <v>CONSTRUCCIÓN JARDÍN</v>
      </c>
      <c r="D111" s="4">
        <v>2502</v>
      </c>
      <c r="E111" s="4" t="str">
        <f>INDEX('Estructura Tiendas'!$A$2:$A$13,MATCH(DATOS!D111,'Estructura Tiendas'!$B$2:$B$13,0))</f>
        <v>CENTRO</v>
      </c>
      <c r="F111" s="6">
        <v>7814.9949999999999</v>
      </c>
      <c r="G111" s="6">
        <v>1666.8958931185869</v>
      </c>
      <c r="H111" s="19">
        <f t="shared" si="1"/>
        <v>0.21329455656959306</v>
      </c>
    </row>
    <row r="112" spans="1:8" x14ac:dyDescent="0.25">
      <c r="A112" s="13">
        <v>43831</v>
      </c>
      <c r="B112" s="4">
        <v>206</v>
      </c>
      <c r="C112" s="4" t="str">
        <f>VLOOKUP(B120,'Estructura Producto'!$A$2:$C$16,3,0)</f>
        <v>CONSTRUCCIÓN JARDÍN</v>
      </c>
      <c r="D112" s="4">
        <v>2503</v>
      </c>
      <c r="E112" s="4" t="str">
        <f>INDEX('Estructura Tiendas'!$A$2:$A$13,MATCH(DATOS!D112,'Estructura Tiendas'!$B$2:$B$13,0))</f>
        <v>CENTRO</v>
      </c>
      <c r="F112" s="6">
        <v>6258.3</v>
      </c>
      <c r="G112" s="6">
        <v>1274.4714022637572</v>
      </c>
      <c r="H112" s="19">
        <f t="shared" si="1"/>
        <v>0.20364498382368329</v>
      </c>
    </row>
    <row r="113" spans="1:8" x14ac:dyDescent="0.25">
      <c r="A113" s="13">
        <v>43831</v>
      </c>
      <c r="B113" s="4">
        <v>206</v>
      </c>
      <c r="C113" s="4" t="str">
        <f>VLOOKUP(B121,'Estructura Producto'!$A$2:$C$16,3,0)</f>
        <v>CONSTRUCCIÓN JARDÍN</v>
      </c>
      <c r="D113" s="4">
        <v>2504</v>
      </c>
      <c r="E113" s="4" t="str">
        <f>INDEX('Estructura Tiendas'!$A$2:$A$13,MATCH(DATOS!D113,'Estructura Tiendas'!$B$2:$B$13,0))</f>
        <v>CENTRO</v>
      </c>
      <c r="F113" s="6">
        <v>13917.915000000001</v>
      </c>
      <c r="G113" s="6">
        <v>4317.7683368604858</v>
      </c>
      <c r="H113" s="19">
        <f t="shared" si="1"/>
        <v>0.31023097474445599</v>
      </c>
    </row>
    <row r="114" spans="1:8" x14ac:dyDescent="0.25">
      <c r="A114" s="13">
        <v>43831</v>
      </c>
      <c r="B114" s="4">
        <v>206</v>
      </c>
      <c r="C114" s="4" t="str">
        <f>VLOOKUP(B122,'Estructura Producto'!$A$2:$C$16,3,0)</f>
        <v>CONSTRUCCIÓN JARDÍN</v>
      </c>
      <c r="D114" s="4">
        <v>2505</v>
      </c>
      <c r="E114" s="4" t="str">
        <f>INDEX('Estructura Tiendas'!$A$2:$A$13,MATCH(DATOS!D114,'Estructura Tiendas'!$B$2:$B$13,0))</f>
        <v>NORTE</v>
      </c>
      <c r="F114" s="6">
        <v>5553.91</v>
      </c>
      <c r="G114" s="6">
        <v>1476.2854949479417</v>
      </c>
      <c r="H114" s="19">
        <f t="shared" si="1"/>
        <v>0.26581012204878035</v>
      </c>
    </row>
    <row r="115" spans="1:8" x14ac:dyDescent="0.25">
      <c r="A115" s="13">
        <v>43831</v>
      </c>
      <c r="B115" s="4">
        <v>206</v>
      </c>
      <c r="C115" s="4" t="str">
        <f>VLOOKUP(B123,'Estructura Producto'!$A$2:$C$16,3,0)</f>
        <v>CONSTRUCCIÓN JARDÍN</v>
      </c>
      <c r="D115" s="4">
        <v>2506</v>
      </c>
      <c r="E115" s="4" t="str">
        <f>INDEX('Estructura Tiendas'!$A$2:$A$13,MATCH(DATOS!D115,'Estructura Tiendas'!$B$2:$B$13,0))</f>
        <v>NORTE</v>
      </c>
      <c r="F115" s="6">
        <v>10435.475</v>
      </c>
      <c r="G115" s="6">
        <v>2562.2767615968842</v>
      </c>
      <c r="H115" s="19">
        <f t="shared" si="1"/>
        <v>0.24553523070074759</v>
      </c>
    </row>
    <row r="116" spans="1:8" x14ac:dyDescent="0.25">
      <c r="A116" s="13">
        <v>43831</v>
      </c>
      <c r="B116" s="4">
        <v>206</v>
      </c>
      <c r="C116" s="4" t="str">
        <f>VLOOKUP(B124,'Estructura Producto'!$A$2:$C$16,3,0)</f>
        <v>CONSTRUCCIÓN JARDÍN</v>
      </c>
      <c r="D116" s="4">
        <v>2507</v>
      </c>
      <c r="E116" s="4" t="str">
        <f>INDEX('Estructura Tiendas'!$A$2:$A$13,MATCH(DATOS!D116,'Estructura Tiendas'!$B$2:$B$13,0))</f>
        <v>NORTE</v>
      </c>
      <c r="F116" s="6">
        <v>4883.5249999999996</v>
      </c>
      <c r="G116" s="6">
        <v>1223.2403718258176</v>
      </c>
      <c r="H116" s="19">
        <f t="shared" si="1"/>
        <v>0.25048307765923544</v>
      </c>
    </row>
    <row r="117" spans="1:8" x14ac:dyDescent="0.25">
      <c r="A117" s="13">
        <v>43831</v>
      </c>
      <c r="B117" s="4">
        <v>206</v>
      </c>
      <c r="C117" s="4" t="str">
        <f>VLOOKUP(B125,'Estructura Producto'!$A$2:$C$16,3,0)</f>
        <v>CONSTRUCCIÓN JARDÍN</v>
      </c>
      <c r="D117" s="4">
        <v>2508</v>
      </c>
      <c r="E117" s="4" t="str">
        <f>INDEX('Estructura Tiendas'!$A$2:$A$13,MATCH(DATOS!D117,'Estructura Tiendas'!$B$2:$B$13,0))</f>
        <v>NORTE</v>
      </c>
      <c r="F117" s="6">
        <v>8997.31</v>
      </c>
      <c r="G117" s="6">
        <v>1467.3791266884821</v>
      </c>
      <c r="H117" s="19">
        <f t="shared" si="1"/>
        <v>0.16309087123690105</v>
      </c>
    </row>
    <row r="118" spans="1:8" x14ac:dyDescent="0.25">
      <c r="A118" s="13">
        <v>43831</v>
      </c>
      <c r="B118" s="4">
        <v>206</v>
      </c>
      <c r="C118" s="4" t="str">
        <f>VLOOKUP(B126,'Estructura Producto'!$A$2:$C$16,3,0)</f>
        <v>CONSTRUCCIÓN JARDÍN</v>
      </c>
      <c r="D118" s="4">
        <v>2509</v>
      </c>
      <c r="E118" s="4" t="str">
        <f>INDEX('Estructura Tiendas'!$A$2:$A$13,MATCH(DATOS!D118,'Estructura Tiendas'!$B$2:$B$13,0))</f>
        <v>SUR</v>
      </c>
      <c r="F118" s="6">
        <v>9086.57</v>
      </c>
      <c r="G118" s="6">
        <v>2666.5151142435147</v>
      </c>
      <c r="H118" s="19">
        <f t="shared" si="1"/>
        <v>0.29345672946375967</v>
      </c>
    </row>
    <row r="119" spans="1:8" x14ac:dyDescent="0.25">
      <c r="A119" s="13">
        <v>43831</v>
      </c>
      <c r="B119" s="4">
        <v>206</v>
      </c>
      <c r="C119" s="4" t="str">
        <f>VLOOKUP(B127,'Estructura Producto'!$A$2:$C$16,3,0)</f>
        <v>CONSTRUCCIÓN JARDÍN</v>
      </c>
      <c r="D119" s="4">
        <v>2510</v>
      </c>
      <c r="E119" s="4" t="str">
        <f>INDEX('Estructura Tiendas'!$A$2:$A$13,MATCH(DATOS!D119,'Estructura Tiendas'!$B$2:$B$13,0))</f>
        <v>SUR</v>
      </c>
      <c r="F119" s="6">
        <v>7285.36</v>
      </c>
      <c r="G119" s="6">
        <v>2033.3915274480744</v>
      </c>
      <c r="H119" s="19">
        <f t="shared" si="1"/>
        <v>0.27910652698673427</v>
      </c>
    </row>
    <row r="120" spans="1:8" x14ac:dyDescent="0.25">
      <c r="A120" s="13">
        <v>43831</v>
      </c>
      <c r="B120" s="4">
        <v>206</v>
      </c>
      <c r="C120" s="4" t="str">
        <f>VLOOKUP(B128,'Estructura Producto'!$A$2:$C$16,3,0)</f>
        <v>CONSTRUCCIÓN JARDÍN</v>
      </c>
      <c r="D120" s="4">
        <v>2511</v>
      </c>
      <c r="E120" s="4" t="str">
        <f>INDEX('Estructura Tiendas'!$A$2:$A$13,MATCH(DATOS!D120,'Estructura Tiendas'!$B$2:$B$13,0))</f>
        <v>SUR</v>
      </c>
      <c r="F120" s="6">
        <v>12322.605</v>
      </c>
      <c r="G120" s="6">
        <v>3468.8665561459484</v>
      </c>
      <c r="H120" s="19">
        <f t="shared" si="1"/>
        <v>0.28150432121665414</v>
      </c>
    </row>
    <row r="121" spans="1:8" x14ac:dyDescent="0.25">
      <c r="A121" s="13">
        <v>43831</v>
      </c>
      <c r="B121" s="4">
        <v>206</v>
      </c>
      <c r="C121" s="4" t="str">
        <f>VLOOKUP(B129,'Estructura Producto'!$A$2:$C$16,3,0)</f>
        <v>CONSTRUCCIÓN JARDÍN</v>
      </c>
      <c r="D121" s="4">
        <v>2512</v>
      </c>
      <c r="E121" s="4" t="str">
        <f>INDEX('Estructura Tiendas'!$A$2:$A$13,MATCH(DATOS!D121,'Estructura Tiendas'!$B$2:$B$13,0))</f>
        <v>SUR</v>
      </c>
      <c r="F121" s="6">
        <v>8156.63</v>
      </c>
      <c r="G121" s="6">
        <v>2049.8497018235353</v>
      </c>
      <c r="H121" s="19">
        <f t="shared" si="1"/>
        <v>0.25131086022334409</v>
      </c>
    </row>
    <row r="122" spans="1:8" x14ac:dyDescent="0.25">
      <c r="A122" s="13">
        <v>43831</v>
      </c>
      <c r="B122" s="4">
        <v>208</v>
      </c>
      <c r="C122" s="4" t="str">
        <f>VLOOKUP(B130,'Estructura Producto'!$A$2:$C$16,3,0)</f>
        <v>CONSTRUCCIÓN JARDÍN</v>
      </c>
      <c r="D122" s="4">
        <v>2501</v>
      </c>
      <c r="E122" s="4" t="str">
        <f>INDEX('Estructura Tiendas'!$A$2:$A$13,MATCH(DATOS!D122,'Estructura Tiendas'!$B$2:$B$13,0))</f>
        <v>CENTRO</v>
      </c>
      <c r="F122" s="6">
        <v>5588.1949999999997</v>
      </c>
      <c r="G122" s="6">
        <v>966.9993927863726</v>
      </c>
      <c r="H122" s="19">
        <f t="shared" si="1"/>
        <v>0.17304324433674426</v>
      </c>
    </row>
    <row r="123" spans="1:8" x14ac:dyDescent="0.25">
      <c r="A123" s="13">
        <v>43831</v>
      </c>
      <c r="B123" s="4">
        <v>208</v>
      </c>
      <c r="C123" s="4" t="str">
        <f>VLOOKUP(B131,'Estructura Producto'!$A$2:$C$16,3,0)</f>
        <v>CONSTRUCCIÓN JARDÍN</v>
      </c>
      <c r="D123" s="4">
        <v>2502</v>
      </c>
      <c r="E123" s="4" t="str">
        <f>INDEX('Estructura Tiendas'!$A$2:$A$13,MATCH(DATOS!D123,'Estructura Tiendas'!$B$2:$B$13,0))</f>
        <v>CENTRO</v>
      </c>
      <c r="F123" s="6">
        <v>8225.61</v>
      </c>
      <c r="G123" s="6">
        <v>1792.7623230528991</v>
      </c>
      <c r="H123" s="19">
        <f t="shared" si="1"/>
        <v>0.21794886009097186</v>
      </c>
    </row>
    <row r="124" spans="1:8" x14ac:dyDescent="0.25">
      <c r="A124" s="13">
        <v>43831</v>
      </c>
      <c r="B124" s="4">
        <v>208</v>
      </c>
      <c r="C124" s="4" t="str">
        <f>VLOOKUP(B132,'Estructura Producto'!$A$2:$C$16,3,0)</f>
        <v>CONSTRUCCIÓN JARDÍN</v>
      </c>
      <c r="D124" s="4">
        <v>2503</v>
      </c>
      <c r="E124" s="4" t="str">
        <f>INDEX('Estructura Tiendas'!$A$2:$A$13,MATCH(DATOS!D124,'Estructura Tiendas'!$B$2:$B$13,0))</f>
        <v>CENTRO</v>
      </c>
      <c r="F124" s="6">
        <v>6180.45</v>
      </c>
      <c r="G124" s="6">
        <v>999.70161393477792</v>
      </c>
      <c r="H124" s="19">
        <f t="shared" si="1"/>
        <v>0.16175223712428349</v>
      </c>
    </row>
    <row r="125" spans="1:8" x14ac:dyDescent="0.25">
      <c r="A125" s="13">
        <v>43831</v>
      </c>
      <c r="B125" s="4">
        <v>208</v>
      </c>
      <c r="C125" s="4" t="str">
        <f>VLOOKUP(B133,'Estructura Producto'!$A$2:$C$16,3,0)</f>
        <v>CONSTRUCCIÓN JARDÍN</v>
      </c>
      <c r="D125" s="4">
        <v>2504</v>
      </c>
      <c r="E125" s="4" t="str">
        <f>INDEX('Estructura Tiendas'!$A$2:$A$13,MATCH(DATOS!D125,'Estructura Tiendas'!$B$2:$B$13,0))</f>
        <v>CENTRO</v>
      </c>
      <c r="F125" s="6">
        <v>21318.799999999999</v>
      </c>
      <c r="G125" s="6">
        <v>4933.3954501097414</v>
      </c>
      <c r="H125" s="19">
        <f t="shared" si="1"/>
        <v>0.23141056016800859</v>
      </c>
    </row>
    <row r="126" spans="1:8" x14ac:dyDescent="0.25">
      <c r="A126" s="13">
        <v>43831</v>
      </c>
      <c r="B126" s="4">
        <v>208</v>
      </c>
      <c r="C126" s="4" t="str">
        <f>VLOOKUP(B134,'Estructura Producto'!$A$2:$C$16,3,0)</f>
        <v>TECNICO</v>
      </c>
      <c r="D126" s="4">
        <v>2505</v>
      </c>
      <c r="E126" s="4" t="str">
        <f>INDEX('Estructura Tiendas'!$A$2:$A$13,MATCH(DATOS!D126,'Estructura Tiendas'!$B$2:$B$13,0))</f>
        <v>NORTE</v>
      </c>
      <c r="F126" s="6">
        <v>4306.2049999999999</v>
      </c>
      <c r="G126" s="6">
        <v>600.39962228011416</v>
      </c>
      <c r="H126" s="19">
        <f t="shared" si="1"/>
        <v>0.13942662327504476</v>
      </c>
    </row>
    <row r="127" spans="1:8" x14ac:dyDescent="0.25">
      <c r="A127" s="13">
        <v>43831</v>
      </c>
      <c r="B127" s="4">
        <v>208</v>
      </c>
      <c r="C127" s="4" t="str">
        <f>VLOOKUP(B135,'Estructura Producto'!$A$2:$C$16,3,0)</f>
        <v>TECNICO</v>
      </c>
      <c r="D127" s="4">
        <v>2506</v>
      </c>
      <c r="E127" s="4" t="str">
        <f>INDEX('Estructura Tiendas'!$A$2:$A$13,MATCH(DATOS!D127,'Estructura Tiendas'!$B$2:$B$13,0))</f>
        <v>NORTE</v>
      </c>
      <c r="F127" s="6">
        <v>5509.9849999999997</v>
      </c>
      <c r="G127" s="6">
        <v>565.27646441603088</v>
      </c>
      <c r="H127" s="19">
        <f t="shared" si="1"/>
        <v>0.10259128916249879</v>
      </c>
    </row>
    <row r="128" spans="1:8" x14ac:dyDescent="0.25">
      <c r="A128" s="13">
        <v>43831</v>
      </c>
      <c r="B128" s="4">
        <v>208</v>
      </c>
      <c r="C128" s="4" t="str">
        <f>VLOOKUP(B136,'Estructura Producto'!$A$2:$C$16,3,0)</f>
        <v>TECNICO</v>
      </c>
      <c r="D128" s="4">
        <v>2507</v>
      </c>
      <c r="E128" s="4" t="str">
        <f>INDEX('Estructura Tiendas'!$A$2:$A$13,MATCH(DATOS!D128,'Estructura Tiendas'!$B$2:$B$13,0))</f>
        <v>NORTE</v>
      </c>
      <c r="F128" s="6">
        <v>5093.79</v>
      </c>
      <c r="G128" s="6">
        <v>585.20278789622</v>
      </c>
      <c r="H128" s="19">
        <f t="shared" si="1"/>
        <v>0.11488553471898527</v>
      </c>
    </row>
    <row r="129" spans="1:8" x14ac:dyDescent="0.25">
      <c r="A129" s="13">
        <v>43831</v>
      </c>
      <c r="B129" s="4">
        <v>208</v>
      </c>
      <c r="C129" s="4" t="str">
        <f>VLOOKUP(B137,'Estructura Producto'!$A$2:$C$16,3,0)</f>
        <v>TECNICO</v>
      </c>
      <c r="D129" s="4">
        <v>2508</v>
      </c>
      <c r="E129" s="4" t="str">
        <f>INDEX('Estructura Tiendas'!$A$2:$A$13,MATCH(DATOS!D129,'Estructura Tiendas'!$B$2:$B$13,0))</f>
        <v>NORTE</v>
      </c>
      <c r="F129" s="6">
        <v>4664.2650000000003</v>
      </c>
      <c r="G129" s="6">
        <v>53.279621185683524</v>
      </c>
      <c r="H129" s="19">
        <f t="shared" si="1"/>
        <v>1.1422940417339822E-2</v>
      </c>
    </row>
    <row r="130" spans="1:8" x14ac:dyDescent="0.25">
      <c r="A130" s="13">
        <v>43831</v>
      </c>
      <c r="B130" s="4">
        <v>208</v>
      </c>
      <c r="C130" s="4" t="str">
        <f>VLOOKUP(B138,'Estructura Producto'!$A$2:$C$16,3,0)</f>
        <v>TECNICO</v>
      </c>
      <c r="D130" s="4">
        <v>2509</v>
      </c>
      <c r="E130" s="4" t="str">
        <f>INDEX('Estructura Tiendas'!$A$2:$A$13,MATCH(DATOS!D130,'Estructura Tiendas'!$B$2:$B$13,0))</f>
        <v>SUR</v>
      </c>
      <c r="F130" s="6">
        <v>8842.27</v>
      </c>
      <c r="G130" s="6">
        <v>1271.0726107717965</v>
      </c>
      <c r="H130" s="19">
        <f t="shared" si="1"/>
        <v>0.1437495813599671</v>
      </c>
    </row>
    <row r="131" spans="1:8" x14ac:dyDescent="0.25">
      <c r="A131" s="13">
        <v>43831</v>
      </c>
      <c r="B131" s="4">
        <v>208</v>
      </c>
      <c r="C131" s="4" t="str">
        <f>VLOOKUP(B139,'Estructura Producto'!$A$2:$C$16,3,0)</f>
        <v>TECNICO</v>
      </c>
      <c r="D131" s="4">
        <v>2510</v>
      </c>
      <c r="E131" s="4" t="str">
        <f>INDEX('Estructura Tiendas'!$A$2:$A$13,MATCH(DATOS!D131,'Estructura Tiendas'!$B$2:$B$13,0))</f>
        <v>SUR</v>
      </c>
      <c r="F131" s="6">
        <v>8977.7849999999999</v>
      </c>
      <c r="G131" s="6">
        <v>1584.8516767550068</v>
      </c>
      <c r="H131" s="19">
        <f t="shared" ref="H131:H194" si="2">G131/F131</f>
        <v>0.17653036653862916</v>
      </c>
    </row>
    <row r="132" spans="1:8" x14ac:dyDescent="0.25">
      <c r="A132" s="13">
        <v>43831</v>
      </c>
      <c r="B132" s="4">
        <v>208</v>
      </c>
      <c r="C132" s="4" t="str">
        <f>VLOOKUP(B140,'Estructura Producto'!$A$2:$C$16,3,0)</f>
        <v>TECNICO</v>
      </c>
      <c r="D132" s="4">
        <v>2511</v>
      </c>
      <c r="E132" s="4" t="str">
        <f>INDEX('Estructura Tiendas'!$A$2:$A$13,MATCH(DATOS!D132,'Estructura Tiendas'!$B$2:$B$13,0))</f>
        <v>SUR</v>
      </c>
      <c r="F132" s="6">
        <v>7595.665</v>
      </c>
      <c r="G132" s="6">
        <v>1223.2830910951575</v>
      </c>
      <c r="H132" s="19">
        <f t="shared" si="2"/>
        <v>0.16105016362558874</v>
      </c>
    </row>
    <row r="133" spans="1:8" x14ac:dyDescent="0.25">
      <c r="A133" s="13">
        <v>43831</v>
      </c>
      <c r="B133" s="4">
        <v>208</v>
      </c>
      <c r="C133" s="4" t="str">
        <f>VLOOKUP(B141,'Estructura Producto'!$A$2:$C$16,3,0)</f>
        <v>TECNICO</v>
      </c>
      <c r="D133" s="4">
        <v>2512</v>
      </c>
      <c r="E133" s="4" t="str">
        <f>INDEX('Estructura Tiendas'!$A$2:$A$13,MATCH(DATOS!D133,'Estructura Tiendas'!$B$2:$B$13,0))</f>
        <v>SUR</v>
      </c>
      <c r="F133" s="6">
        <v>7412.0150000000003</v>
      </c>
      <c r="G133" s="6">
        <v>1420.8962172491881</v>
      </c>
      <c r="H133" s="19">
        <f t="shared" si="2"/>
        <v>0.19170174605005361</v>
      </c>
    </row>
    <row r="134" spans="1:8" x14ac:dyDescent="0.25">
      <c r="A134" s="13">
        <v>43831</v>
      </c>
      <c r="B134" s="4">
        <v>300</v>
      </c>
      <c r="C134" s="4" t="str">
        <f>VLOOKUP(B142,'Estructura Producto'!$A$2:$C$16,3,0)</f>
        <v>TECNICO</v>
      </c>
      <c r="D134" s="4">
        <v>2501</v>
      </c>
      <c r="E134" s="4" t="str">
        <f>INDEX('Estructura Tiendas'!$A$2:$A$13,MATCH(DATOS!D134,'Estructura Tiendas'!$B$2:$B$13,0))</f>
        <v>CENTRO</v>
      </c>
      <c r="F134" s="6">
        <v>43008.705000000002</v>
      </c>
      <c r="G134" s="6">
        <v>12068.543807825952</v>
      </c>
      <c r="H134" s="19">
        <f t="shared" si="2"/>
        <v>0.28060700288060175</v>
      </c>
    </row>
    <row r="135" spans="1:8" x14ac:dyDescent="0.25">
      <c r="A135" s="13">
        <v>43831</v>
      </c>
      <c r="B135" s="4">
        <v>300</v>
      </c>
      <c r="C135" s="4" t="str">
        <f>VLOOKUP(B143,'Estructura Producto'!$A$2:$C$16,3,0)</f>
        <v>TECNICO</v>
      </c>
      <c r="D135" s="4">
        <v>2502</v>
      </c>
      <c r="E135" s="4" t="str">
        <f>INDEX('Estructura Tiendas'!$A$2:$A$13,MATCH(DATOS!D135,'Estructura Tiendas'!$B$2:$B$13,0))</f>
        <v>CENTRO</v>
      </c>
      <c r="F135" s="6">
        <v>54858.195</v>
      </c>
      <c r="G135" s="6">
        <v>17357.010791194502</v>
      </c>
      <c r="H135" s="19">
        <f t="shared" si="2"/>
        <v>0.31639777413738279</v>
      </c>
    </row>
    <row r="136" spans="1:8" x14ac:dyDescent="0.25">
      <c r="A136" s="13">
        <v>43831</v>
      </c>
      <c r="B136" s="4">
        <v>300</v>
      </c>
      <c r="C136" s="4" t="str">
        <f>VLOOKUP(B144,'Estructura Producto'!$A$2:$C$16,3,0)</f>
        <v>TECNICO</v>
      </c>
      <c r="D136" s="4">
        <v>2503</v>
      </c>
      <c r="E136" s="4" t="str">
        <f>INDEX('Estructura Tiendas'!$A$2:$A$13,MATCH(DATOS!D136,'Estructura Tiendas'!$B$2:$B$13,0))</f>
        <v>CENTRO</v>
      </c>
      <c r="F136" s="6">
        <v>60443.894999999997</v>
      </c>
      <c r="G136" s="6">
        <v>19330.690669471885</v>
      </c>
      <c r="H136" s="19">
        <f t="shared" si="2"/>
        <v>0.31981212775040202</v>
      </c>
    </row>
    <row r="137" spans="1:8" x14ac:dyDescent="0.25">
      <c r="A137" s="13">
        <v>43831</v>
      </c>
      <c r="B137" s="4">
        <v>300</v>
      </c>
      <c r="C137" s="4" t="str">
        <f>VLOOKUP(B145,'Estructura Producto'!$A$2:$C$16,3,0)</f>
        <v>TECNICO</v>
      </c>
      <c r="D137" s="4">
        <v>2504</v>
      </c>
      <c r="E137" s="4" t="str">
        <f>INDEX('Estructura Tiendas'!$A$2:$A$13,MATCH(DATOS!D137,'Estructura Tiendas'!$B$2:$B$13,0))</f>
        <v>CENTRO</v>
      </c>
      <c r="F137" s="6">
        <v>61293.16</v>
      </c>
      <c r="G137" s="6">
        <v>22339.205627414922</v>
      </c>
      <c r="H137" s="19">
        <f t="shared" si="2"/>
        <v>0.36446490321946073</v>
      </c>
    </row>
    <row r="138" spans="1:8" x14ac:dyDescent="0.25">
      <c r="A138" s="13">
        <v>43831</v>
      </c>
      <c r="B138" s="4">
        <v>300</v>
      </c>
      <c r="C138" s="4" t="str">
        <f>VLOOKUP(B146,'Estructura Producto'!$A$2:$C$16,3,0)</f>
        <v>TECNICO</v>
      </c>
      <c r="D138" s="4">
        <v>2505</v>
      </c>
      <c r="E138" s="4" t="str">
        <f>INDEX('Estructura Tiendas'!$A$2:$A$13,MATCH(DATOS!D138,'Estructura Tiendas'!$B$2:$B$13,0))</f>
        <v>NORTE</v>
      </c>
      <c r="F138" s="6">
        <v>34813.834999999999</v>
      </c>
      <c r="G138" s="6">
        <v>11446.955382062344</v>
      </c>
      <c r="H138" s="19">
        <f t="shared" si="2"/>
        <v>0.32880478068740043</v>
      </c>
    </row>
    <row r="139" spans="1:8" x14ac:dyDescent="0.25">
      <c r="A139" s="13">
        <v>43831</v>
      </c>
      <c r="B139" s="4">
        <v>300</v>
      </c>
      <c r="C139" s="4" t="str">
        <f>VLOOKUP(B147,'Estructura Producto'!$A$2:$C$16,3,0)</f>
        <v>TECNICO</v>
      </c>
      <c r="D139" s="4">
        <v>2506</v>
      </c>
      <c r="E139" s="4" t="str">
        <f>INDEX('Estructura Tiendas'!$A$2:$A$13,MATCH(DATOS!D139,'Estructura Tiendas'!$B$2:$B$13,0))</f>
        <v>NORTE</v>
      </c>
      <c r="F139" s="6">
        <v>55116.61</v>
      </c>
      <c r="G139" s="6">
        <v>18748.85181531417</v>
      </c>
      <c r="H139" s="19">
        <f t="shared" si="2"/>
        <v>0.34016699893760105</v>
      </c>
    </row>
    <row r="140" spans="1:8" x14ac:dyDescent="0.25">
      <c r="A140" s="13">
        <v>43831</v>
      </c>
      <c r="B140" s="4">
        <v>300</v>
      </c>
      <c r="C140" s="4" t="str">
        <f>VLOOKUP(B148,'Estructura Producto'!$A$2:$C$16,3,0)</f>
        <v>TECNICO</v>
      </c>
      <c r="D140" s="4">
        <v>2507</v>
      </c>
      <c r="E140" s="4" t="str">
        <f>INDEX('Estructura Tiendas'!$A$2:$A$13,MATCH(DATOS!D140,'Estructura Tiendas'!$B$2:$B$13,0))</f>
        <v>NORTE</v>
      </c>
      <c r="F140" s="6">
        <v>33510.385000000002</v>
      </c>
      <c r="G140" s="6">
        <v>11303.025031413497</v>
      </c>
      <c r="H140" s="19">
        <f t="shared" si="2"/>
        <v>0.33729916953844297</v>
      </c>
    </row>
    <row r="141" spans="1:8" x14ac:dyDescent="0.25">
      <c r="A141" s="13">
        <v>43831</v>
      </c>
      <c r="B141" s="4">
        <v>300</v>
      </c>
      <c r="C141" s="4" t="str">
        <f>VLOOKUP(B149,'Estructura Producto'!$A$2:$C$16,3,0)</f>
        <v>TECNICO</v>
      </c>
      <c r="D141" s="4">
        <v>2508</v>
      </c>
      <c r="E141" s="4" t="str">
        <f>INDEX('Estructura Tiendas'!$A$2:$A$13,MATCH(DATOS!D141,'Estructura Tiendas'!$B$2:$B$13,0))</f>
        <v>NORTE</v>
      </c>
      <c r="F141" s="6">
        <v>50336.845000000001</v>
      </c>
      <c r="G141" s="6">
        <v>16058.003300535134</v>
      </c>
      <c r="H141" s="19">
        <f t="shared" si="2"/>
        <v>0.3190109213347625</v>
      </c>
    </row>
    <row r="142" spans="1:8" x14ac:dyDescent="0.25">
      <c r="A142" s="13">
        <v>43831</v>
      </c>
      <c r="B142" s="4">
        <v>300</v>
      </c>
      <c r="C142" s="4" t="str">
        <f>VLOOKUP(B150,'Estructura Producto'!$A$2:$C$16,3,0)</f>
        <v>TECNICO</v>
      </c>
      <c r="D142" s="4">
        <v>2509</v>
      </c>
      <c r="E142" s="4" t="str">
        <f>INDEX('Estructura Tiendas'!$A$2:$A$13,MATCH(DATOS!D142,'Estructura Tiendas'!$B$2:$B$13,0))</f>
        <v>SUR</v>
      </c>
      <c r="F142" s="6">
        <v>34469.49</v>
      </c>
      <c r="G142" s="6">
        <v>12288.715455801146</v>
      </c>
      <c r="H142" s="19">
        <f t="shared" si="2"/>
        <v>0.35650992967407252</v>
      </c>
    </row>
    <row r="143" spans="1:8" x14ac:dyDescent="0.25">
      <c r="A143" s="13">
        <v>43831</v>
      </c>
      <c r="B143" s="4">
        <v>300</v>
      </c>
      <c r="C143" s="4" t="str">
        <f>VLOOKUP(B151,'Estructura Producto'!$A$2:$C$16,3,0)</f>
        <v>TECNICO</v>
      </c>
      <c r="D143" s="4">
        <v>2510</v>
      </c>
      <c r="E143" s="4" t="str">
        <f>INDEX('Estructura Tiendas'!$A$2:$A$13,MATCH(DATOS!D143,'Estructura Tiendas'!$B$2:$B$13,0))</f>
        <v>SUR</v>
      </c>
      <c r="F143" s="6">
        <v>41440.5</v>
      </c>
      <c r="G143" s="6">
        <v>13039.319512918522</v>
      </c>
      <c r="H143" s="19">
        <f t="shared" si="2"/>
        <v>0.31465159717953506</v>
      </c>
    </row>
    <row r="144" spans="1:8" x14ac:dyDescent="0.25">
      <c r="A144" s="13">
        <v>43831</v>
      </c>
      <c r="B144" s="4">
        <v>300</v>
      </c>
      <c r="C144" s="4" t="str">
        <f>VLOOKUP(B152,'Estructura Producto'!$A$2:$C$16,3,0)</f>
        <v>TECNICO</v>
      </c>
      <c r="D144" s="4">
        <v>2511</v>
      </c>
      <c r="E144" s="4" t="str">
        <f>INDEX('Estructura Tiendas'!$A$2:$A$13,MATCH(DATOS!D144,'Estructura Tiendas'!$B$2:$B$13,0))</f>
        <v>SUR</v>
      </c>
      <c r="F144" s="6">
        <v>70083.13</v>
      </c>
      <c r="G144" s="6">
        <v>23146.498383328464</v>
      </c>
      <c r="H144" s="19">
        <f t="shared" si="2"/>
        <v>0.33027204097945484</v>
      </c>
    </row>
    <row r="145" spans="1:8" x14ac:dyDescent="0.25">
      <c r="A145" s="13">
        <v>43831</v>
      </c>
      <c r="B145" s="4">
        <v>300</v>
      </c>
      <c r="C145" s="4" t="str">
        <f>VLOOKUP(B153,'Estructura Producto'!$A$2:$C$16,3,0)</f>
        <v>TECNICO</v>
      </c>
      <c r="D145" s="4">
        <v>2512</v>
      </c>
      <c r="E145" s="4" t="str">
        <f>INDEX('Estructura Tiendas'!$A$2:$A$13,MATCH(DATOS!D145,'Estructura Tiendas'!$B$2:$B$13,0))</f>
        <v>SUR</v>
      </c>
      <c r="F145" s="6">
        <v>41554.71</v>
      </c>
      <c r="G145" s="6">
        <v>13909.630974607149</v>
      </c>
      <c r="H145" s="19">
        <f t="shared" si="2"/>
        <v>0.33473055099186472</v>
      </c>
    </row>
    <row r="146" spans="1:8" x14ac:dyDescent="0.25">
      <c r="A146" s="13">
        <v>43831</v>
      </c>
      <c r="B146" s="4">
        <v>302</v>
      </c>
      <c r="C146" s="4" t="str">
        <f>VLOOKUP(B154,'Estructura Producto'!$A$2:$C$16,3,0)</f>
        <v>TECNICO</v>
      </c>
      <c r="D146" s="4">
        <v>2501</v>
      </c>
      <c r="E146" s="4" t="str">
        <f>INDEX('Estructura Tiendas'!$A$2:$A$13,MATCH(DATOS!D146,'Estructura Tiendas'!$B$2:$B$13,0))</f>
        <v>CENTRO</v>
      </c>
      <c r="F146" s="6">
        <v>41724.22</v>
      </c>
      <c r="G146" s="6">
        <v>10204.777257197964</v>
      </c>
      <c r="H146" s="19">
        <f t="shared" si="2"/>
        <v>0.24457682509578282</v>
      </c>
    </row>
    <row r="147" spans="1:8" x14ac:dyDescent="0.25">
      <c r="A147" s="13">
        <v>43831</v>
      </c>
      <c r="B147" s="4">
        <v>302</v>
      </c>
      <c r="C147" s="4" t="str">
        <f>VLOOKUP(B155,'Estructura Producto'!$A$2:$C$16,3,0)</f>
        <v>TECNICO</v>
      </c>
      <c r="D147" s="4">
        <v>2502</v>
      </c>
      <c r="E147" s="4" t="str">
        <f>INDEX('Estructura Tiendas'!$A$2:$A$13,MATCH(DATOS!D147,'Estructura Tiendas'!$B$2:$B$13,0))</f>
        <v>CENTRO</v>
      </c>
      <c r="F147" s="6">
        <v>44575.324999999997</v>
      </c>
      <c r="G147" s="6">
        <v>8717.1766636260327</v>
      </c>
      <c r="H147" s="19">
        <f t="shared" si="2"/>
        <v>0.1955605856743845</v>
      </c>
    </row>
    <row r="148" spans="1:8" x14ac:dyDescent="0.25">
      <c r="A148" s="13">
        <v>43831</v>
      </c>
      <c r="B148" s="4">
        <v>302</v>
      </c>
      <c r="C148" s="4" t="str">
        <f>VLOOKUP(B156,'Estructura Producto'!$A$2:$C$16,3,0)</f>
        <v>TECNICO</v>
      </c>
      <c r="D148" s="4">
        <v>2503</v>
      </c>
      <c r="E148" s="4" t="str">
        <f>INDEX('Estructura Tiendas'!$A$2:$A$13,MATCH(DATOS!D148,'Estructura Tiendas'!$B$2:$B$13,0))</f>
        <v>CENTRO</v>
      </c>
      <c r="F148" s="6">
        <v>56725.114999999998</v>
      </c>
      <c r="G148" s="6">
        <v>16153.532736784888</v>
      </c>
      <c r="H148" s="19">
        <f t="shared" si="2"/>
        <v>0.28476862033307271</v>
      </c>
    </row>
    <row r="149" spans="1:8" x14ac:dyDescent="0.25">
      <c r="A149" s="13">
        <v>43831</v>
      </c>
      <c r="B149" s="4">
        <v>302</v>
      </c>
      <c r="C149" s="4" t="str">
        <f>VLOOKUP(B157,'Estructura Producto'!$A$2:$C$16,3,0)</f>
        <v>TECNICO</v>
      </c>
      <c r="D149" s="4">
        <v>2504</v>
      </c>
      <c r="E149" s="4" t="str">
        <f>INDEX('Estructura Tiendas'!$A$2:$A$13,MATCH(DATOS!D149,'Estructura Tiendas'!$B$2:$B$13,0))</f>
        <v>CENTRO</v>
      </c>
      <c r="F149" s="6">
        <v>64359.1</v>
      </c>
      <c r="G149" s="6">
        <v>18523.911338033857</v>
      </c>
      <c r="H149" s="19">
        <f t="shared" si="2"/>
        <v>0.28782116807155256</v>
      </c>
    </row>
    <row r="150" spans="1:8" x14ac:dyDescent="0.25">
      <c r="A150" s="13">
        <v>43831</v>
      </c>
      <c r="B150" s="4">
        <v>302</v>
      </c>
      <c r="C150" s="4" t="str">
        <f>VLOOKUP(B158,'Estructura Producto'!$A$2:$C$16,3,0)</f>
        <v>TECNICO</v>
      </c>
      <c r="D150" s="4">
        <v>2505</v>
      </c>
      <c r="E150" s="4" t="str">
        <f>INDEX('Estructura Tiendas'!$A$2:$A$13,MATCH(DATOS!D150,'Estructura Tiendas'!$B$2:$B$13,0))</f>
        <v>NORTE</v>
      </c>
      <c r="F150" s="6">
        <v>21730.79</v>
      </c>
      <c r="G150" s="6">
        <v>6187.0431089828326</v>
      </c>
      <c r="H150" s="19">
        <f t="shared" si="2"/>
        <v>0.28471321608569372</v>
      </c>
    </row>
    <row r="151" spans="1:8" x14ac:dyDescent="0.25">
      <c r="A151" s="13">
        <v>43831</v>
      </c>
      <c r="B151" s="4">
        <v>302</v>
      </c>
      <c r="C151" s="4" t="str">
        <f>VLOOKUP(B159,'Estructura Producto'!$A$2:$C$16,3,0)</f>
        <v>TECNICO</v>
      </c>
      <c r="D151" s="4">
        <v>2506</v>
      </c>
      <c r="E151" s="4" t="str">
        <f>INDEX('Estructura Tiendas'!$A$2:$A$13,MATCH(DATOS!D151,'Estructura Tiendas'!$B$2:$B$13,0))</f>
        <v>NORTE</v>
      </c>
      <c r="F151" s="6">
        <v>35577.480000000003</v>
      </c>
      <c r="G151" s="6">
        <v>13381.53094570396</v>
      </c>
      <c r="H151" s="19">
        <f t="shared" si="2"/>
        <v>0.37612363061419635</v>
      </c>
    </row>
    <row r="152" spans="1:8" x14ac:dyDescent="0.25">
      <c r="A152" s="13">
        <v>43831</v>
      </c>
      <c r="B152" s="4">
        <v>302</v>
      </c>
      <c r="C152" s="4" t="str">
        <f>VLOOKUP(B160,'Estructura Producto'!$A$2:$C$16,3,0)</f>
        <v>TECNICO</v>
      </c>
      <c r="D152" s="4">
        <v>2507</v>
      </c>
      <c r="E152" s="4" t="str">
        <f>INDEX('Estructura Tiendas'!$A$2:$A$13,MATCH(DATOS!D152,'Estructura Tiendas'!$B$2:$B$13,0))</f>
        <v>NORTE</v>
      </c>
      <c r="F152" s="6">
        <v>24380.125</v>
      </c>
      <c r="G152" s="6">
        <v>7596.919716005581</v>
      </c>
      <c r="H152" s="19">
        <f t="shared" si="2"/>
        <v>0.31160298464448322</v>
      </c>
    </row>
    <row r="153" spans="1:8" x14ac:dyDescent="0.25">
      <c r="A153" s="13">
        <v>43831</v>
      </c>
      <c r="B153" s="4">
        <v>302</v>
      </c>
      <c r="C153" s="4" t="str">
        <f>VLOOKUP(B161,'Estructura Producto'!$A$2:$C$16,3,0)</f>
        <v>TECNICO</v>
      </c>
      <c r="D153" s="4">
        <v>2508</v>
      </c>
      <c r="E153" s="4" t="str">
        <f>INDEX('Estructura Tiendas'!$A$2:$A$13,MATCH(DATOS!D153,'Estructura Tiendas'!$B$2:$B$13,0))</f>
        <v>NORTE</v>
      </c>
      <c r="F153" s="6">
        <v>41879.75</v>
      </c>
      <c r="G153" s="6">
        <v>9010.4772546542226</v>
      </c>
      <c r="H153" s="19">
        <f t="shared" si="2"/>
        <v>0.21515117102308925</v>
      </c>
    </row>
    <row r="154" spans="1:8" x14ac:dyDescent="0.25">
      <c r="A154" s="13">
        <v>43831</v>
      </c>
      <c r="B154" s="4">
        <v>302</v>
      </c>
      <c r="C154" s="4" t="str">
        <f>VLOOKUP(B162,'Estructura Producto'!$A$2:$C$16,3,0)</f>
        <v>TECNICO</v>
      </c>
      <c r="D154" s="4">
        <v>2509</v>
      </c>
      <c r="E154" s="4" t="str">
        <f>INDEX('Estructura Tiendas'!$A$2:$A$13,MATCH(DATOS!D154,'Estructura Tiendas'!$B$2:$B$13,0))</f>
        <v>SUR</v>
      </c>
      <c r="F154" s="6">
        <v>40804.375</v>
      </c>
      <c r="G154" s="6">
        <v>13476.693753369836</v>
      </c>
      <c r="H154" s="19">
        <f t="shared" si="2"/>
        <v>0.33027570581266924</v>
      </c>
    </row>
    <row r="155" spans="1:8" x14ac:dyDescent="0.25">
      <c r="A155" s="13">
        <v>43831</v>
      </c>
      <c r="B155" s="4">
        <v>302</v>
      </c>
      <c r="C155" s="4" t="str">
        <f>VLOOKUP(B163,'Estructura Producto'!$A$2:$C$16,3,0)</f>
        <v>TECNICO</v>
      </c>
      <c r="D155" s="4">
        <v>2510</v>
      </c>
      <c r="E155" s="4" t="str">
        <f>INDEX('Estructura Tiendas'!$A$2:$A$13,MATCH(DATOS!D155,'Estructura Tiendas'!$B$2:$B$13,0))</f>
        <v>SUR</v>
      </c>
      <c r="F155" s="6">
        <v>43862.48</v>
      </c>
      <c r="G155" s="6">
        <v>12715.78091888647</v>
      </c>
      <c r="H155" s="19">
        <f t="shared" si="2"/>
        <v>0.28990109357442784</v>
      </c>
    </row>
    <row r="156" spans="1:8" x14ac:dyDescent="0.25">
      <c r="A156" s="13">
        <v>43831</v>
      </c>
      <c r="B156" s="4">
        <v>302</v>
      </c>
      <c r="C156" s="4" t="str">
        <f>VLOOKUP(B164,'Estructura Producto'!$A$2:$C$16,3,0)</f>
        <v>TECNICO</v>
      </c>
      <c r="D156" s="4">
        <v>2511</v>
      </c>
      <c r="E156" s="4" t="str">
        <f>INDEX('Estructura Tiendas'!$A$2:$A$13,MATCH(DATOS!D156,'Estructura Tiendas'!$B$2:$B$13,0))</f>
        <v>SUR</v>
      </c>
      <c r="F156" s="6">
        <v>63169.425000000003</v>
      </c>
      <c r="G156" s="6">
        <v>17943.066504383172</v>
      </c>
      <c r="H156" s="19">
        <f t="shared" si="2"/>
        <v>0.28404669671099858</v>
      </c>
    </row>
    <row r="157" spans="1:8" x14ac:dyDescent="0.25">
      <c r="A157" s="13">
        <v>43831</v>
      </c>
      <c r="B157" s="4">
        <v>302</v>
      </c>
      <c r="C157" s="4" t="str">
        <f>VLOOKUP(B165,'Estructura Producto'!$A$2:$C$16,3,0)</f>
        <v>TECNICO</v>
      </c>
      <c r="D157" s="4">
        <v>2512</v>
      </c>
      <c r="E157" s="4" t="str">
        <f>INDEX('Estructura Tiendas'!$A$2:$A$13,MATCH(DATOS!D157,'Estructura Tiendas'!$B$2:$B$13,0))</f>
        <v>SUR</v>
      </c>
      <c r="F157" s="6">
        <v>43252.474999999999</v>
      </c>
      <c r="G157" s="6">
        <v>10281.436645218731</v>
      </c>
      <c r="H157" s="19">
        <f t="shared" si="2"/>
        <v>0.23770747558882427</v>
      </c>
    </row>
    <row r="158" spans="1:8" x14ac:dyDescent="0.25">
      <c r="A158" s="13">
        <v>43831</v>
      </c>
      <c r="B158" s="4">
        <v>304</v>
      </c>
      <c r="C158" s="4" t="str">
        <f>VLOOKUP(B166,'Estructura Producto'!$A$2:$C$16,3,0)</f>
        <v>TECNICO</v>
      </c>
      <c r="D158" s="4">
        <v>2501</v>
      </c>
      <c r="E158" s="4" t="str">
        <f>INDEX('Estructura Tiendas'!$A$2:$A$13,MATCH(DATOS!D158,'Estructura Tiendas'!$B$2:$B$13,0))</f>
        <v>CENTRO</v>
      </c>
      <c r="F158" s="6">
        <v>14344.965</v>
      </c>
      <c r="G158" s="6">
        <v>8533.9992372812521</v>
      </c>
      <c r="H158" s="19">
        <f t="shared" si="2"/>
        <v>0.59491251719897897</v>
      </c>
    </row>
    <row r="159" spans="1:8" x14ac:dyDescent="0.25">
      <c r="A159" s="13">
        <v>43831</v>
      </c>
      <c r="B159" s="4">
        <v>304</v>
      </c>
      <c r="C159" s="4" t="str">
        <f>VLOOKUP(B167,'Estructura Producto'!$A$2:$C$16,3,0)</f>
        <v>TECNICO</v>
      </c>
      <c r="D159" s="4">
        <v>2502</v>
      </c>
      <c r="E159" s="4" t="str">
        <f>INDEX('Estructura Tiendas'!$A$2:$A$13,MATCH(DATOS!D159,'Estructura Tiendas'!$B$2:$B$13,0))</f>
        <v>CENTRO</v>
      </c>
      <c r="F159" s="6">
        <v>21166.33</v>
      </c>
      <c r="G159" s="6">
        <v>12768.594886142</v>
      </c>
      <c r="H159" s="19">
        <f t="shared" si="2"/>
        <v>0.60325029828704357</v>
      </c>
    </row>
    <row r="160" spans="1:8" x14ac:dyDescent="0.25">
      <c r="A160" s="13">
        <v>43831</v>
      </c>
      <c r="B160" s="4">
        <v>304</v>
      </c>
      <c r="C160" s="4" t="str">
        <f>VLOOKUP(B168,'Estructura Producto'!$A$2:$C$16,3,0)</f>
        <v>TECNICO</v>
      </c>
      <c r="D160" s="4">
        <v>2503</v>
      </c>
      <c r="E160" s="4" t="str">
        <f>INDEX('Estructura Tiendas'!$A$2:$A$13,MATCH(DATOS!D160,'Estructura Tiendas'!$B$2:$B$13,0))</f>
        <v>CENTRO</v>
      </c>
      <c r="F160" s="6">
        <v>24420.69</v>
      </c>
      <c r="G160" s="6">
        <v>13408.494117963532</v>
      </c>
      <c r="H160" s="19">
        <f t="shared" si="2"/>
        <v>0.54906286914757663</v>
      </c>
    </row>
    <row r="161" spans="1:8" x14ac:dyDescent="0.25">
      <c r="A161" s="13">
        <v>43831</v>
      </c>
      <c r="B161" s="4">
        <v>304</v>
      </c>
      <c r="C161" s="4" t="str">
        <f>VLOOKUP(B169,'Estructura Producto'!$A$2:$C$16,3,0)</f>
        <v>TECNICO</v>
      </c>
      <c r="D161" s="4">
        <v>2504</v>
      </c>
      <c r="E161" s="4" t="str">
        <f>INDEX('Estructura Tiendas'!$A$2:$A$13,MATCH(DATOS!D161,'Estructura Tiendas'!$B$2:$B$13,0))</f>
        <v>CENTRO</v>
      </c>
      <c r="F161" s="6">
        <v>36063.03</v>
      </c>
      <c r="G161" s="6">
        <v>18215.719578173332</v>
      </c>
      <c r="H161" s="19">
        <f t="shared" si="2"/>
        <v>0.5051078508426311</v>
      </c>
    </row>
    <row r="162" spans="1:8" x14ac:dyDescent="0.25">
      <c r="A162" s="13">
        <v>43831</v>
      </c>
      <c r="B162" s="4">
        <v>304</v>
      </c>
      <c r="C162" s="4" t="str">
        <f>VLOOKUP(B170,'Estructura Producto'!$A$2:$C$16,3,0)</f>
        <v>TECNICO</v>
      </c>
      <c r="D162" s="4">
        <v>2505</v>
      </c>
      <c r="E162" s="4" t="str">
        <f>INDEX('Estructura Tiendas'!$A$2:$A$13,MATCH(DATOS!D162,'Estructura Tiendas'!$B$2:$B$13,0))</f>
        <v>NORTE</v>
      </c>
      <c r="F162" s="6">
        <v>12818.56</v>
      </c>
      <c r="G162" s="6">
        <v>4714.8069948588254</v>
      </c>
      <c r="H162" s="19">
        <f t="shared" si="2"/>
        <v>0.36781097056602502</v>
      </c>
    </row>
    <row r="163" spans="1:8" x14ac:dyDescent="0.25">
      <c r="A163" s="13">
        <v>43831</v>
      </c>
      <c r="B163" s="4">
        <v>304</v>
      </c>
      <c r="C163" s="4" t="str">
        <f>VLOOKUP(B171,'Estructura Producto'!$A$2:$C$16,3,0)</f>
        <v>TECNICO</v>
      </c>
      <c r="D163" s="4">
        <v>2506</v>
      </c>
      <c r="E163" s="4" t="str">
        <f>INDEX('Estructura Tiendas'!$A$2:$A$13,MATCH(DATOS!D163,'Estructura Tiendas'!$B$2:$B$13,0))</f>
        <v>NORTE</v>
      </c>
      <c r="F163" s="6">
        <v>28753.7</v>
      </c>
      <c r="G163" s="6">
        <v>16194.675422447908</v>
      </c>
      <c r="H163" s="19">
        <f t="shared" si="2"/>
        <v>0.56322057413299531</v>
      </c>
    </row>
    <row r="164" spans="1:8" x14ac:dyDescent="0.25">
      <c r="A164" s="13">
        <v>43831</v>
      </c>
      <c r="B164" s="4">
        <v>304</v>
      </c>
      <c r="C164" s="4" t="str">
        <f>VLOOKUP(B172,'Estructura Producto'!$A$2:$C$16,3,0)</f>
        <v>TECNICO</v>
      </c>
      <c r="D164" s="4">
        <v>2507</v>
      </c>
      <c r="E164" s="4" t="str">
        <f>INDEX('Estructura Tiendas'!$A$2:$A$13,MATCH(DATOS!D164,'Estructura Tiendas'!$B$2:$B$13,0))</f>
        <v>NORTE</v>
      </c>
      <c r="F164" s="6">
        <v>19821.29</v>
      </c>
      <c r="G164" s="6">
        <v>10661.588496711514</v>
      </c>
      <c r="H164" s="19">
        <f t="shared" si="2"/>
        <v>0.53788570253053736</v>
      </c>
    </row>
    <row r="165" spans="1:8" x14ac:dyDescent="0.25">
      <c r="A165" s="13">
        <v>43831</v>
      </c>
      <c r="B165" s="4">
        <v>304</v>
      </c>
      <c r="C165" s="4" t="str">
        <f>VLOOKUP(B173,'Estructura Producto'!$A$2:$C$16,3,0)</f>
        <v>TECNICO</v>
      </c>
      <c r="D165" s="4">
        <v>2508</v>
      </c>
      <c r="E165" s="4" t="str">
        <f>INDEX('Estructura Tiendas'!$A$2:$A$13,MATCH(DATOS!D165,'Estructura Tiendas'!$B$2:$B$13,0))</f>
        <v>NORTE</v>
      </c>
      <c r="F165" s="6">
        <v>23977.4</v>
      </c>
      <c r="G165" s="6">
        <v>14738.743871763121</v>
      </c>
      <c r="H165" s="19">
        <f t="shared" si="2"/>
        <v>0.61469316405294649</v>
      </c>
    </row>
    <row r="166" spans="1:8" x14ac:dyDescent="0.25">
      <c r="A166" s="13">
        <v>43831</v>
      </c>
      <c r="B166" s="4">
        <v>304</v>
      </c>
      <c r="C166" s="4" t="str">
        <f>VLOOKUP(B174,'Estructura Producto'!$A$2:$C$16,3,0)</f>
        <v>TECNICO</v>
      </c>
      <c r="D166" s="4">
        <v>2509</v>
      </c>
      <c r="E166" s="4" t="str">
        <f>INDEX('Estructura Tiendas'!$A$2:$A$13,MATCH(DATOS!D166,'Estructura Tiendas'!$B$2:$B$13,0))</f>
        <v>SUR</v>
      </c>
      <c r="F166" s="6">
        <v>18650.075000000001</v>
      </c>
      <c r="G166" s="6">
        <v>8827.5034527889511</v>
      </c>
      <c r="H166" s="19">
        <f t="shared" si="2"/>
        <v>0.47332267847657183</v>
      </c>
    </row>
    <row r="167" spans="1:8" x14ac:dyDescent="0.25">
      <c r="A167" s="13">
        <v>43831</v>
      </c>
      <c r="B167" s="4">
        <v>304</v>
      </c>
      <c r="C167" s="4" t="str">
        <f>VLOOKUP(B175,'Estructura Producto'!$A$2:$C$16,3,0)</f>
        <v>TECNICO</v>
      </c>
      <c r="D167" s="4">
        <v>2510</v>
      </c>
      <c r="E167" s="4" t="str">
        <f>INDEX('Estructura Tiendas'!$A$2:$A$13,MATCH(DATOS!D167,'Estructura Tiendas'!$B$2:$B$13,0))</f>
        <v>SUR</v>
      </c>
      <c r="F167" s="6">
        <v>17905.884999999998</v>
      </c>
      <c r="G167" s="6">
        <v>9392.3865612594236</v>
      </c>
      <c r="H167" s="19">
        <f t="shared" si="2"/>
        <v>0.52454187889955872</v>
      </c>
    </row>
    <row r="168" spans="1:8" x14ac:dyDescent="0.25">
      <c r="A168" s="13">
        <v>43831</v>
      </c>
      <c r="B168" s="4">
        <v>304</v>
      </c>
      <c r="C168" s="4" t="str">
        <f>VLOOKUP(B176,'Estructura Producto'!$A$2:$C$16,3,0)</f>
        <v>TECNICO</v>
      </c>
      <c r="D168" s="4">
        <v>2511</v>
      </c>
      <c r="E168" s="4" t="str">
        <f>INDEX('Estructura Tiendas'!$A$2:$A$13,MATCH(DATOS!D168,'Estructura Tiendas'!$B$2:$B$13,0))</f>
        <v>SUR</v>
      </c>
      <c r="F168" s="6">
        <v>28050.505000000001</v>
      </c>
      <c r="G168" s="6">
        <v>14900.480401701854</v>
      </c>
      <c r="H168" s="19">
        <f t="shared" si="2"/>
        <v>0.5312018589933355</v>
      </c>
    </row>
    <row r="169" spans="1:8" x14ac:dyDescent="0.25">
      <c r="A169" s="13">
        <v>43831</v>
      </c>
      <c r="B169" s="4">
        <v>304</v>
      </c>
      <c r="C169" s="4" t="str">
        <f>VLOOKUP(B177,'Estructura Producto'!$A$2:$C$16,3,0)</f>
        <v>TECNICO</v>
      </c>
      <c r="D169" s="4">
        <v>2512</v>
      </c>
      <c r="E169" s="4" t="str">
        <f>INDEX('Estructura Tiendas'!$A$2:$A$13,MATCH(DATOS!D169,'Estructura Tiendas'!$B$2:$B$13,0))</f>
        <v>SUR</v>
      </c>
      <c r="F169" s="6">
        <v>19990.395</v>
      </c>
      <c r="G169" s="6">
        <v>11668.287463720153</v>
      </c>
      <c r="H169" s="19">
        <f t="shared" si="2"/>
        <v>0.5836946925621106</v>
      </c>
    </row>
    <row r="170" spans="1:8" x14ac:dyDescent="0.25">
      <c r="A170" s="13">
        <v>43831</v>
      </c>
      <c r="B170" s="4">
        <v>306</v>
      </c>
      <c r="C170" s="4" t="str">
        <f>VLOOKUP(B178,'Estructura Producto'!$A$2:$C$16,3,0)</f>
        <v>TECNICO</v>
      </c>
      <c r="D170" s="4">
        <v>2501</v>
      </c>
      <c r="E170" s="4" t="str">
        <f>INDEX('Estructura Tiendas'!$A$2:$A$13,MATCH(DATOS!D170,'Estructura Tiendas'!$B$2:$B$13,0))</f>
        <v>CENTRO</v>
      </c>
      <c r="F170" s="6">
        <v>58578.135000000002</v>
      </c>
      <c r="G170" s="6">
        <v>11277.398982059602</v>
      </c>
      <c r="H170" s="19">
        <f t="shared" si="2"/>
        <v>0.19251891481453962</v>
      </c>
    </row>
    <row r="171" spans="1:8" x14ac:dyDescent="0.25">
      <c r="A171" s="13">
        <v>43831</v>
      </c>
      <c r="B171" s="4">
        <v>306</v>
      </c>
      <c r="C171" s="4" t="str">
        <f>VLOOKUP(B179,'Estructura Producto'!$A$2:$C$16,3,0)</f>
        <v>TECNICO</v>
      </c>
      <c r="D171" s="4">
        <v>2502</v>
      </c>
      <c r="E171" s="4" t="str">
        <f>INDEX('Estructura Tiendas'!$A$2:$A$13,MATCH(DATOS!D171,'Estructura Tiendas'!$B$2:$B$13,0))</f>
        <v>CENTRO</v>
      </c>
      <c r="F171" s="6">
        <v>65327.794999999998</v>
      </c>
      <c r="G171" s="6">
        <v>14561.487824477861</v>
      </c>
      <c r="H171" s="19">
        <f t="shared" si="2"/>
        <v>0.22289881090396302</v>
      </c>
    </row>
    <row r="172" spans="1:8" x14ac:dyDescent="0.25">
      <c r="A172" s="13">
        <v>43831</v>
      </c>
      <c r="B172" s="4">
        <v>306</v>
      </c>
      <c r="C172" s="4" t="str">
        <f>VLOOKUP(B180,'Estructura Producto'!$A$2:$C$16,3,0)</f>
        <v>TECNICO</v>
      </c>
      <c r="D172" s="4">
        <v>2503</v>
      </c>
      <c r="E172" s="4" t="str">
        <f>INDEX('Estructura Tiendas'!$A$2:$A$13,MATCH(DATOS!D172,'Estructura Tiendas'!$B$2:$B$13,0))</f>
        <v>CENTRO</v>
      </c>
      <c r="F172" s="6">
        <v>58745.78</v>
      </c>
      <c r="G172" s="6">
        <v>10471.697598775861</v>
      </c>
      <c r="H172" s="19">
        <f t="shared" si="2"/>
        <v>0.17825446523607077</v>
      </c>
    </row>
    <row r="173" spans="1:8" x14ac:dyDescent="0.25">
      <c r="A173" s="13">
        <v>43831</v>
      </c>
      <c r="B173" s="4">
        <v>306</v>
      </c>
      <c r="C173" s="4" t="str">
        <f>VLOOKUP(B181,'Estructura Producto'!$A$2:$C$16,3,0)</f>
        <v>TECNICO</v>
      </c>
      <c r="D173" s="4">
        <v>2504</v>
      </c>
      <c r="E173" s="4" t="str">
        <f>INDEX('Estructura Tiendas'!$A$2:$A$13,MATCH(DATOS!D173,'Estructura Tiendas'!$B$2:$B$13,0))</f>
        <v>CENTRO</v>
      </c>
      <c r="F173" s="6">
        <v>64444.574999999997</v>
      </c>
      <c r="G173" s="6">
        <v>20555.103366600848</v>
      </c>
      <c r="H173" s="19">
        <f t="shared" si="2"/>
        <v>0.31895785435160134</v>
      </c>
    </row>
    <row r="174" spans="1:8" x14ac:dyDescent="0.25">
      <c r="A174" s="13">
        <v>43831</v>
      </c>
      <c r="B174" s="4">
        <v>306</v>
      </c>
      <c r="C174" s="4" t="str">
        <f>VLOOKUP(B182,'Estructura Producto'!$A$2:$C$16,3,0)</f>
        <v>HABILITACION</v>
      </c>
      <c r="D174" s="4">
        <v>2505</v>
      </c>
      <c r="E174" s="4" t="str">
        <f>INDEX('Estructura Tiendas'!$A$2:$A$13,MATCH(DATOS!D174,'Estructura Tiendas'!$B$2:$B$13,0))</f>
        <v>NORTE</v>
      </c>
      <c r="F174" s="6">
        <v>37414.745000000003</v>
      </c>
      <c r="G174" s="6">
        <v>6363.842625015729</v>
      </c>
      <c r="H174" s="19">
        <f t="shared" si="2"/>
        <v>0.17008916204068017</v>
      </c>
    </row>
    <row r="175" spans="1:8" x14ac:dyDescent="0.25">
      <c r="A175" s="13">
        <v>43831</v>
      </c>
      <c r="B175" s="4">
        <v>306</v>
      </c>
      <c r="C175" s="4" t="str">
        <f>VLOOKUP(B183,'Estructura Producto'!$A$2:$C$16,3,0)</f>
        <v>HABILITACION</v>
      </c>
      <c r="D175" s="4">
        <v>2506</v>
      </c>
      <c r="E175" s="4" t="str">
        <f>INDEX('Estructura Tiendas'!$A$2:$A$13,MATCH(DATOS!D175,'Estructura Tiendas'!$B$2:$B$13,0))</f>
        <v>NORTE</v>
      </c>
      <c r="F175" s="6">
        <v>56836.49</v>
      </c>
      <c r="G175" s="6">
        <v>15378.873264354299</v>
      </c>
      <c r="H175" s="19">
        <f t="shared" si="2"/>
        <v>0.27058098176636697</v>
      </c>
    </row>
    <row r="176" spans="1:8" x14ac:dyDescent="0.25">
      <c r="A176" s="13">
        <v>43831</v>
      </c>
      <c r="B176" s="4">
        <v>306</v>
      </c>
      <c r="C176" s="4" t="str">
        <f>VLOOKUP(B184,'Estructura Producto'!$A$2:$C$16,3,0)</f>
        <v>HABILITACION</v>
      </c>
      <c r="D176" s="4">
        <v>2507</v>
      </c>
      <c r="E176" s="4" t="str">
        <f>INDEX('Estructura Tiendas'!$A$2:$A$13,MATCH(DATOS!D176,'Estructura Tiendas'!$B$2:$B$13,0))</f>
        <v>NORTE</v>
      </c>
      <c r="F176" s="6">
        <v>32417.665000000001</v>
      </c>
      <c r="G176" s="6">
        <v>7685.7819882770737</v>
      </c>
      <c r="H176" s="19">
        <f t="shared" si="2"/>
        <v>0.23708623024752318</v>
      </c>
    </row>
    <row r="177" spans="1:8" x14ac:dyDescent="0.25">
      <c r="A177" s="13">
        <v>43831</v>
      </c>
      <c r="B177" s="4">
        <v>306</v>
      </c>
      <c r="C177" s="4" t="str">
        <f>VLOOKUP(B185,'Estructura Producto'!$A$2:$C$16,3,0)</f>
        <v>HABILITACION</v>
      </c>
      <c r="D177" s="4">
        <v>2508</v>
      </c>
      <c r="E177" s="4" t="str">
        <f>INDEX('Estructura Tiendas'!$A$2:$A$13,MATCH(DATOS!D177,'Estructura Tiendas'!$B$2:$B$13,0))</f>
        <v>NORTE</v>
      </c>
      <c r="F177" s="6">
        <v>45440.394999999997</v>
      </c>
      <c r="G177" s="6">
        <v>9845.0154428443911</v>
      </c>
      <c r="H177" s="19">
        <f t="shared" si="2"/>
        <v>0.21665778747839651</v>
      </c>
    </row>
    <row r="178" spans="1:8" x14ac:dyDescent="0.25">
      <c r="A178" s="13">
        <v>43831</v>
      </c>
      <c r="B178" s="4">
        <v>306</v>
      </c>
      <c r="C178" s="4" t="str">
        <f>VLOOKUP(B186,'Estructura Producto'!$A$2:$C$16,3,0)</f>
        <v>HABILITACION</v>
      </c>
      <c r="D178" s="4">
        <v>2509</v>
      </c>
      <c r="E178" s="4" t="str">
        <f>INDEX('Estructura Tiendas'!$A$2:$A$13,MATCH(DATOS!D178,'Estructura Tiendas'!$B$2:$B$13,0))</f>
        <v>SUR</v>
      </c>
      <c r="F178" s="6">
        <v>55677.875</v>
      </c>
      <c r="G178" s="6">
        <v>13471.112168294974</v>
      </c>
      <c r="H178" s="19">
        <f t="shared" si="2"/>
        <v>0.24194731153613486</v>
      </c>
    </row>
    <row r="179" spans="1:8" x14ac:dyDescent="0.25">
      <c r="A179" s="13">
        <v>43831</v>
      </c>
      <c r="B179" s="4">
        <v>306</v>
      </c>
      <c r="C179" s="4" t="str">
        <f>VLOOKUP(B187,'Estructura Producto'!$A$2:$C$16,3,0)</f>
        <v>HABILITACION</v>
      </c>
      <c r="D179" s="4">
        <v>2510</v>
      </c>
      <c r="E179" s="4" t="str">
        <f>INDEX('Estructura Tiendas'!$A$2:$A$13,MATCH(DATOS!D179,'Estructura Tiendas'!$B$2:$B$13,0))</f>
        <v>SUR</v>
      </c>
      <c r="F179" s="6">
        <v>41159.394999999997</v>
      </c>
      <c r="G179" s="6">
        <v>10418.777282972665</v>
      </c>
      <c r="H179" s="19">
        <f t="shared" si="2"/>
        <v>0.25313242050746049</v>
      </c>
    </row>
    <row r="180" spans="1:8" x14ac:dyDescent="0.25">
      <c r="A180" s="13">
        <v>43831</v>
      </c>
      <c r="B180" s="4">
        <v>306</v>
      </c>
      <c r="C180" s="4" t="str">
        <f>VLOOKUP(B188,'Estructura Producto'!$A$2:$C$16,3,0)</f>
        <v>HABILITACION</v>
      </c>
      <c r="D180" s="4">
        <v>2511</v>
      </c>
      <c r="E180" s="4" t="str">
        <f>INDEX('Estructura Tiendas'!$A$2:$A$13,MATCH(DATOS!D180,'Estructura Tiendas'!$B$2:$B$13,0))</f>
        <v>SUR</v>
      </c>
      <c r="F180" s="6">
        <v>81615.17</v>
      </c>
      <c r="G180" s="6">
        <v>21030.729046660454</v>
      </c>
      <c r="H180" s="19">
        <f t="shared" si="2"/>
        <v>0.25768161784948135</v>
      </c>
    </row>
    <row r="181" spans="1:8" x14ac:dyDescent="0.25">
      <c r="A181" s="13">
        <v>43831</v>
      </c>
      <c r="B181" s="4">
        <v>306</v>
      </c>
      <c r="C181" s="4" t="str">
        <f>VLOOKUP(B189,'Estructura Producto'!$A$2:$C$16,3,0)</f>
        <v>HABILITACION</v>
      </c>
      <c r="D181" s="4">
        <v>2512</v>
      </c>
      <c r="E181" s="4" t="str">
        <f>INDEX('Estructura Tiendas'!$A$2:$A$13,MATCH(DATOS!D181,'Estructura Tiendas'!$B$2:$B$13,0))</f>
        <v>SUR</v>
      </c>
      <c r="F181" s="6">
        <v>35375.49</v>
      </c>
      <c r="G181" s="6">
        <v>8018.8487973010333</v>
      </c>
      <c r="H181" s="19">
        <f t="shared" si="2"/>
        <v>0.22667809823414556</v>
      </c>
    </row>
    <row r="182" spans="1:8" x14ac:dyDescent="0.25">
      <c r="A182" s="13">
        <v>43862</v>
      </c>
      <c r="B182" s="4">
        <v>100</v>
      </c>
      <c r="C182" s="4" t="str">
        <f>VLOOKUP(B190,'Estructura Producto'!$A$2:$C$16,3,0)</f>
        <v>HABILITACION</v>
      </c>
      <c r="D182" s="4">
        <v>2501</v>
      </c>
      <c r="E182" s="4" t="str">
        <f>INDEX('Estructura Tiendas'!$A$2:$A$13,MATCH(DATOS!D182,'Estructura Tiendas'!$B$2:$B$13,0))</f>
        <v>CENTRO</v>
      </c>
      <c r="F182" s="6">
        <v>27426.36</v>
      </c>
      <c r="G182" s="6">
        <v>8003.6191176204311</v>
      </c>
      <c r="H182" s="19">
        <f t="shared" si="2"/>
        <v>0.29182214182342942</v>
      </c>
    </row>
    <row r="183" spans="1:8" x14ac:dyDescent="0.25">
      <c r="A183" s="13">
        <v>43862</v>
      </c>
      <c r="B183" s="4">
        <v>100</v>
      </c>
      <c r="C183" s="4" t="str">
        <f>VLOOKUP(B191,'Estructura Producto'!$A$2:$C$16,3,0)</f>
        <v>HABILITACION</v>
      </c>
      <c r="D183" s="4">
        <v>2502</v>
      </c>
      <c r="E183" s="4" t="str">
        <f>INDEX('Estructura Tiendas'!$A$2:$A$13,MATCH(DATOS!D183,'Estructura Tiendas'!$B$2:$B$13,0))</f>
        <v>CENTRO</v>
      </c>
      <c r="F183" s="6">
        <v>38964.845000000001</v>
      </c>
      <c r="G183" s="6">
        <v>10237.082576220135</v>
      </c>
      <c r="H183" s="19">
        <f t="shared" si="2"/>
        <v>0.26272612084611485</v>
      </c>
    </row>
    <row r="184" spans="1:8" x14ac:dyDescent="0.25">
      <c r="A184" s="13">
        <v>43862</v>
      </c>
      <c r="B184" s="4">
        <v>100</v>
      </c>
      <c r="C184" s="4" t="str">
        <f>VLOOKUP(B192,'Estructura Producto'!$A$2:$C$16,3,0)</f>
        <v>HABILITACION</v>
      </c>
      <c r="D184" s="4">
        <v>2503</v>
      </c>
      <c r="E184" s="4" t="str">
        <f>INDEX('Estructura Tiendas'!$A$2:$A$13,MATCH(DATOS!D184,'Estructura Tiendas'!$B$2:$B$13,0))</f>
        <v>CENTRO</v>
      </c>
      <c r="F184" s="6">
        <v>41349.33</v>
      </c>
      <c r="G184" s="6">
        <v>12360.628944027123</v>
      </c>
      <c r="H184" s="19">
        <f t="shared" si="2"/>
        <v>0.29893178303075579</v>
      </c>
    </row>
    <row r="185" spans="1:8" x14ac:dyDescent="0.25">
      <c r="A185" s="13">
        <v>43862</v>
      </c>
      <c r="B185" s="4">
        <v>100</v>
      </c>
      <c r="C185" s="4" t="str">
        <f>VLOOKUP(B193,'Estructura Producto'!$A$2:$C$16,3,0)</f>
        <v>HABILITACION</v>
      </c>
      <c r="D185" s="4">
        <v>2504</v>
      </c>
      <c r="E185" s="4" t="str">
        <f>INDEX('Estructura Tiendas'!$A$2:$A$13,MATCH(DATOS!D185,'Estructura Tiendas'!$B$2:$B$13,0))</f>
        <v>CENTRO</v>
      </c>
      <c r="F185" s="6">
        <v>48363.58</v>
      </c>
      <c r="G185" s="6">
        <v>15052.142881041083</v>
      </c>
      <c r="H185" s="19">
        <f t="shared" si="2"/>
        <v>0.31122888092736484</v>
      </c>
    </row>
    <row r="186" spans="1:8" x14ac:dyDescent="0.25">
      <c r="A186" s="13">
        <v>43862</v>
      </c>
      <c r="B186" s="4">
        <v>100</v>
      </c>
      <c r="C186" s="4" t="str">
        <f>VLOOKUP(B194,'Estructura Producto'!$A$2:$C$16,3,0)</f>
        <v>HABILITACION</v>
      </c>
      <c r="D186" s="4">
        <v>2505</v>
      </c>
      <c r="E186" s="4" t="str">
        <f>INDEX('Estructura Tiendas'!$A$2:$A$13,MATCH(DATOS!D186,'Estructura Tiendas'!$B$2:$B$13,0))</f>
        <v>NORTE</v>
      </c>
      <c r="F186" s="6">
        <v>20962.080000000002</v>
      </c>
      <c r="G186" s="6">
        <v>6037.4502018133708</v>
      </c>
      <c r="H186" s="19">
        <f t="shared" si="2"/>
        <v>0.28801770634466478</v>
      </c>
    </row>
    <row r="187" spans="1:8" x14ac:dyDescent="0.25">
      <c r="A187" s="13">
        <v>43862</v>
      </c>
      <c r="B187" s="4">
        <v>100</v>
      </c>
      <c r="C187" s="4" t="str">
        <f>VLOOKUP(B195,'Estructura Producto'!$A$2:$C$16,3,0)</f>
        <v>HABILITACION</v>
      </c>
      <c r="D187" s="4">
        <v>2506</v>
      </c>
      <c r="E187" s="4" t="str">
        <f>INDEX('Estructura Tiendas'!$A$2:$A$13,MATCH(DATOS!D187,'Estructura Tiendas'!$B$2:$B$13,0))</f>
        <v>NORTE</v>
      </c>
      <c r="F187" s="6">
        <v>33468.730000000003</v>
      </c>
      <c r="G187" s="6">
        <v>9297.5045757029548</v>
      </c>
      <c r="H187" s="19">
        <f t="shared" si="2"/>
        <v>0.27779675463344305</v>
      </c>
    </row>
    <row r="188" spans="1:8" x14ac:dyDescent="0.25">
      <c r="A188" s="13">
        <v>43862</v>
      </c>
      <c r="B188" s="4">
        <v>100</v>
      </c>
      <c r="C188" s="4" t="str">
        <f>VLOOKUP(B196,'Estructura Producto'!$A$2:$C$16,3,0)</f>
        <v>HABILITACION</v>
      </c>
      <c r="D188" s="4">
        <v>2507</v>
      </c>
      <c r="E188" s="4" t="str">
        <f>INDEX('Estructura Tiendas'!$A$2:$A$13,MATCH(DATOS!D188,'Estructura Tiendas'!$B$2:$B$13,0))</f>
        <v>NORTE</v>
      </c>
      <c r="F188" s="6">
        <v>18468.29</v>
      </c>
      <c r="G188" s="6">
        <v>5288.2888362406475</v>
      </c>
      <c r="H188" s="19">
        <f t="shared" si="2"/>
        <v>0.28634426014756359</v>
      </c>
    </row>
    <row r="189" spans="1:8" x14ac:dyDescent="0.25">
      <c r="A189" s="13">
        <v>43862</v>
      </c>
      <c r="B189" s="4">
        <v>100</v>
      </c>
      <c r="C189" s="4" t="str">
        <f>VLOOKUP(B197,'Estructura Producto'!$A$2:$C$16,3,0)</f>
        <v>HABILITACION</v>
      </c>
      <c r="D189" s="4">
        <v>2508</v>
      </c>
      <c r="E189" s="4" t="str">
        <f>INDEX('Estructura Tiendas'!$A$2:$A$13,MATCH(DATOS!D189,'Estructura Tiendas'!$B$2:$B$13,0))</f>
        <v>NORTE</v>
      </c>
      <c r="F189" s="6">
        <v>24096.494999999999</v>
      </c>
      <c r="G189" s="6">
        <v>6483.5851510222737</v>
      </c>
      <c r="H189" s="19">
        <f t="shared" si="2"/>
        <v>0.26906756152802613</v>
      </c>
    </row>
    <row r="190" spans="1:8" x14ac:dyDescent="0.25">
      <c r="A190" s="13">
        <v>43862</v>
      </c>
      <c r="B190" s="4">
        <v>100</v>
      </c>
      <c r="C190" s="4" t="str">
        <f>VLOOKUP(B198,'Estructura Producto'!$A$2:$C$16,3,0)</f>
        <v>HABILITACION</v>
      </c>
      <c r="D190" s="4">
        <v>2509</v>
      </c>
      <c r="E190" s="4" t="str">
        <f>INDEX('Estructura Tiendas'!$A$2:$A$13,MATCH(DATOS!D190,'Estructura Tiendas'!$B$2:$B$13,0))</f>
        <v>SUR</v>
      </c>
      <c r="F190" s="6">
        <v>26360.78</v>
      </c>
      <c r="G190" s="6">
        <v>6735.5324512345423</v>
      </c>
      <c r="H190" s="19">
        <f t="shared" si="2"/>
        <v>0.25551339722248517</v>
      </c>
    </row>
    <row r="191" spans="1:8" x14ac:dyDescent="0.25">
      <c r="A191" s="13">
        <v>43862</v>
      </c>
      <c r="B191" s="4">
        <v>100</v>
      </c>
      <c r="C191" s="4" t="str">
        <f>VLOOKUP(B199,'Estructura Producto'!$A$2:$C$16,3,0)</f>
        <v>HABILITACION</v>
      </c>
      <c r="D191" s="4">
        <v>2510</v>
      </c>
      <c r="E191" s="4" t="str">
        <f>INDEX('Estructura Tiendas'!$A$2:$A$13,MATCH(DATOS!D191,'Estructura Tiendas'!$B$2:$B$13,0))</f>
        <v>SUR</v>
      </c>
      <c r="F191" s="6">
        <v>36189.305</v>
      </c>
      <c r="G191" s="6">
        <v>10748.548767835324</v>
      </c>
      <c r="H191" s="19">
        <f t="shared" si="2"/>
        <v>0.29700898560597733</v>
      </c>
    </row>
    <row r="192" spans="1:8" x14ac:dyDescent="0.25">
      <c r="A192" s="13">
        <v>43862</v>
      </c>
      <c r="B192" s="4">
        <v>100</v>
      </c>
      <c r="C192" s="4" t="str">
        <f>VLOOKUP(B200,'Estructura Producto'!$A$2:$C$16,3,0)</f>
        <v>HABILITACION</v>
      </c>
      <c r="D192" s="4">
        <v>2511</v>
      </c>
      <c r="E192" s="4" t="str">
        <f>INDEX('Estructura Tiendas'!$A$2:$A$13,MATCH(DATOS!D192,'Estructura Tiendas'!$B$2:$B$13,0))</f>
        <v>SUR</v>
      </c>
      <c r="F192" s="6">
        <v>45689.845000000001</v>
      </c>
      <c r="G192" s="6">
        <v>13718.305037552122</v>
      </c>
      <c r="H192" s="19">
        <f t="shared" si="2"/>
        <v>0.30024844771419384</v>
      </c>
    </row>
    <row r="193" spans="1:8" x14ac:dyDescent="0.25">
      <c r="A193" s="13">
        <v>43862</v>
      </c>
      <c r="B193" s="4">
        <v>100</v>
      </c>
      <c r="C193" s="4" t="str">
        <f>VLOOKUP(B201,'Estructura Producto'!$A$2:$C$16,3,0)</f>
        <v>HABILITACION</v>
      </c>
      <c r="D193" s="4">
        <v>2512</v>
      </c>
      <c r="E193" s="4" t="str">
        <f>INDEX('Estructura Tiendas'!$A$2:$A$13,MATCH(DATOS!D193,'Estructura Tiendas'!$B$2:$B$13,0))</f>
        <v>SUR</v>
      </c>
      <c r="F193" s="6">
        <v>30478.02</v>
      </c>
      <c r="G193" s="6">
        <v>8666.5807566229996</v>
      </c>
      <c r="H193" s="19">
        <f t="shared" si="2"/>
        <v>0.28435511088394194</v>
      </c>
    </row>
    <row r="194" spans="1:8" x14ac:dyDescent="0.25">
      <c r="A194" s="13">
        <v>43862</v>
      </c>
      <c r="B194" s="4">
        <v>102</v>
      </c>
      <c r="C194" s="4" t="str">
        <f>VLOOKUP(B202,'Estructura Producto'!$A$2:$C$16,3,0)</f>
        <v>HABILITACION</v>
      </c>
      <c r="D194" s="4">
        <v>2501</v>
      </c>
      <c r="E194" s="4" t="str">
        <f>INDEX('Estructura Tiendas'!$A$2:$A$13,MATCH(DATOS!D194,'Estructura Tiendas'!$B$2:$B$13,0))</f>
        <v>CENTRO</v>
      </c>
      <c r="F194" s="6">
        <v>33645.269999999997</v>
      </c>
      <c r="G194" s="6">
        <v>11413.207502980915</v>
      </c>
      <c r="H194" s="19">
        <f t="shared" si="2"/>
        <v>0.339221753993382</v>
      </c>
    </row>
    <row r="195" spans="1:8" x14ac:dyDescent="0.25">
      <c r="A195" s="13">
        <v>43862</v>
      </c>
      <c r="B195" s="4">
        <v>102</v>
      </c>
      <c r="C195" s="4" t="str">
        <f>VLOOKUP(B203,'Estructura Producto'!$A$2:$C$16,3,0)</f>
        <v>HABILITACION</v>
      </c>
      <c r="D195" s="4">
        <v>2502</v>
      </c>
      <c r="E195" s="4" t="str">
        <f>INDEX('Estructura Tiendas'!$A$2:$A$13,MATCH(DATOS!D195,'Estructura Tiendas'!$B$2:$B$13,0))</f>
        <v>CENTRO</v>
      </c>
      <c r="F195" s="6">
        <v>46072.36</v>
      </c>
      <c r="G195" s="6">
        <v>14021.040242251192</v>
      </c>
      <c r="H195" s="19">
        <f t="shared" ref="H195:H258" si="3">G195/F195</f>
        <v>0.30432650383551424</v>
      </c>
    </row>
    <row r="196" spans="1:8" x14ac:dyDescent="0.25">
      <c r="A196" s="13">
        <v>43862</v>
      </c>
      <c r="B196" s="4">
        <v>102</v>
      </c>
      <c r="C196" s="4" t="str">
        <f>VLOOKUP(B204,'Estructura Producto'!$A$2:$C$16,3,0)</f>
        <v>HABILITACION</v>
      </c>
      <c r="D196" s="4">
        <v>2503</v>
      </c>
      <c r="E196" s="4" t="str">
        <f>INDEX('Estructura Tiendas'!$A$2:$A$13,MATCH(DATOS!D196,'Estructura Tiendas'!$B$2:$B$13,0))</f>
        <v>CENTRO</v>
      </c>
      <c r="F196" s="6">
        <v>60200.785000000003</v>
      </c>
      <c r="G196" s="6">
        <v>20645.971836002886</v>
      </c>
      <c r="H196" s="19">
        <f t="shared" si="3"/>
        <v>0.34295187074392608</v>
      </c>
    </row>
    <row r="197" spans="1:8" x14ac:dyDescent="0.25">
      <c r="A197" s="13">
        <v>43862</v>
      </c>
      <c r="B197" s="4">
        <v>102</v>
      </c>
      <c r="C197" s="4" t="str">
        <f>VLOOKUP(B205,'Estructura Producto'!$A$2:$C$16,3,0)</f>
        <v>HABILITACION</v>
      </c>
      <c r="D197" s="4">
        <v>2504</v>
      </c>
      <c r="E197" s="4" t="str">
        <f>INDEX('Estructura Tiendas'!$A$2:$A$13,MATCH(DATOS!D197,'Estructura Tiendas'!$B$2:$B$13,0))</f>
        <v>CENTRO</v>
      </c>
      <c r="F197" s="6">
        <v>69006.73</v>
      </c>
      <c r="G197" s="6">
        <v>23468.200563703667</v>
      </c>
      <c r="H197" s="19">
        <f t="shared" si="3"/>
        <v>0.34008567807377149</v>
      </c>
    </row>
    <row r="198" spans="1:8" x14ac:dyDescent="0.25">
      <c r="A198" s="13">
        <v>43862</v>
      </c>
      <c r="B198" s="4">
        <v>102</v>
      </c>
      <c r="C198" s="4" t="str">
        <f>VLOOKUP(B206,'Estructura Producto'!$A$2:$C$16,3,0)</f>
        <v>HABILITACION</v>
      </c>
      <c r="D198" s="4">
        <v>2505</v>
      </c>
      <c r="E198" s="4" t="str">
        <f>INDEX('Estructura Tiendas'!$A$2:$A$13,MATCH(DATOS!D198,'Estructura Tiendas'!$B$2:$B$13,0))</f>
        <v>NORTE</v>
      </c>
      <c r="F198" s="6">
        <v>33595.75</v>
      </c>
      <c r="G198" s="6">
        <v>9674.5920860696751</v>
      </c>
      <c r="H198" s="19">
        <f t="shared" si="3"/>
        <v>0.28797071314287298</v>
      </c>
    </row>
    <row r="199" spans="1:8" x14ac:dyDescent="0.25">
      <c r="A199" s="13">
        <v>43862</v>
      </c>
      <c r="B199" s="4">
        <v>102</v>
      </c>
      <c r="C199" s="4" t="str">
        <f>VLOOKUP(B207,'Estructura Producto'!$A$2:$C$16,3,0)</f>
        <v>HABILITACION</v>
      </c>
      <c r="D199" s="4">
        <v>2506</v>
      </c>
      <c r="E199" s="4" t="str">
        <f>INDEX('Estructura Tiendas'!$A$2:$A$13,MATCH(DATOS!D199,'Estructura Tiendas'!$B$2:$B$13,0))</f>
        <v>NORTE</v>
      </c>
      <c r="F199" s="6">
        <v>49561.21</v>
      </c>
      <c r="G199" s="6">
        <v>15545.239626596287</v>
      </c>
      <c r="H199" s="19">
        <f t="shared" si="3"/>
        <v>0.31365738702901497</v>
      </c>
    </row>
    <row r="200" spans="1:8" x14ac:dyDescent="0.25">
      <c r="A200" s="13">
        <v>43862</v>
      </c>
      <c r="B200" s="4">
        <v>102</v>
      </c>
      <c r="C200" s="4" t="str">
        <f>VLOOKUP(B208,'Estructura Producto'!$A$2:$C$16,3,0)</f>
        <v>HABILITACION</v>
      </c>
      <c r="D200" s="4">
        <v>2507</v>
      </c>
      <c r="E200" s="4" t="str">
        <f>INDEX('Estructura Tiendas'!$A$2:$A$13,MATCH(DATOS!D200,'Estructura Tiendas'!$B$2:$B$13,0))</f>
        <v>NORTE</v>
      </c>
      <c r="F200" s="6">
        <v>25261.025000000001</v>
      </c>
      <c r="G200" s="6">
        <v>6729.5625531207716</v>
      </c>
      <c r="H200" s="19">
        <f t="shared" si="3"/>
        <v>0.2664010091879</v>
      </c>
    </row>
    <row r="201" spans="1:8" x14ac:dyDescent="0.25">
      <c r="A201" s="13">
        <v>43862</v>
      </c>
      <c r="B201" s="4">
        <v>102</v>
      </c>
      <c r="C201" s="4" t="str">
        <f>VLOOKUP(B209,'Estructura Producto'!$A$2:$C$16,3,0)</f>
        <v>HABILITACION</v>
      </c>
      <c r="D201" s="4">
        <v>2508</v>
      </c>
      <c r="E201" s="4" t="str">
        <f>INDEX('Estructura Tiendas'!$A$2:$A$13,MATCH(DATOS!D201,'Estructura Tiendas'!$B$2:$B$13,0))</f>
        <v>NORTE</v>
      </c>
      <c r="F201" s="6">
        <v>30563.384999999998</v>
      </c>
      <c r="G201" s="6">
        <v>9593.9067907691297</v>
      </c>
      <c r="H201" s="19">
        <f t="shared" si="3"/>
        <v>0.3139019709619576</v>
      </c>
    </row>
    <row r="202" spans="1:8" x14ac:dyDescent="0.25">
      <c r="A202" s="13">
        <v>43862</v>
      </c>
      <c r="B202" s="4">
        <v>102</v>
      </c>
      <c r="C202" s="4" t="str">
        <f>VLOOKUP(B210,'Estructura Producto'!$A$2:$C$16,3,0)</f>
        <v>HABILITACION</v>
      </c>
      <c r="D202" s="4">
        <v>2509</v>
      </c>
      <c r="E202" s="4" t="str">
        <f>INDEX('Estructura Tiendas'!$A$2:$A$13,MATCH(DATOS!D202,'Estructura Tiendas'!$B$2:$B$13,0))</f>
        <v>SUR</v>
      </c>
      <c r="F202" s="6">
        <v>32875.175000000003</v>
      </c>
      <c r="G202" s="6">
        <v>10750.162093047573</v>
      </c>
      <c r="H202" s="19">
        <f t="shared" si="3"/>
        <v>0.32699938762447872</v>
      </c>
    </row>
    <row r="203" spans="1:8" x14ac:dyDescent="0.25">
      <c r="A203" s="13">
        <v>43862</v>
      </c>
      <c r="B203" s="4">
        <v>102</v>
      </c>
      <c r="C203" s="4" t="str">
        <f>VLOOKUP(B211,'Estructura Producto'!$A$2:$C$16,3,0)</f>
        <v>HABILITACION</v>
      </c>
      <c r="D203" s="4">
        <v>2510</v>
      </c>
      <c r="E203" s="4" t="str">
        <f>INDEX('Estructura Tiendas'!$A$2:$A$13,MATCH(DATOS!D203,'Estructura Tiendas'!$B$2:$B$13,0))</f>
        <v>SUR</v>
      </c>
      <c r="F203" s="6">
        <v>31187.365000000002</v>
      </c>
      <c r="G203" s="6">
        <v>8209.6790626131042</v>
      </c>
      <c r="H203" s="19">
        <f t="shared" si="3"/>
        <v>0.26323734187268155</v>
      </c>
    </row>
    <row r="204" spans="1:8" x14ac:dyDescent="0.25">
      <c r="A204" s="13">
        <v>43862</v>
      </c>
      <c r="B204" s="4">
        <v>102</v>
      </c>
      <c r="C204" s="4" t="str">
        <f>VLOOKUP(B212,'Estructura Producto'!$A$2:$C$16,3,0)</f>
        <v>HABILITACION</v>
      </c>
      <c r="D204" s="4">
        <v>2511</v>
      </c>
      <c r="E204" s="4" t="str">
        <f>INDEX('Estructura Tiendas'!$A$2:$A$13,MATCH(DATOS!D204,'Estructura Tiendas'!$B$2:$B$13,0))</f>
        <v>SUR</v>
      </c>
      <c r="F204" s="6">
        <v>61688.93</v>
      </c>
      <c r="G204" s="6">
        <v>20419.919269278584</v>
      </c>
      <c r="H204" s="19">
        <f t="shared" si="3"/>
        <v>0.33101432087213351</v>
      </c>
    </row>
    <row r="205" spans="1:8" x14ac:dyDescent="0.25">
      <c r="A205" s="13">
        <v>43862</v>
      </c>
      <c r="B205" s="4">
        <v>102</v>
      </c>
      <c r="C205" s="4" t="str">
        <f>VLOOKUP(B213,'Estructura Producto'!$A$2:$C$16,3,0)</f>
        <v>HABILITACION</v>
      </c>
      <c r="D205" s="4">
        <v>2512</v>
      </c>
      <c r="E205" s="4" t="str">
        <f>INDEX('Estructura Tiendas'!$A$2:$A$13,MATCH(DATOS!D205,'Estructura Tiendas'!$B$2:$B$13,0))</f>
        <v>SUR</v>
      </c>
      <c r="F205" s="6">
        <v>38038.1</v>
      </c>
      <c r="G205" s="6">
        <v>11764.184847062279</v>
      </c>
      <c r="H205" s="19">
        <f t="shared" si="3"/>
        <v>0.30927372416241294</v>
      </c>
    </row>
    <row r="206" spans="1:8" x14ac:dyDescent="0.25">
      <c r="A206" s="13">
        <v>43862</v>
      </c>
      <c r="B206" s="4">
        <v>104</v>
      </c>
      <c r="C206" s="4" t="str">
        <f>VLOOKUP(B214,'Estructura Producto'!$A$2:$C$16,3,0)</f>
        <v>HABILITACION</v>
      </c>
      <c r="D206" s="4">
        <v>2501</v>
      </c>
      <c r="E206" s="4" t="str">
        <f>INDEX('Estructura Tiendas'!$A$2:$A$13,MATCH(DATOS!D206,'Estructura Tiendas'!$B$2:$B$13,0))</f>
        <v>CENTRO</v>
      </c>
      <c r="F206" s="6">
        <v>18224.654999999999</v>
      </c>
      <c r="G206" s="6">
        <v>2649.9249378554937</v>
      </c>
      <c r="H206" s="19">
        <f t="shared" si="3"/>
        <v>0.14540329777740615</v>
      </c>
    </row>
    <row r="207" spans="1:8" x14ac:dyDescent="0.25">
      <c r="A207" s="13">
        <v>43862</v>
      </c>
      <c r="B207" s="4">
        <v>104</v>
      </c>
      <c r="C207" s="4" t="str">
        <f>VLOOKUP(B215,'Estructura Producto'!$A$2:$C$16,3,0)</f>
        <v>HABILITACION</v>
      </c>
      <c r="D207" s="4">
        <v>2502</v>
      </c>
      <c r="E207" s="4" t="str">
        <f>INDEX('Estructura Tiendas'!$A$2:$A$13,MATCH(DATOS!D207,'Estructura Tiendas'!$B$2:$B$13,0))</f>
        <v>CENTRO</v>
      </c>
      <c r="F207" s="6">
        <v>23133.25</v>
      </c>
      <c r="G207" s="6">
        <v>4175.4868300554444</v>
      </c>
      <c r="H207" s="19">
        <f t="shared" si="3"/>
        <v>0.18049719905570746</v>
      </c>
    </row>
    <row r="208" spans="1:8" x14ac:dyDescent="0.25">
      <c r="A208" s="13">
        <v>43862</v>
      </c>
      <c r="B208" s="4">
        <v>104</v>
      </c>
      <c r="C208" s="4" t="str">
        <f>VLOOKUP(B216,'Estructura Producto'!$A$2:$C$16,3,0)</f>
        <v>HABILITACION</v>
      </c>
      <c r="D208" s="4">
        <v>2503</v>
      </c>
      <c r="E208" s="4" t="str">
        <f>INDEX('Estructura Tiendas'!$A$2:$A$13,MATCH(DATOS!D208,'Estructura Tiendas'!$B$2:$B$13,0))</f>
        <v>CENTRO</v>
      </c>
      <c r="F208" s="6">
        <v>25811.084999999999</v>
      </c>
      <c r="G208" s="6">
        <v>5412.6308334208179</v>
      </c>
      <c r="H208" s="19">
        <f t="shared" si="3"/>
        <v>0.20970179414855356</v>
      </c>
    </row>
    <row r="209" spans="1:8" x14ac:dyDescent="0.25">
      <c r="A209" s="13">
        <v>43862</v>
      </c>
      <c r="B209" s="4">
        <v>104</v>
      </c>
      <c r="C209" s="4" t="str">
        <f>VLOOKUP(B217,'Estructura Producto'!$A$2:$C$16,3,0)</f>
        <v>HABILITACION</v>
      </c>
      <c r="D209" s="4">
        <v>2504</v>
      </c>
      <c r="E209" s="4" t="str">
        <f>INDEX('Estructura Tiendas'!$A$2:$A$13,MATCH(DATOS!D209,'Estructura Tiendas'!$B$2:$B$13,0))</f>
        <v>CENTRO</v>
      </c>
      <c r="F209" s="6">
        <v>26797.34</v>
      </c>
      <c r="G209" s="6">
        <v>5763.8255053006369</v>
      </c>
      <c r="H209" s="19">
        <f t="shared" si="3"/>
        <v>0.21508946430133127</v>
      </c>
    </row>
    <row r="210" spans="1:8" x14ac:dyDescent="0.25">
      <c r="A210" s="13">
        <v>43862</v>
      </c>
      <c r="B210" s="4">
        <v>104</v>
      </c>
      <c r="C210" s="4" t="str">
        <f>VLOOKUP(B218,'Estructura Producto'!$A$2:$C$16,3,0)</f>
        <v>HABILITACION</v>
      </c>
      <c r="D210" s="4">
        <v>2505</v>
      </c>
      <c r="E210" s="4" t="str">
        <f>INDEX('Estructura Tiendas'!$A$2:$A$13,MATCH(DATOS!D210,'Estructura Tiendas'!$B$2:$B$13,0))</f>
        <v>NORTE</v>
      </c>
      <c r="F210" s="6">
        <v>11677.43</v>
      </c>
      <c r="G210" s="6">
        <v>2251.4719515172037</v>
      </c>
      <c r="H210" s="19">
        <f t="shared" si="3"/>
        <v>0.1928054333459677</v>
      </c>
    </row>
    <row r="211" spans="1:8" x14ac:dyDescent="0.25">
      <c r="A211" s="13">
        <v>43862</v>
      </c>
      <c r="B211" s="4">
        <v>104</v>
      </c>
      <c r="C211" s="4" t="str">
        <f>VLOOKUP(B219,'Estructura Producto'!$A$2:$C$16,3,0)</f>
        <v>HABILITACION</v>
      </c>
      <c r="D211" s="4">
        <v>2506</v>
      </c>
      <c r="E211" s="4" t="str">
        <f>INDEX('Estructura Tiendas'!$A$2:$A$13,MATCH(DATOS!D211,'Estructura Tiendas'!$B$2:$B$13,0))</f>
        <v>NORTE</v>
      </c>
      <c r="F211" s="6">
        <v>20453.8</v>
      </c>
      <c r="G211" s="6">
        <v>4534.0651497911904</v>
      </c>
      <c r="H211" s="19">
        <f t="shared" si="3"/>
        <v>0.22167348609017348</v>
      </c>
    </row>
    <row r="212" spans="1:8" x14ac:dyDescent="0.25">
      <c r="A212" s="13">
        <v>43862</v>
      </c>
      <c r="B212" s="4">
        <v>104</v>
      </c>
      <c r="C212" s="4" t="str">
        <f>VLOOKUP(B220,'Estructura Producto'!$A$2:$C$16,3,0)</f>
        <v>HABILITACION</v>
      </c>
      <c r="D212" s="4">
        <v>2507</v>
      </c>
      <c r="E212" s="4" t="str">
        <f>INDEX('Estructura Tiendas'!$A$2:$A$13,MATCH(DATOS!D212,'Estructura Tiendas'!$B$2:$B$13,0))</f>
        <v>NORTE</v>
      </c>
      <c r="F212" s="6">
        <v>10929.71</v>
      </c>
      <c r="G212" s="6">
        <v>2235.5316711262917</v>
      </c>
      <c r="H212" s="19">
        <f t="shared" si="3"/>
        <v>0.2045371442724731</v>
      </c>
    </row>
    <row r="213" spans="1:8" x14ac:dyDescent="0.25">
      <c r="A213" s="13">
        <v>43862</v>
      </c>
      <c r="B213" s="4">
        <v>104</v>
      </c>
      <c r="C213" s="4" t="str">
        <f>VLOOKUP(B221,'Estructura Producto'!$A$2:$C$16,3,0)</f>
        <v>HABILITACION</v>
      </c>
      <c r="D213" s="4">
        <v>2508</v>
      </c>
      <c r="E213" s="4" t="str">
        <f>INDEX('Estructura Tiendas'!$A$2:$A$13,MATCH(DATOS!D213,'Estructura Tiendas'!$B$2:$B$13,0))</f>
        <v>NORTE</v>
      </c>
      <c r="F213" s="6">
        <v>16048.08</v>
      </c>
      <c r="G213" s="6">
        <v>3376.2732896437456</v>
      </c>
      <c r="H213" s="19">
        <f t="shared" si="3"/>
        <v>0.21038487405619524</v>
      </c>
    </row>
    <row r="214" spans="1:8" x14ac:dyDescent="0.25">
      <c r="A214" s="13">
        <v>43862</v>
      </c>
      <c r="B214" s="4">
        <v>104</v>
      </c>
      <c r="C214" s="4" t="str">
        <f>VLOOKUP(B222,'Estructura Producto'!$A$2:$C$16,3,0)</f>
        <v>HABILITACION</v>
      </c>
      <c r="D214" s="4">
        <v>2509</v>
      </c>
      <c r="E214" s="4" t="str">
        <f>INDEX('Estructura Tiendas'!$A$2:$A$13,MATCH(DATOS!D214,'Estructura Tiendas'!$B$2:$B$13,0))</f>
        <v>SUR</v>
      </c>
      <c r="F214" s="6">
        <v>32682.65</v>
      </c>
      <c r="G214" s="6">
        <v>3048.8870387331476</v>
      </c>
      <c r="H214" s="19">
        <f t="shared" si="3"/>
        <v>9.3287632390064684E-2</v>
      </c>
    </row>
    <row r="215" spans="1:8" x14ac:dyDescent="0.25">
      <c r="A215" s="13">
        <v>43862</v>
      </c>
      <c r="B215" s="4">
        <v>104</v>
      </c>
      <c r="C215" s="4" t="str">
        <f>VLOOKUP(B223,'Estructura Producto'!$A$2:$C$16,3,0)</f>
        <v>HABILITACION</v>
      </c>
      <c r="D215" s="4">
        <v>2510</v>
      </c>
      <c r="E215" s="4" t="str">
        <f>INDEX('Estructura Tiendas'!$A$2:$A$13,MATCH(DATOS!D215,'Estructura Tiendas'!$B$2:$B$13,0))</f>
        <v>SUR</v>
      </c>
      <c r="F215" s="6">
        <v>24037.465</v>
      </c>
      <c r="G215" s="6">
        <v>4486.5656053753873</v>
      </c>
      <c r="H215" s="19">
        <f t="shared" si="3"/>
        <v>0.18664886689904228</v>
      </c>
    </row>
    <row r="216" spans="1:8" x14ac:dyDescent="0.25">
      <c r="A216" s="13">
        <v>43862</v>
      </c>
      <c r="B216" s="4">
        <v>104</v>
      </c>
      <c r="C216" s="4" t="str">
        <f>VLOOKUP(B224,'Estructura Producto'!$A$2:$C$16,3,0)</f>
        <v>HABILITACION</v>
      </c>
      <c r="D216" s="4">
        <v>2511</v>
      </c>
      <c r="E216" s="4" t="str">
        <f>INDEX('Estructura Tiendas'!$A$2:$A$13,MATCH(DATOS!D216,'Estructura Tiendas'!$B$2:$B$13,0))</f>
        <v>SUR</v>
      </c>
      <c r="F216" s="6">
        <v>36786.129999999997</v>
      </c>
      <c r="G216" s="6">
        <v>8922.8775591543981</v>
      </c>
      <c r="H216" s="19">
        <f t="shared" si="3"/>
        <v>0.24256092062835635</v>
      </c>
    </row>
    <row r="217" spans="1:8" x14ac:dyDescent="0.25">
      <c r="A217" s="13">
        <v>43862</v>
      </c>
      <c r="B217" s="4">
        <v>104</v>
      </c>
      <c r="C217" s="4" t="str">
        <f>VLOOKUP(B225,'Estructura Producto'!$A$2:$C$16,3,0)</f>
        <v>HABILITACION</v>
      </c>
      <c r="D217" s="4">
        <v>2512</v>
      </c>
      <c r="E217" s="4" t="str">
        <f>INDEX('Estructura Tiendas'!$A$2:$A$13,MATCH(DATOS!D217,'Estructura Tiendas'!$B$2:$B$13,0))</f>
        <v>SUR</v>
      </c>
      <c r="F217" s="6">
        <v>20091.744999999999</v>
      </c>
      <c r="G217" s="6">
        <v>4258.9033477079884</v>
      </c>
      <c r="H217" s="19">
        <f t="shared" si="3"/>
        <v>0.21197279518070672</v>
      </c>
    </row>
    <row r="218" spans="1:8" x14ac:dyDescent="0.25">
      <c r="A218" s="13">
        <v>43862</v>
      </c>
      <c r="B218" s="4">
        <v>106</v>
      </c>
      <c r="C218" s="4" t="str">
        <f>VLOOKUP(B226,'Estructura Producto'!$A$2:$C$16,3,0)</f>
        <v>HABILITACION</v>
      </c>
      <c r="D218" s="4">
        <v>2501</v>
      </c>
      <c r="E218" s="4" t="str">
        <f>INDEX('Estructura Tiendas'!$A$2:$A$13,MATCH(DATOS!D218,'Estructura Tiendas'!$B$2:$B$13,0))</f>
        <v>CENTRO</v>
      </c>
      <c r="F218" s="6">
        <v>16578.88</v>
      </c>
      <c r="G218" s="6">
        <v>5072.5354484589343</v>
      </c>
      <c r="H218" s="19">
        <f t="shared" si="3"/>
        <v>0.30596369890239472</v>
      </c>
    </row>
    <row r="219" spans="1:8" x14ac:dyDescent="0.25">
      <c r="A219" s="13">
        <v>43862</v>
      </c>
      <c r="B219" s="4">
        <v>106</v>
      </c>
      <c r="C219" s="4" t="str">
        <f>VLOOKUP(B227,'Estructura Producto'!$A$2:$C$16,3,0)</f>
        <v>HABILITACION</v>
      </c>
      <c r="D219" s="4">
        <v>2502</v>
      </c>
      <c r="E219" s="4" t="str">
        <f>INDEX('Estructura Tiendas'!$A$2:$A$13,MATCH(DATOS!D219,'Estructura Tiendas'!$B$2:$B$13,0))</f>
        <v>CENTRO</v>
      </c>
      <c r="F219" s="6">
        <v>22069.42</v>
      </c>
      <c r="G219" s="6">
        <v>6000.6799589432148</v>
      </c>
      <c r="H219" s="19">
        <f t="shared" si="3"/>
        <v>0.27190021119464014</v>
      </c>
    </row>
    <row r="220" spans="1:8" x14ac:dyDescent="0.25">
      <c r="A220" s="13">
        <v>43862</v>
      </c>
      <c r="B220" s="4">
        <v>106</v>
      </c>
      <c r="C220" s="4" t="str">
        <f>VLOOKUP(B228,'Estructura Producto'!$A$2:$C$16,3,0)</f>
        <v>HABILITACION</v>
      </c>
      <c r="D220" s="4">
        <v>2503</v>
      </c>
      <c r="E220" s="4" t="str">
        <f>INDEX('Estructura Tiendas'!$A$2:$A$13,MATCH(DATOS!D220,'Estructura Tiendas'!$B$2:$B$13,0))</f>
        <v>CENTRO</v>
      </c>
      <c r="F220" s="6">
        <v>28421.17</v>
      </c>
      <c r="G220" s="6">
        <v>8707.2437438792549</v>
      </c>
      <c r="H220" s="19">
        <f t="shared" si="3"/>
        <v>0.30636471840811813</v>
      </c>
    </row>
    <row r="221" spans="1:8" x14ac:dyDescent="0.25">
      <c r="A221" s="13">
        <v>43862</v>
      </c>
      <c r="B221" s="4">
        <v>106</v>
      </c>
      <c r="C221" s="4" t="str">
        <f>VLOOKUP(B229,'Estructura Producto'!$A$2:$C$16,3,0)</f>
        <v>HABILITACION</v>
      </c>
      <c r="D221" s="4">
        <v>2504</v>
      </c>
      <c r="E221" s="4" t="str">
        <f>INDEX('Estructura Tiendas'!$A$2:$A$13,MATCH(DATOS!D221,'Estructura Tiendas'!$B$2:$B$13,0))</f>
        <v>CENTRO</v>
      </c>
      <c r="F221" s="6">
        <v>34645.754999999997</v>
      </c>
      <c r="G221" s="6">
        <v>12335.775733824437</v>
      </c>
      <c r="H221" s="19">
        <f t="shared" si="3"/>
        <v>0.35605446421428649</v>
      </c>
    </row>
    <row r="222" spans="1:8" x14ac:dyDescent="0.25">
      <c r="A222" s="13">
        <v>43862</v>
      </c>
      <c r="B222" s="4">
        <v>106</v>
      </c>
      <c r="C222" s="4" t="str">
        <f>VLOOKUP(B230,'Estructura Producto'!$A$2:$C$16,3,0)</f>
        <v>HABILITACION</v>
      </c>
      <c r="D222" s="4">
        <v>2505</v>
      </c>
      <c r="E222" s="4" t="str">
        <f>INDEX('Estructura Tiendas'!$A$2:$A$13,MATCH(DATOS!D222,'Estructura Tiendas'!$B$2:$B$13,0))</f>
        <v>NORTE</v>
      </c>
      <c r="F222" s="6">
        <v>15939.61</v>
      </c>
      <c r="G222" s="6">
        <v>5724.2967638629607</v>
      </c>
      <c r="H222" s="19">
        <f t="shared" si="3"/>
        <v>0.35912401645102737</v>
      </c>
    </row>
    <row r="223" spans="1:8" x14ac:dyDescent="0.25">
      <c r="A223" s="13">
        <v>43862</v>
      </c>
      <c r="B223" s="4">
        <v>106</v>
      </c>
      <c r="C223" s="4" t="str">
        <f>VLOOKUP(B231,'Estructura Producto'!$A$2:$C$16,3,0)</f>
        <v>HABILITACION</v>
      </c>
      <c r="D223" s="4">
        <v>2506</v>
      </c>
      <c r="E223" s="4" t="str">
        <f>INDEX('Estructura Tiendas'!$A$2:$A$13,MATCH(DATOS!D223,'Estructura Tiendas'!$B$2:$B$13,0))</f>
        <v>NORTE</v>
      </c>
      <c r="F223" s="6">
        <v>25322.27</v>
      </c>
      <c r="G223" s="6">
        <v>6923.570265044872</v>
      </c>
      <c r="H223" s="19">
        <f t="shared" si="3"/>
        <v>0.27341823087127937</v>
      </c>
    </row>
    <row r="224" spans="1:8" x14ac:dyDescent="0.25">
      <c r="A224" s="13">
        <v>43862</v>
      </c>
      <c r="B224" s="4">
        <v>106</v>
      </c>
      <c r="C224" s="4" t="str">
        <f>VLOOKUP(B232,'Estructura Producto'!$A$2:$C$16,3,0)</f>
        <v>HABILITACION</v>
      </c>
      <c r="D224" s="4">
        <v>2507</v>
      </c>
      <c r="E224" s="4" t="str">
        <f>INDEX('Estructura Tiendas'!$A$2:$A$13,MATCH(DATOS!D224,'Estructura Tiendas'!$B$2:$B$13,0))</f>
        <v>NORTE</v>
      </c>
      <c r="F224" s="6">
        <v>18623.334999999999</v>
      </c>
      <c r="G224" s="6">
        <v>6896.132677669154</v>
      </c>
      <c r="H224" s="19">
        <f t="shared" si="3"/>
        <v>0.37029526009542085</v>
      </c>
    </row>
    <row r="225" spans="1:8" x14ac:dyDescent="0.25">
      <c r="A225" s="13">
        <v>43862</v>
      </c>
      <c r="B225" s="4">
        <v>106</v>
      </c>
      <c r="C225" s="4" t="str">
        <f>VLOOKUP(B233,'Estructura Producto'!$A$2:$C$16,3,0)</f>
        <v>HABILITACION</v>
      </c>
      <c r="D225" s="4">
        <v>2508</v>
      </c>
      <c r="E225" s="4" t="str">
        <f>INDEX('Estructura Tiendas'!$A$2:$A$13,MATCH(DATOS!D225,'Estructura Tiendas'!$B$2:$B$13,0))</f>
        <v>NORTE</v>
      </c>
      <c r="F225" s="6">
        <v>19004.025000000001</v>
      </c>
      <c r="G225" s="6">
        <v>4643.1703188096408</v>
      </c>
      <c r="H225" s="19">
        <f t="shared" si="3"/>
        <v>0.24432562674536792</v>
      </c>
    </row>
    <row r="226" spans="1:8" x14ac:dyDescent="0.25">
      <c r="A226" s="13">
        <v>43862</v>
      </c>
      <c r="B226" s="4">
        <v>106</v>
      </c>
      <c r="C226" s="4" t="str">
        <f>VLOOKUP(B234,'Estructura Producto'!$A$2:$C$16,3,0)</f>
        <v>HABILITACION</v>
      </c>
      <c r="D226" s="4">
        <v>2509</v>
      </c>
      <c r="E226" s="4" t="str">
        <f>INDEX('Estructura Tiendas'!$A$2:$A$13,MATCH(DATOS!D226,'Estructura Tiendas'!$B$2:$B$13,0))</f>
        <v>SUR</v>
      </c>
      <c r="F226" s="6">
        <v>19437.240000000002</v>
      </c>
      <c r="G226" s="6">
        <v>6815.0371568699984</v>
      </c>
      <c r="H226" s="19">
        <f t="shared" si="3"/>
        <v>0.35061753401563173</v>
      </c>
    </row>
    <row r="227" spans="1:8" x14ac:dyDescent="0.25">
      <c r="A227" s="13">
        <v>43862</v>
      </c>
      <c r="B227" s="4">
        <v>106</v>
      </c>
      <c r="C227" s="4" t="str">
        <f>VLOOKUP(B235,'Estructura Producto'!$A$2:$C$16,3,0)</f>
        <v>HABILITACION</v>
      </c>
      <c r="D227" s="4">
        <v>2510</v>
      </c>
      <c r="E227" s="4" t="str">
        <f>INDEX('Estructura Tiendas'!$A$2:$A$13,MATCH(DATOS!D227,'Estructura Tiendas'!$B$2:$B$13,0))</f>
        <v>SUR</v>
      </c>
      <c r="F227" s="6">
        <v>14109.67</v>
      </c>
      <c r="G227" s="6">
        <v>4610.0618561690726</v>
      </c>
      <c r="H227" s="19">
        <f t="shared" si="3"/>
        <v>0.32673066458457728</v>
      </c>
    </row>
    <row r="228" spans="1:8" x14ac:dyDescent="0.25">
      <c r="A228" s="13">
        <v>43862</v>
      </c>
      <c r="B228" s="4">
        <v>106</v>
      </c>
      <c r="C228" s="4" t="str">
        <f>VLOOKUP(B236,'Estructura Producto'!$A$2:$C$16,3,0)</f>
        <v>HABILITACION</v>
      </c>
      <c r="D228" s="4">
        <v>2511</v>
      </c>
      <c r="E228" s="4" t="str">
        <f>INDEX('Estructura Tiendas'!$A$2:$A$13,MATCH(DATOS!D228,'Estructura Tiendas'!$B$2:$B$13,0))</f>
        <v>SUR</v>
      </c>
      <c r="F228" s="6">
        <v>20222.115000000002</v>
      </c>
      <c r="G228" s="6">
        <v>6042.3269451571132</v>
      </c>
      <c r="H228" s="19">
        <f t="shared" si="3"/>
        <v>0.29879797168382799</v>
      </c>
    </row>
    <row r="229" spans="1:8" x14ac:dyDescent="0.25">
      <c r="A229" s="13">
        <v>43862</v>
      </c>
      <c r="B229" s="4">
        <v>106</v>
      </c>
      <c r="C229" s="4" t="str">
        <f>VLOOKUP(B237,'Estructura Producto'!$A$2:$C$16,3,0)</f>
        <v>HABILITACION</v>
      </c>
      <c r="D229" s="4">
        <v>2512</v>
      </c>
      <c r="E229" s="4" t="str">
        <f>INDEX('Estructura Tiendas'!$A$2:$A$13,MATCH(DATOS!D229,'Estructura Tiendas'!$B$2:$B$13,0))</f>
        <v>SUR</v>
      </c>
      <c r="F229" s="6">
        <v>19373.09</v>
      </c>
      <c r="G229" s="6">
        <v>6525.7378870954253</v>
      </c>
      <c r="H229" s="19">
        <f t="shared" si="3"/>
        <v>0.33684548448881541</v>
      </c>
    </row>
    <row r="230" spans="1:8" x14ac:dyDescent="0.25">
      <c r="A230" s="13">
        <v>43862</v>
      </c>
      <c r="B230" s="4">
        <v>108</v>
      </c>
      <c r="C230" s="4" t="str">
        <f>VLOOKUP(B238,'Estructura Producto'!$A$2:$C$16,3,0)</f>
        <v>HABILITACION</v>
      </c>
      <c r="D230" s="4">
        <v>2501</v>
      </c>
      <c r="E230" s="4" t="str">
        <f>INDEX('Estructura Tiendas'!$A$2:$A$13,MATCH(DATOS!D230,'Estructura Tiendas'!$B$2:$B$13,0))</f>
        <v>CENTRO</v>
      </c>
      <c r="F230" s="6">
        <v>20333.599999999999</v>
      </c>
      <c r="G230" s="6">
        <v>7561.0104141907595</v>
      </c>
      <c r="H230" s="19">
        <f t="shared" si="3"/>
        <v>0.37184809449338829</v>
      </c>
    </row>
    <row r="231" spans="1:8" x14ac:dyDescent="0.25">
      <c r="A231" s="13">
        <v>43862</v>
      </c>
      <c r="B231" s="4">
        <v>108</v>
      </c>
      <c r="C231" s="4" t="str">
        <f>VLOOKUP(B239,'Estructura Producto'!$A$2:$C$16,3,0)</f>
        <v>HABILITACION</v>
      </c>
      <c r="D231" s="4">
        <v>2502</v>
      </c>
      <c r="E231" s="4" t="str">
        <f>INDEX('Estructura Tiendas'!$A$2:$A$13,MATCH(DATOS!D231,'Estructura Tiendas'!$B$2:$B$13,0))</f>
        <v>CENTRO</v>
      </c>
      <c r="F231" s="6">
        <v>37276.695</v>
      </c>
      <c r="G231" s="6">
        <v>12449.187212164858</v>
      </c>
      <c r="H231" s="19">
        <f t="shared" si="3"/>
        <v>0.33396703254311727</v>
      </c>
    </row>
    <row r="232" spans="1:8" x14ac:dyDescent="0.25">
      <c r="A232" s="13">
        <v>43862</v>
      </c>
      <c r="B232" s="4">
        <v>108</v>
      </c>
      <c r="C232" s="4" t="str">
        <f>VLOOKUP(B240,'Estructura Producto'!$A$2:$C$16,3,0)</f>
        <v>HABILITACION</v>
      </c>
      <c r="D232" s="4">
        <v>2503</v>
      </c>
      <c r="E232" s="4" t="str">
        <f>INDEX('Estructura Tiendas'!$A$2:$A$13,MATCH(DATOS!D232,'Estructura Tiendas'!$B$2:$B$13,0))</f>
        <v>CENTRO</v>
      </c>
      <c r="F232" s="6">
        <v>38485.360000000001</v>
      </c>
      <c r="G232" s="6">
        <v>13214.191429893701</v>
      </c>
      <c r="H232" s="19">
        <f t="shared" si="3"/>
        <v>0.34335631600935268</v>
      </c>
    </row>
    <row r="233" spans="1:8" x14ac:dyDescent="0.25">
      <c r="A233" s="13">
        <v>43862</v>
      </c>
      <c r="B233" s="4">
        <v>108</v>
      </c>
      <c r="C233" s="4" t="str">
        <f>VLOOKUP(B241,'Estructura Producto'!$A$2:$C$16,3,0)</f>
        <v>HABILITACION</v>
      </c>
      <c r="D233" s="4">
        <v>2504</v>
      </c>
      <c r="E233" s="4" t="str">
        <f>INDEX('Estructura Tiendas'!$A$2:$A$13,MATCH(DATOS!D233,'Estructura Tiendas'!$B$2:$B$13,0))</f>
        <v>CENTRO</v>
      </c>
      <c r="F233" s="6">
        <v>51378.434999999998</v>
      </c>
      <c r="G233" s="6">
        <v>20353.493010717419</v>
      </c>
      <c r="H233" s="19">
        <f t="shared" si="3"/>
        <v>0.39614855942415178</v>
      </c>
    </row>
    <row r="234" spans="1:8" x14ac:dyDescent="0.25">
      <c r="A234" s="13">
        <v>43862</v>
      </c>
      <c r="B234" s="4">
        <v>108</v>
      </c>
      <c r="C234" s="4" t="str">
        <f>VLOOKUP(B242,'Estructura Producto'!$A$2:$C$16,3,0)</f>
        <v>CONSTRUCCIÓN JARDÍN</v>
      </c>
      <c r="D234" s="4">
        <v>2505</v>
      </c>
      <c r="E234" s="4" t="str">
        <f>INDEX('Estructura Tiendas'!$A$2:$A$13,MATCH(DATOS!D234,'Estructura Tiendas'!$B$2:$B$13,0))</f>
        <v>NORTE</v>
      </c>
      <c r="F234" s="6">
        <v>18199.240000000002</v>
      </c>
      <c r="G234" s="6">
        <v>6359.8638077522401</v>
      </c>
      <c r="H234" s="19">
        <f t="shared" si="3"/>
        <v>0.34945765909742604</v>
      </c>
    </row>
    <row r="235" spans="1:8" x14ac:dyDescent="0.25">
      <c r="A235" s="13">
        <v>43862</v>
      </c>
      <c r="B235" s="4">
        <v>108</v>
      </c>
      <c r="C235" s="4" t="str">
        <f>VLOOKUP(B243,'Estructura Producto'!$A$2:$C$16,3,0)</f>
        <v>CONSTRUCCIÓN JARDÍN</v>
      </c>
      <c r="D235" s="4">
        <v>2506</v>
      </c>
      <c r="E235" s="4" t="str">
        <f>INDEX('Estructura Tiendas'!$A$2:$A$13,MATCH(DATOS!D235,'Estructura Tiendas'!$B$2:$B$13,0))</f>
        <v>NORTE</v>
      </c>
      <c r="F235" s="6">
        <v>34666.764999999999</v>
      </c>
      <c r="G235" s="6">
        <v>13695.425668059008</v>
      </c>
      <c r="H235" s="19">
        <f t="shared" si="3"/>
        <v>0.39505923520867919</v>
      </c>
    </row>
    <row r="236" spans="1:8" x14ac:dyDescent="0.25">
      <c r="A236" s="13">
        <v>43862</v>
      </c>
      <c r="B236" s="4">
        <v>108</v>
      </c>
      <c r="C236" s="4" t="str">
        <f>VLOOKUP(B244,'Estructura Producto'!$A$2:$C$16,3,0)</f>
        <v>CONSTRUCCIÓN JARDÍN</v>
      </c>
      <c r="D236" s="4">
        <v>2507</v>
      </c>
      <c r="E236" s="4" t="str">
        <f>INDEX('Estructura Tiendas'!$A$2:$A$13,MATCH(DATOS!D236,'Estructura Tiendas'!$B$2:$B$13,0))</f>
        <v>NORTE</v>
      </c>
      <c r="F236" s="6">
        <v>27214.95</v>
      </c>
      <c r="G236" s="6">
        <v>10650.60610183694</v>
      </c>
      <c r="H236" s="19">
        <f t="shared" si="3"/>
        <v>0.39135130146617725</v>
      </c>
    </row>
    <row r="237" spans="1:8" x14ac:dyDescent="0.25">
      <c r="A237" s="13">
        <v>43862</v>
      </c>
      <c r="B237" s="4">
        <v>108</v>
      </c>
      <c r="C237" s="4" t="str">
        <f>VLOOKUP(B245,'Estructura Producto'!$A$2:$C$16,3,0)</f>
        <v>CONSTRUCCIÓN JARDÍN</v>
      </c>
      <c r="D237" s="4">
        <v>2508</v>
      </c>
      <c r="E237" s="4" t="str">
        <f>INDEX('Estructura Tiendas'!$A$2:$A$13,MATCH(DATOS!D237,'Estructura Tiendas'!$B$2:$B$13,0))</f>
        <v>NORTE</v>
      </c>
      <c r="F237" s="6">
        <v>30103.625</v>
      </c>
      <c r="G237" s="6">
        <v>11514.961371609214</v>
      </c>
      <c r="H237" s="19">
        <f t="shared" si="3"/>
        <v>0.38251078970088198</v>
      </c>
    </row>
    <row r="238" spans="1:8" x14ac:dyDescent="0.25">
      <c r="A238" s="13">
        <v>43862</v>
      </c>
      <c r="B238" s="4">
        <v>108</v>
      </c>
      <c r="C238" s="4" t="str">
        <f>VLOOKUP(B246,'Estructura Producto'!$A$2:$C$16,3,0)</f>
        <v>CONSTRUCCIÓN JARDÍN</v>
      </c>
      <c r="D238" s="4">
        <v>2509</v>
      </c>
      <c r="E238" s="4" t="str">
        <f>INDEX('Estructura Tiendas'!$A$2:$A$13,MATCH(DATOS!D238,'Estructura Tiendas'!$B$2:$B$13,0))</f>
        <v>SUR</v>
      </c>
      <c r="F238" s="6">
        <v>36328.885000000002</v>
      </c>
      <c r="G238" s="6">
        <v>13168.157829181589</v>
      </c>
      <c r="H238" s="19">
        <f t="shared" si="3"/>
        <v>0.36247073999605517</v>
      </c>
    </row>
    <row r="239" spans="1:8" x14ac:dyDescent="0.25">
      <c r="A239" s="13">
        <v>43862</v>
      </c>
      <c r="B239" s="4">
        <v>108</v>
      </c>
      <c r="C239" s="4" t="str">
        <f>VLOOKUP(B247,'Estructura Producto'!$A$2:$C$16,3,0)</f>
        <v>CONSTRUCCIÓN JARDÍN</v>
      </c>
      <c r="D239" s="4">
        <v>2510</v>
      </c>
      <c r="E239" s="4" t="str">
        <f>INDEX('Estructura Tiendas'!$A$2:$A$13,MATCH(DATOS!D239,'Estructura Tiendas'!$B$2:$B$13,0))</f>
        <v>SUR</v>
      </c>
      <c r="F239" s="6">
        <v>18013.325000000001</v>
      </c>
      <c r="G239" s="6">
        <v>6713.1323145722627</v>
      </c>
      <c r="H239" s="19">
        <f t="shared" si="3"/>
        <v>0.37267591155837482</v>
      </c>
    </row>
    <row r="240" spans="1:8" x14ac:dyDescent="0.25">
      <c r="A240" s="13">
        <v>43862</v>
      </c>
      <c r="B240" s="4">
        <v>108</v>
      </c>
      <c r="C240" s="4" t="str">
        <f>VLOOKUP(B248,'Estructura Producto'!$A$2:$C$16,3,0)</f>
        <v>CONSTRUCCIÓN JARDÍN</v>
      </c>
      <c r="D240" s="4">
        <v>2511</v>
      </c>
      <c r="E240" s="4" t="str">
        <f>INDEX('Estructura Tiendas'!$A$2:$A$13,MATCH(DATOS!D240,'Estructura Tiendas'!$B$2:$B$13,0))</f>
        <v>SUR</v>
      </c>
      <c r="F240" s="6">
        <v>30305.965</v>
      </c>
      <c r="G240" s="6">
        <v>11474.92290565755</v>
      </c>
      <c r="H240" s="19">
        <f t="shared" si="3"/>
        <v>0.37863578690391642</v>
      </c>
    </row>
    <row r="241" spans="1:8" x14ac:dyDescent="0.25">
      <c r="A241" s="13">
        <v>43862</v>
      </c>
      <c r="B241" s="4">
        <v>108</v>
      </c>
      <c r="C241" s="4" t="str">
        <f>VLOOKUP(B249,'Estructura Producto'!$A$2:$C$16,3,0)</f>
        <v>CONSTRUCCIÓN JARDÍN</v>
      </c>
      <c r="D241" s="4">
        <v>2512</v>
      </c>
      <c r="E241" s="4" t="str">
        <f>INDEX('Estructura Tiendas'!$A$2:$A$13,MATCH(DATOS!D241,'Estructura Tiendas'!$B$2:$B$13,0))</f>
        <v>SUR</v>
      </c>
      <c r="F241" s="6">
        <v>25925.404999999999</v>
      </c>
      <c r="G241" s="6">
        <v>8854.9601334832605</v>
      </c>
      <c r="H241" s="19">
        <f t="shared" si="3"/>
        <v>0.34155532511385112</v>
      </c>
    </row>
    <row r="242" spans="1:8" x14ac:dyDescent="0.25">
      <c r="A242" s="13">
        <v>43862</v>
      </c>
      <c r="B242" s="4">
        <v>200</v>
      </c>
      <c r="C242" s="4" t="str">
        <f>VLOOKUP(B250,'Estructura Producto'!$A$2:$C$16,3,0)</f>
        <v>CONSTRUCCIÓN JARDÍN</v>
      </c>
      <c r="D242" s="4">
        <v>2501</v>
      </c>
      <c r="E242" s="4" t="str">
        <f>INDEX('Estructura Tiendas'!$A$2:$A$13,MATCH(DATOS!D242,'Estructura Tiendas'!$B$2:$B$13,0))</f>
        <v>CENTRO</v>
      </c>
      <c r="F242" s="6">
        <v>32080.32</v>
      </c>
      <c r="G242" s="6">
        <v>6138.9499991833909</v>
      </c>
      <c r="H242" s="19">
        <f t="shared" si="3"/>
        <v>0.19136186918283205</v>
      </c>
    </row>
    <row r="243" spans="1:8" x14ac:dyDescent="0.25">
      <c r="A243" s="13">
        <v>43862</v>
      </c>
      <c r="B243" s="4">
        <v>200</v>
      </c>
      <c r="C243" s="4" t="str">
        <f>VLOOKUP(B251,'Estructura Producto'!$A$2:$C$16,3,0)</f>
        <v>CONSTRUCCIÓN JARDÍN</v>
      </c>
      <c r="D243" s="4">
        <v>2502</v>
      </c>
      <c r="E243" s="4" t="str">
        <f>INDEX('Estructura Tiendas'!$A$2:$A$13,MATCH(DATOS!D243,'Estructura Tiendas'!$B$2:$B$13,0))</f>
        <v>CENTRO</v>
      </c>
      <c r="F243" s="6">
        <v>41114.035000000003</v>
      </c>
      <c r="G243" s="6">
        <v>8814.7200319981876</v>
      </c>
      <c r="H243" s="19">
        <f t="shared" si="3"/>
        <v>0.21439686063404351</v>
      </c>
    </row>
    <row r="244" spans="1:8" x14ac:dyDescent="0.25">
      <c r="A244" s="13">
        <v>43862</v>
      </c>
      <c r="B244" s="4">
        <v>200</v>
      </c>
      <c r="C244" s="4" t="str">
        <f>VLOOKUP(B252,'Estructura Producto'!$A$2:$C$16,3,0)</f>
        <v>CONSTRUCCIÓN JARDÍN</v>
      </c>
      <c r="D244" s="4">
        <v>2503</v>
      </c>
      <c r="E244" s="4" t="str">
        <f>INDEX('Estructura Tiendas'!$A$2:$A$13,MATCH(DATOS!D244,'Estructura Tiendas'!$B$2:$B$13,0))</f>
        <v>CENTRO</v>
      </c>
      <c r="F244" s="6">
        <v>47145.89</v>
      </c>
      <c r="G244" s="6">
        <v>9460.7370008900689</v>
      </c>
      <c r="H244" s="19">
        <f t="shared" si="3"/>
        <v>0.20066939028810504</v>
      </c>
    </row>
    <row r="245" spans="1:8" x14ac:dyDescent="0.25">
      <c r="A245" s="13">
        <v>43862</v>
      </c>
      <c r="B245" s="4">
        <v>200</v>
      </c>
      <c r="C245" s="4" t="str">
        <f>VLOOKUP(B253,'Estructura Producto'!$A$2:$C$16,3,0)</f>
        <v>CONSTRUCCIÓN JARDÍN</v>
      </c>
      <c r="D245" s="4">
        <v>2504</v>
      </c>
      <c r="E245" s="4" t="str">
        <f>INDEX('Estructura Tiendas'!$A$2:$A$13,MATCH(DATOS!D245,'Estructura Tiendas'!$B$2:$B$13,0))</f>
        <v>CENTRO</v>
      </c>
      <c r="F245" s="6">
        <v>59619.264999999999</v>
      </c>
      <c r="G245" s="6">
        <v>16243.273205278854</v>
      </c>
      <c r="H245" s="19">
        <f t="shared" si="3"/>
        <v>0.27245007474142552</v>
      </c>
    </row>
    <row r="246" spans="1:8" x14ac:dyDescent="0.25">
      <c r="A246" s="13">
        <v>43862</v>
      </c>
      <c r="B246" s="4">
        <v>200</v>
      </c>
      <c r="C246" s="4" t="str">
        <f>VLOOKUP(B254,'Estructura Producto'!$A$2:$C$16,3,0)</f>
        <v>CONSTRUCCIÓN JARDÍN</v>
      </c>
      <c r="D246" s="4">
        <v>2505</v>
      </c>
      <c r="E246" s="4" t="str">
        <f>INDEX('Estructura Tiendas'!$A$2:$A$13,MATCH(DATOS!D246,'Estructura Tiendas'!$B$2:$B$13,0))</f>
        <v>NORTE</v>
      </c>
      <c r="F246" s="6">
        <v>30100.42</v>
      </c>
      <c r="G246" s="6">
        <v>4395.7293098020282</v>
      </c>
      <c r="H246" s="19">
        <f t="shared" si="3"/>
        <v>0.14603548089368948</v>
      </c>
    </row>
    <row r="247" spans="1:8" x14ac:dyDescent="0.25">
      <c r="A247" s="13">
        <v>43862</v>
      </c>
      <c r="B247" s="4">
        <v>200</v>
      </c>
      <c r="C247" s="4" t="str">
        <f>VLOOKUP(B255,'Estructura Producto'!$A$2:$C$16,3,0)</f>
        <v>CONSTRUCCIÓN JARDÍN</v>
      </c>
      <c r="D247" s="4">
        <v>2506</v>
      </c>
      <c r="E247" s="4" t="str">
        <f>INDEX('Estructura Tiendas'!$A$2:$A$13,MATCH(DATOS!D247,'Estructura Tiendas'!$B$2:$B$13,0))</f>
        <v>NORTE</v>
      </c>
      <c r="F247" s="6">
        <v>38875.589999999997</v>
      </c>
      <c r="G247" s="6">
        <v>10489.507561313383</v>
      </c>
      <c r="H247" s="19">
        <f t="shared" si="3"/>
        <v>0.26982246600793414</v>
      </c>
    </row>
    <row r="248" spans="1:8" x14ac:dyDescent="0.25">
      <c r="A248" s="13">
        <v>43862</v>
      </c>
      <c r="B248" s="4">
        <v>200</v>
      </c>
      <c r="C248" s="4" t="str">
        <f>VLOOKUP(B256,'Estructura Producto'!$A$2:$C$16,3,0)</f>
        <v>CONSTRUCCIÓN JARDÍN</v>
      </c>
      <c r="D248" s="4">
        <v>2507</v>
      </c>
      <c r="E248" s="4" t="str">
        <f>INDEX('Estructura Tiendas'!$A$2:$A$13,MATCH(DATOS!D248,'Estructura Tiendas'!$B$2:$B$13,0))</f>
        <v>NORTE</v>
      </c>
      <c r="F248" s="6">
        <v>24574.674999999999</v>
      </c>
      <c r="G248" s="6">
        <v>4185.9757942223541</v>
      </c>
      <c r="H248" s="19">
        <f t="shared" si="3"/>
        <v>0.17033697471980216</v>
      </c>
    </row>
    <row r="249" spans="1:8" x14ac:dyDescent="0.25">
      <c r="A249" s="13">
        <v>43862</v>
      </c>
      <c r="B249" s="4">
        <v>200</v>
      </c>
      <c r="C249" s="4" t="str">
        <f>VLOOKUP(B257,'Estructura Producto'!$A$2:$C$16,3,0)</f>
        <v>CONSTRUCCIÓN JARDÍN</v>
      </c>
      <c r="D249" s="4">
        <v>2508</v>
      </c>
      <c r="E249" s="4" t="str">
        <f>INDEX('Estructura Tiendas'!$A$2:$A$13,MATCH(DATOS!D249,'Estructura Tiendas'!$B$2:$B$13,0))</f>
        <v>NORTE</v>
      </c>
      <c r="F249" s="6">
        <v>37227.065000000002</v>
      </c>
      <c r="G249" s="6">
        <v>7662.3166688211832</v>
      </c>
      <c r="H249" s="19">
        <f t="shared" si="3"/>
        <v>0.20582650469010066</v>
      </c>
    </row>
    <row r="250" spans="1:8" x14ac:dyDescent="0.25">
      <c r="A250" s="13">
        <v>43862</v>
      </c>
      <c r="B250" s="4">
        <v>200</v>
      </c>
      <c r="C250" s="4" t="str">
        <f>VLOOKUP(B258,'Estructura Producto'!$A$2:$C$16,3,0)</f>
        <v>CONSTRUCCIÓN JARDÍN</v>
      </c>
      <c r="D250" s="4">
        <v>2509</v>
      </c>
      <c r="E250" s="4" t="str">
        <f>INDEX('Estructura Tiendas'!$A$2:$A$13,MATCH(DATOS!D250,'Estructura Tiendas'!$B$2:$B$13,0))</f>
        <v>SUR</v>
      </c>
      <c r="F250" s="6">
        <v>30547.775000000001</v>
      </c>
      <c r="G250" s="6">
        <v>5042.9242941808452</v>
      </c>
      <c r="H250" s="19">
        <f t="shared" si="3"/>
        <v>0.16508319490309342</v>
      </c>
    </row>
    <row r="251" spans="1:8" x14ac:dyDescent="0.25">
      <c r="A251" s="13">
        <v>43862</v>
      </c>
      <c r="B251" s="4">
        <v>200</v>
      </c>
      <c r="C251" s="4" t="str">
        <f>VLOOKUP(B259,'Estructura Producto'!$A$2:$C$16,3,0)</f>
        <v>CONSTRUCCIÓN JARDÍN</v>
      </c>
      <c r="D251" s="4">
        <v>2510</v>
      </c>
      <c r="E251" s="4" t="str">
        <f>INDEX('Estructura Tiendas'!$A$2:$A$13,MATCH(DATOS!D251,'Estructura Tiendas'!$B$2:$B$13,0))</f>
        <v>SUR</v>
      </c>
      <c r="F251" s="6">
        <v>38758.44</v>
      </c>
      <c r="G251" s="6">
        <v>9858.1514976529834</v>
      </c>
      <c r="H251" s="19">
        <f t="shared" si="3"/>
        <v>0.25434851087022547</v>
      </c>
    </row>
    <row r="252" spans="1:8" x14ac:dyDescent="0.25">
      <c r="A252" s="13">
        <v>43862</v>
      </c>
      <c r="B252" s="4">
        <v>200</v>
      </c>
      <c r="C252" s="4" t="str">
        <f>VLOOKUP(B260,'Estructura Producto'!$A$2:$C$16,3,0)</f>
        <v>CONSTRUCCIÓN JARDÍN</v>
      </c>
      <c r="D252" s="4">
        <v>2511</v>
      </c>
      <c r="E252" s="4" t="str">
        <f>INDEX('Estructura Tiendas'!$A$2:$A$13,MATCH(DATOS!D252,'Estructura Tiendas'!$B$2:$B$13,0))</f>
        <v>SUR</v>
      </c>
      <c r="F252" s="6">
        <v>71236.22</v>
      </c>
      <c r="G252" s="6">
        <v>16050.350097027773</v>
      </c>
      <c r="H252" s="19">
        <f t="shared" si="3"/>
        <v>0.225311647600445</v>
      </c>
    </row>
    <row r="253" spans="1:8" x14ac:dyDescent="0.25">
      <c r="A253" s="13">
        <v>43862</v>
      </c>
      <c r="B253" s="4">
        <v>200</v>
      </c>
      <c r="C253" s="4" t="str">
        <f>VLOOKUP(B261,'Estructura Producto'!$A$2:$C$16,3,0)</f>
        <v>CONSTRUCCIÓN JARDÍN</v>
      </c>
      <c r="D253" s="4">
        <v>2512</v>
      </c>
      <c r="E253" s="4" t="str">
        <f>INDEX('Estructura Tiendas'!$A$2:$A$13,MATCH(DATOS!D253,'Estructura Tiendas'!$B$2:$B$13,0))</f>
        <v>SUR</v>
      </c>
      <c r="F253" s="6">
        <v>47261.764999999999</v>
      </c>
      <c r="G253" s="6">
        <v>8583.9419345695314</v>
      </c>
      <c r="H253" s="19">
        <f t="shared" si="3"/>
        <v>0.18162550498419877</v>
      </c>
    </row>
    <row r="254" spans="1:8" x14ac:dyDescent="0.25">
      <c r="A254" s="13">
        <v>43862</v>
      </c>
      <c r="B254" s="4">
        <v>202</v>
      </c>
      <c r="C254" s="4" t="str">
        <f>VLOOKUP(B262,'Estructura Producto'!$A$2:$C$16,3,0)</f>
        <v>CONSTRUCCIÓN JARDÍN</v>
      </c>
      <c r="D254" s="4">
        <v>2501</v>
      </c>
      <c r="E254" s="4" t="str">
        <f>INDEX('Estructura Tiendas'!$A$2:$A$13,MATCH(DATOS!D254,'Estructura Tiendas'!$B$2:$B$13,0))</f>
        <v>CENTRO</v>
      </c>
      <c r="F254" s="6">
        <v>18473.834999999999</v>
      </c>
      <c r="G254" s="6">
        <v>4982.3903684299321</v>
      </c>
      <c r="H254" s="19">
        <f t="shared" si="3"/>
        <v>0.26969984133938257</v>
      </c>
    </row>
    <row r="255" spans="1:8" x14ac:dyDescent="0.25">
      <c r="A255" s="13">
        <v>43862</v>
      </c>
      <c r="B255" s="4">
        <v>202</v>
      </c>
      <c r="C255" s="4" t="str">
        <f>VLOOKUP(B263,'Estructura Producto'!$A$2:$C$16,3,0)</f>
        <v>CONSTRUCCIÓN JARDÍN</v>
      </c>
      <c r="D255" s="4">
        <v>2502</v>
      </c>
      <c r="E255" s="4" t="str">
        <f>INDEX('Estructura Tiendas'!$A$2:$A$13,MATCH(DATOS!D255,'Estructura Tiendas'!$B$2:$B$13,0))</f>
        <v>CENTRO</v>
      </c>
      <c r="F255" s="6">
        <v>24879.145</v>
      </c>
      <c r="G255" s="6">
        <v>7329.1176041402841</v>
      </c>
      <c r="H255" s="19">
        <f t="shared" si="3"/>
        <v>0.29458880536852389</v>
      </c>
    </row>
    <row r="256" spans="1:8" x14ac:dyDescent="0.25">
      <c r="A256" s="13">
        <v>43862</v>
      </c>
      <c r="B256" s="4">
        <v>202</v>
      </c>
      <c r="C256" s="4" t="str">
        <f>VLOOKUP(B264,'Estructura Producto'!$A$2:$C$16,3,0)</f>
        <v>CONSTRUCCIÓN JARDÍN</v>
      </c>
      <c r="D256" s="4">
        <v>2503</v>
      </c>
      <c r="E256" s="4" t="str">
        <f>INDEX('Estructura Tiendas'!$A$2:$A$13,MATCH(DATOS!D256,'Estructura Tiendas'!$B$2:$B$13,0))</f>
        <v>CENTRO</v>
      </c>
      <c r="F256" s="6">
        <v>36194.175000000003</v>
      </c>
      <c r="G256" s="6">
        <v>9050.6837175134315</v>
      </c>
      <c r="H256" s="19">
        <f t="shared" si="3"/>
        <v>0.2500591246385207</v>
      </c>
    </row>
    <row r="257" spans="1:8" x14ac:dyDescent="0.25">
      <c r="A257" s="13">
        <v>43862</v>
      </c>
      <c r="B257" s="4">
        <v>202</v>
      </c>
      <c r="C257" s="4" t="str">
        <f>VLOOKUP(B265,'Estructura Producto'!$A$2:$C$16,3,0)</f>
        <v>CONSTRUCCIÓN JARDÍN</v>
      </c>
      <c r="D257" s="4">
        <v>2504</v>
      </c>
      <c r="E257" s="4" t="str">
        <f>INDEX('Estructura Tiendas'!$A$2:$A$13,MATCH(DATOS!D257,'Estructura Tiendas'!$B$2:$B$13,0))</f>
        <v>CENTRO</v>
      </c>
      <c r="F257" s="6">
        <v>38735.14</v>
      </c>
      <c r="G257" s="6">
        <v>10865.477784945129</v>
      </c>
      <c r="H257" s="19">
        <f t="shared" si="3"/>
        <v>0.28050699661715767</v>
      </c>
    </row>
    <row r="258" spans="1:8" x14ac:dyDescent="0.25">
      <c r="A258" s="13">
        <v>43862</v>
      </c>
      <c r="B258" s="4">
        <v>202</v>
      </c>
      <c r="C258" s="4" t="str">
        <f>VLOOKUP(B266,'Estructura Producto'!$A$2:$C$16,3,0)</f>
        <v>CONSTRUCCIÓN JARDÍN</v>
      </c>
      <c r="D258" s="4">
        <v>2505</v>
      </c>
      <c r="E258" s="4" t="str">
        <f>INDEX('Estructura Tiendas'!$A$2:$A$13,MATCH(DATOS!D258,'Estructura Tiendas'!$B$2:$B$13,0))</f>
        <v>NORTE</v>
      </c>
      <c r="F258" s="6">
        <v>15241.525</v>
      </c>
      <c r="G258" s="6">
        <v>3536.5408043277062</v>
      </c>
      <c r="H258" s="19">
        <f t="shared" si="3"/>
        <v>0.23203326467185575</v>
      </c>
    </row>
    <row r="259" spans="1:8" x14ac:dyDescent="0.25">
      <c r="A259" s="13">
        <v>43862</v>
      </c>
      <c r="B259" s="4">
        <v>202</v>
      </c>
      <c r="C259" s="4" t="str">
        <f>VLOOKUP(B267,'Estructura Producto'!$A$2:$C$16,3,0)</f>
        <v>CONSTRUCCIÓN JARDÍN</v>
      </c>
      <c r="D259" s="4">
        <v>2506</v>
      </c>
      <c r="E259" s="4" t="str">
        <f>INDEX('Estructura Tiendas'!$A$2:$A$13,MATCH(DATOS!D259,'Estructura Tiendas'!$B$2:$B$13,0))</f>
        <v>NORTE</v>
      </c>
      <c r="F259" s="6">
        <v>31242.54</v>
      </c>
      <c r="G259" s="6">
        <v>8363.7551187201407</v>
      </c>
      <c r="H259" s="19">
        <f t="shared" ref="H259:H322" si="4">G259/F259</f>
        <v>0.26770407011466224</v>
      </c>
    </row>
    <row r="260" spans="1:8" x14ac:dyDescent="0.25">
      <c r="A260" s="13">
        <v>43862</v>
      </c>
      <c r="B260" s="4">
        <v>202</v>
      </c>
      <c r="C260" s="4" t="str">
        <f>VLOOKUP(B268,'Estructura Producto'!$A$2:$C$16,3,0)</f>
        <v>CONSTRUCCIÓN JARDÍN</v>
      </c>
      <c r="D260" s="4">
        <v>2507</v>
      </c>
      <c r="E260" s="4" t="str">
        <f>INDEX('Estructura Tiendas'!$A$2:$A$13,MATCH(DATOS!D260,'Estructura Tiendas'!$B$2:$B$13,0))</f>
        <v>NORTE</v>
      </c>
      <c r="F260" s="6">
        <v>11513.145</v>
      </c>
      <c r="G260" s="6">
        <v>2796.5507785032628</v>
      </c>
      <c r="H260" s="19">
        <f t="shared" si="4"/>
        <v>0.24290068252447639</v>
      </c>
    </row>
    <row r="261" spans="1:8" x14ac:dyDescent="0.25">
      <c r="A261" s="13">
        <v>43862</v>
      </c>
      <c r="B261" s="4">
        <v>202</v>
      </c>
      <c r="C261" s="4" t="str">
        <f>VLOOKUP(B269,'Estructura Producto'!$A$2:$C$16,3,0)</f>
        <v>CONSTRUCCIÓN JARDÍN</v>
      </c>
      <c r="D261" s="4">
        <v>2508</v>
      </c>
      <c r="E261" s="4" t="str">
        <f>INDEX('Estructura Tiendas'!$A$2:$A$13,MATCH(DATOS!D261,'Estructura Tiendas'!$B$2:$B$13,0))</f>
        <v>NORTE</v>
      </c>
      <c r="F261" s="6">
        <v>22055.89</v>
      </c>
      <c r="G261" s="6">
        <v>6079.3304410242581</v>
      </c>
      <c r="H261" s="19">
        <f t="shared" si="4"/>
        <v>0.27563296883618199</v>
      </c>
    </row>
    <row r="262" spans="1:8" x14ac:dyDescent="0.25">
      <c r="A262" s="13">
        <v>43862</v>
      </c>
      <c r="B262" s="4">
        <v>202</v>
      </c>
      <c r="C262" s="4" t="str">
        <f>VLOOKUP(B270,'Estructura Producto'!$A$2:$C$16,3,0)</f>
        <v>CONSTRUCCIÓN JARDÍN</v>
      </c>
      <c r="D262" s="4">
        <v>2509</v>
      </c>
      <c r="E262" s="4" t="str">
        <f>INDEX('Estructura Tiendas'!$A$2:$A$13,MATCH(DATOS!D262,'Estructura Tiendas'!$B$2:$B$13,0))</f>
        <v>SUR</v>
      </c>
      <c r="F262" s="6">
        <v>10769.344999999999</v>
      </c>
      <c r="G262" s="6">
        <v>2138.1143662950908</v>
      </c>
      <c r="H262" s="19">
        <f t="shared" si="4"/>
        <v>0.19853708524474709</v>
      </c>
    </row>
    <row r="263" spans="1:8" x14ac:dyDescent="0.25">
      <c r="A263" s="13">
        <v>43862</v>
      </c>
      <c r="B263" s="4">
        <v>202</v>
      </c>
      <c r="C263" s="4" t="str">
        <f>VLOOKUP(B271,'Estructura Producto'!$A$2:$C$16,3,0)</f>
        <v>CONSTRUCCIÓN JARDÍN</v>
      </c>
      <c r="D263" s="4">
        <v>2510</v>
      </c>
      <c r="E263" s="4" t="str">
        <f>INDEX('Estructura Tiendas'!$A$2:$A$13,MATCH(DATOS!D263,'Estructura Tiendas'!$B$2:$B$13,0))</f>
        <v>SUR</v>
      </c>
      <c r="F263" s="6">
        <v>16751.13</v>
      </c>
      <c r="G263" s="6">
        <v>4674.5247686633302</v>
      </c>
      <c r="H263" s="19">
        <f t="shared" si="4"/>
        <v>0.2790572796380501</v>
      </c>
    </row>
    <row r="264" spans="1:8" x14ac:dyDescent="0.25">
      <c r="A264" s="13">
        <v>43862</v>
      </c>
      <c r="B264" s="4">
        <v>202</v>
      </c>
      <c r="C264" s="4" t="str">
        <f>VLOOKUP(B272,'Estructura Producto'!$A$2:$C$16,3,0)</f>
        <v>CONSTRUCCIÓN JARDÍN</v>
      </c>
      <c r="D264" s="4">
        <v>2511</v>
      </c>
      <c r="E264" s="4" t="str">
        <f>INDEX('Estructura Tiendas'!$A$2:$A$13,MATCH(DATOS!D264,'Estructura Tiendas'!$B$2:$B$13,0))</f>
        <v>SUR</v>
      </c>
      <c r="F264" s="6">
        <v>29562.03</v>
      </c>
      <c r="G264" s="6">
        <v>8417.8115715104141</v>
      </c>
      <c r="H264" s="19">
        <f t="shared" si="4"/>
        <v>0.28475079591998298</v>
      </c>
    </row>
    <row r="265" spans="1:8" x14ac:dyDescent="0.25">
      <c r="A265" s="13">
        <v>43862</v>
      </c>
      <c r="B265" s="4">
        <v>202</v>
      </c>
      <c r="C265" s="4" t="str">
        <f>VLOOKUP(B273,'Estructura Producto'!$A$2:$C$16,3,0)</f>
        <v>CONSTRUCCIÓN JARDÍN</v>
      </c>
      <c r="D265" s="4">
        <v>2512</v>
      </c>
      <c r="E265" s="4" t="str">
        <f>INDEX('Estructura Tiendas'!$A$2:$A$13,MATCH(DATOS!D265,'Estructura Tiendas'!$B$2:$B$13,0))</f>
        <v>SUR</v>
      </c>
      <c r="F265" s="6">
        <v>13562.264999999999</v>
      </c>
      <c r="G265" s="6">
        <v>3727.0637805571596</v>
      </c>
      <c r="H265" s="19">
        <f t="shared" si="4"/>
        <v>0.27481130773931639</v>
      </c>
    </row>
    <row r="266" spans="1:8" x14ac:dyDescent="0.25">
      <c r="A266" s="13">
        <v>43862</v>
      </c>
      <c r="B266" s="4">
        <v>204</v>
      </c>
      <c r="C266" s="4" t="str">
        <f>VLOOKUP(B274,'Estructura Producto'!$A$2:$C$16,3,0)</f>
        <v>CONSTRUCCIÓN JARDÍN</v>
      </c>
      <c r="D266" s="4">
        <v>2501</v>
      </c>
      <c r="E266" s="4" t="str">
        <f>INDEX('Estructura Tiendas'!$A$2:$A$13,MATCH(DATOS!D266,'Estructura Tiendas'!$B$2:$B$13,0))</f>
        <v>CENTRO</v>
      </c>
      <c r="F266" s="6">
        <v>26171.53</v>
      </c>
      <c r="G266" s="6">
        <v>2638.471803164407</v>
      </c>
      <c r="H266" s="19">
        <f t="shared" si="4"/>
        <v>0.10081457993340119</v>
      </c>
    </row>
    <row r="267" spans="1:8" x14ac:dyDescent="0.25">
      <c r="A267" s="13">
        <v>43862</v>
      </c>
      <c r="B267" s="4">
        <v>204</v>
      </c>
      <c r="C267" s="4" t="str">
        <f>VLOOKUP(B275,'Estructura Producto'!$A$2:$C$16,3,0)</f>
        <v>CONSTRUCCIÓN JARDÍN</v>
      </c>
      <c r="D267" s="4">
        <v>2502</v>
      </c>
      <c r="E267" s="4" t="str">
        <f>INDEX('Estructura Tiendas'!$A$2:$A$13,MATCH(DATOS!D267,'Estructura Tiendas'!$B$2:$B$13,0))</f>
        <v>CENTRO</v>
      </c>
      <c r="F267" s="6">
        <v>55132.995000000003</v>
      </c>
      <c r="G267" s="6">
        <v>4984.1597356656093</v>
      </c>
      <c r="H267" s="19">
        <f t="shared" si="4"/>
        <v>9.0402484676655223E-2</v>
      </c>
    </row>
    <row r="268" spans="1:8" x14ac:dyDescent="0.25">
      <c r="A268" s="13">
        <v>43862</v>
      </c>
      <c r="B268" s="4">
        <v>204</v>
      </c>
      <c r="C268" s="4" t="str">
        <f>VLOOKUP(B276,'Estructura Producto'!$A$2:$C$16,3,0)</f>
        <v>CONSTRUCCIÓN JARDÍN</v>
      </c>
      <c r="D268" s="4">
        <v>2503</v>
      </c>
      <c r="E268" s="4" t="str">
        <f>INDEX('Estructura Tiendas'!$A$2:$A$13,MATCH(DATOS!D268,'Estructura Tiendas'!$B$2:$B$13,0))</f>
        <v>CENTRO</v>
      </c>
      <c r="F268" s="6">
        <v>55411.48</v>
      </c>
      <c r="G268" s="6">
        <v>3780.7093571206528</v>
      </c>
      <c r="H268" s="19">
        <f t="shared" si="4"/>
        <v>6.8229712635732756E-2</v>
      </c>
    </row>
    <row r="269" spans="1:8" x14ac:dyDescent="0.25">
      <c r="A269" s="13">
        <v>43862</v>
      </c>
      <c r="B269" s="4">
        <v>204</v>
      </c>
      <c r="C269" s="4" t="str">
        <f>VLOOKUP(B277,'Estructura Producto'!$A$2:$C$16,3,0)</f>
        <v>CONSTRUCCIÓN JARDÍN</v>
      </c>
      <c r="D269" s="4">
        <v>2504</v>
      </c>
      <c r="E269" s="4" t="str">
        <f>INDEX('Estructura Tiendas'!$A$2:$A$13,MATCH(DATOS!D269,'Estructura Tiendas'!$B$2:$B$13,0))</f>
        <v>CENTRO</v>
      </c>
      <c r="F269" s="6">
        <v>50356.714999999997</v>
      </c>
      <c r="G269" s="6">
        <v>9314.5621668896383</v>
      </c>
      <c r="H269" s="19">
        <f t="shared" si="4"/>
        <v>0.18497160044871153</v>
      </c>
    </row>
    <row r="270" spans="1:8" x14ac:dyDescent="0.25">
      <c r="A270" s="13">
        <v>43862</v>
      </c>
      <c r="B270" s="4">
        <v>204</v>
      </c>
      <c r="C270" s="4" t="str">
        <f>VLOOKUP(B278,'Estructura Producto'!$A$2:$C$16,3,0)</f>
        <v>CONSTRUCCIÓN JARDÍN</v>
      </c>
      <c r="D270" s="4">
        <v>2505</v>
      </c>
      <c r="E270" s="4" t="str">
        <f>INDEX('Estructura Tiendas'!$A$2:$A$13,MATCH(DATOS!D270,'Estructura Tiendas'!$B$2:$B$13,0))</f>
        <v>NORTE</v>
      </c>
      <c r="F270" s="6">
        <v>20174.355</v>
      </c>
      <c r="G270" s="6">
        <v>2694.1226317983669</v>
      </c>
      <c r="H270" s="19">
        <f t="shared" si="4"/>
        <v>0.13354194628766902</v>
      </c>
    </row>
    <row r="271" spans="1:8" x14ac:dyDescent="0.25">
      <c r="A271" s="13">
        <v>43862</v>
      </c>
      <c r="B271" s="4">
        <v>204</v>
      </c>
      <c r="C271" s="4" t="str">
        <f>VLOOKUP(B279,'Estructura Producto'!$A$2:$C$16,3,0)</f>
        <v>CONSTRUCCIÓN JARDÍN</v>
      </c>
      <c r="D271" s="4">
        <v>2506</v>
      </c>
      <c r="E271" s="4" t="str">
        <f>INDEX('Estructura Tiendas'!$A$2:$A$13,MATCH(DATOS!D271,'Estructura Tiendas'!$B$2:$B$13,0))</f>
        <v>NORTE</v>
      </c>
      <c r="F271" s="6">
        <v>42254.44</v>
      </c>
      <c r="G271" s="6">
        <v>6967.886523401251</v>
      </c>
      <c r="H271" s="19">
        <f t="shared" si="4"/>
        <v>0.1649030616285827</v>
      </c>
    </row>
    <row r="272" spans="1:8" x14ac:dyDescent="0.25">
      <c r="A272" s="13">
        <v>43862</v>
      </c>
      <c r="B272" s="4">
        <v>204</v>
      </c>
      <c r="C272" s="4" t="str">
        <f>VLOOKUP(B280,'Estructura Producto'!$A$2:$C$16,3,0)</f>
        <v>CONSTRUCCIÓN JARDÍN</v>
      </c>
      <c r="D272" s="4">
        <v>2507</v>
      </c>
      <c r="E272" s="4" t="str">
        <f>INDEX('Estructura Tiendas'!$A$2:$A$13,MATCH(DATOS!D272,'Estructura Tiendas'!$B$2:$B$13,0))</f>
        <v>NORTE</v>
      </c>
      <c r="F272" s="6">
        <v>27347.05</v>
      </c>
      <c r="G272" s="6">
        <v>3787.498936206593</v>
      </c>
      <c r="H272" s="19">
        <f t="shared" si="4"/>
        <v>0.13849753213624844</v>
      </c>
    </row>
    <row r="273" spans="1:8" x14ac:dyDescent="0.25">
      <c r="A273" s="13">
        <v>43862</v>
      </c>
      <c r="B273" s="4">
        <v>204</v>
      </c>
      <c r="C273" s="4" t="str">
        <f>VLOOKUP(B281,'Estructura Producto'!$A$2:$C$16,3,0)</f>
        <v>CONSTRUCCIÓN JARDÍN</v>
      </c>
      <c r="D273" s="4">
        <v>2508</v>
      </c>
      <c r="E273" s="4" t="str">
        <f>INDEX('Estructura Tiendas'!$A$2:$A$13,MATCH(DATOS!D273,'Estructura Tiendas'!$B$2:$B$13,0))</f>
        <v>NORTE</v>
      </c>
      <c r="F273" s="6">
        <v>43377.15</v>
      </c>
      <c r="G273" s="6">
        <v>4854.6281583298523</v>
      </c>
      <c r="H273" s="19">
        <f t="shared" si="4"/>
        <v>0.1119167155594559</v>
      </c>
    </row>
    <row r="274" spans="1:8" x14ac:dyDescent="0.25">
      <c r="A274" s="13">
        <v>43862</v>
      </c>
      <c r="B274" s="4">
        <v>204</v>
      </c>
      <c r="C274" s="4" t="str">
        <f>VLOOKUP(B282,'Estructura Producto'!$A$2:$C$16,3,0)</f>
        <v>CONSTRUCCIÓN JARDÍN</v>
      </c>
      <c r="D274" s="4">
        <v>2509</v>
      </c>
      <c r="E274" s="4" t="str">
        <f>INDEX('Estructura Tiendas'!$A$2:$A$13,MATCH(DATOS!D274,'Estructura Tiendas'!$B$2:$B$13,0))</f>
        <v>SUR</v>
      </c>
      <c r="F274" s="6">
        <v>61100.39</v>
      </c>
      <c r="G274" s="6">
        <v>5971.5895943555943</v>
      </c>
      <c r="H274" s="19">
        <f t="shared" si="4"/>
        <v>9.7734066744182724E-2</v>
      </c>
    </row>
    <row r="275" spans="1:8" x14ac:dyDescent="0.25">
      <c r="A275" s="13">
        <v>43862</v>
      </c>
      <c r="B275" s="4">
        <v>204</v>
      </c>
      <c r="C275" s="4" t="str">
        <f>VLOOKUP(B283,'Estructura Producto'!$A$2:$C$16,3,0)</f>
        <v>CONSTRUCCIÓN JARDÍN</v>
      </c>
      <c r="D275" s="4">
        <v>2510</v>
      </c>
      <c r="E275" s="4" t="str">
        <f>INDEX('Estructura Tiendas'!$A$2:$A$13,MATCH(DATOS!D275,'Estructura Tiendas'!$B$2:$B$13,0))</f>
        <v>SUR</v>
      </c>
      <c r="F275" s="6">
        <v>29141.39</v>
      </c>
      <c r="G275" s="6">
        <v>5902.7996276704171</v>
      </c>
      <c r="H275" s="19">
        <f t="shared" si="4"/>
        <v>0.2025572434146215</v>
      </c>
    </row>
    <row r="276" spans="1:8" x14ac:dyDescent="0.25">
      <c r="A276" s="13">
        <v>43862</v>
      </c>
      <c r="B276" s="4">
        <v>204</v>
      </c>
      <c r="C276" s="4" t="str">
        <f>VLOOKUP(B284,'Estructura Producto'!$A$2:$C$16,3,0)</f>
        <v>CONSTRUCCIÓN JARDÍN</v>
      </c>
      <c r="D276" s="4">
        <v>2511</v>
      </c>
      <c r="E276" s="4" t="str">
        <f>INDEX('Estructura Tiendas'!$A$2:$A$13,MATCH(DATOS!D276,'Estructura Tiendas'!$B$2:$B$13,0))</f>
        <v>SUR</v>
      </c>
      <c r="F276" s="6">
        <v>36200.025000000001</v>
      </c>
      <c r="G276" s="6">
        <v>8026.444182652489</v>
      </c>
      <c r="H276" s="19">
        <f t="shared" si="4"/>
        <v>0.22172482429646082</v>
      </c>
    </row>
    <row r="277" spans="1:8" x14ac:dyDescent="0.25">
      <c r="A277" s="13">
        <v>43862</v>
      </c>
      <c r="B277" s="4">
        <v>204</v>
      </c>
      <c r="C277" s="4" t="str">
        <f>VLOOKUP(B285,'Estructura Producto'!$A$2:$C$16,3,0)</f>
        <v>CONSTRUCCIÓN JARDÍN</v>
      </c>
      <c r="D277" s="4">
        <v>2512</v>
      </c>
      <c r="E277" s="4" t="str">
        <f>INDEX('Estructura Tiendas'!$A$2:$A$13,MATCH(DATOS!D277,'Estructura Tiendas'!$B$2:$B$13,0))</f>
        <v>SUR</v>
      </c>
      <c r="F277" s="6">
        <v>32605.834999999999</v>
      </c>
      <c r="G277" s="6">
        <v>4835.429987297538</v>
      </c>
      <c r="H277" s="19">
        <f t="shared" si="4"/>
        <v>0.14829952943384331</v>
      </c>
    </row>
    <row r="278" spans="1:8" x14ac:dyDescent="0.25">
      <c r="A278" s="13">
        <v>43862</v>
      </c>
      <c r="B278" s="4">
        <v>205</v>
      </c>
      <c r="C278" s="4" t="str">
        <f>VLOOKUP(B286,'Estructura Producto'!$A$2:$C$16,3,0)</f>
        <v>CONSTRUCCIÓN JARDÍN</v>
      </c>
      <c r="D278" s="4">
        <v>2501</v>
      </c>
      <c r="E278" s="4" t="str">
        <f>INDEX('Estructura Tiendas'!$A$2:$A$13,MATCH(DATOS!D278,'Estructura Tiendas'!$B$2:$B$13,0))</f>
        <v>CENTRO</v>
      </c>
      <c r="F278" s="6">
        <v>22085.915000000001</v>
      </c>
      <c r="G278" s="6">
        <v>5994.9115754179284</v>
      </c>
      <c r="H278" s="19">
        <f t="shared" si="4"/>
        <v>0.27143596158085043</v>
      </c>
    </row>
    <row r="279" spans="1:8" x14ac:dyDescent="0.25">
      <c r="A279" s="13">
        <v>43862</v>
      </c>
      <c r="B279" s="4">
        <v>205</v>
      </c>
      <c r="C279" s="4" t="str">
        <f>VLOOKUP(B287,'Estructura Producto'!$A$2:$C$16,3,0)</f>
        <v>CONSTRUCCIÓN JARDÍN</v>
      </c>
      <c r="D279" s="4">
        <v>2502</v>
      </c>
      <c r="E279" s="4" t="str">
        <f>INDEX('Estructura Tiendas'!$A$2:$A$13,MATCH(DATOS!D279,'Estructura Tiendas'!$B$2:$B$13,0))</f>
        <v>CENTRO</v>
      </c>
      <c r="F279" s="6">
        <v>26649.66</v>
      </c>
      <c r="G279" s="6">
        <v>7934.1998592504497</v>
      </c>
      <c r="H279" s="19">
        <f t="shared" si="4"/>
        <v>0.29772236716154915</v>
      </c>
    </row>
    <row r="280" spans="1:8" x14ac:dyDescent="0.25">
      <c r="A280" s="13">
        <v>43862</v>
      </c>
      <c r="B280" s="4">
        <v>205</v>
      </c>
      <c r="C280" s="4" t="str">
        <f>VLOOKUP(B288,'Estructura Producto'!$A$2:$C$16,3,0)</f>
        <v>CONSTRUCCIÓN JARDÍN</v>
      </c>
      <c r="D280" s="4">
        <v>2503</v>
      </c>
      <c r="E280" s="4" t="str">
        <f>INDEX('Estructura Tiendas'!$A$2:$A$13,MATCH(DATOS!D280,'Estructura Tiendas'!$B$2:$B$13,0))</f>
        <v>CENTRO</v>
      </c>
      <c r="F280" s="6">
        <v>48279.66</v>
      </c>
      <c r="G280" s="6">
        <v>13645.626973359631</v>
      </c>
      <c r="H280" s="19">
        <f t="shared" si="4"/>
        <v>0.28263718040598523</v>
      </c>
    </row>
    <row r="281" spans="1:8" x14ac:dyDescent="0.25">
      <c r="A281" s="13">
        <v>43862</v>
      </c>
      <c r="B281" s="4">
        <v>205</v>
      </c>
      <c r="C281" s="4" t="str">
        <f>VLOOKUP(B289,'Estructura Producto'!$A$2:$C$16,3,0)</f>
        <v>CONSTRUCCIÓN JARDÍN</v>
      </c>
      <c r="D281" s="4">
        <v>2504</v>
      </c>
      <c r="E281" s="4" t="str">
        <f>INDEX('Estructura Tiendas'!$A$2:$A$13,MATCH(DATOS!D281,'Estructura Tiendas'!$B$2:$B$13,0))</f>
        <v>CENTRO</v>
      </c>
      <c r="F281" s="6">
        <v>21840.634999999998</v>
      </c>
      <c r="G281" s="6">
        <v>6805.0966286218163</v>
      </c>
      <c r="H281" s="19">
        <f t="shared" si="4"/>
        <v>0.31157961426587721</v>
      </c>
    </row>
    <row r="282" spans="1:8" x14ac:dyDescent="0.25">
      <c r="A282" s="13">
        <v>43862</v>
      </c>
      <c r="B282" s="4">
        <v>205</v>
      </c>
      <c r="C282" s="4" t="str">
        <f>VLOOKUP(B290,'Estructura Producto'!$A$2:$C$16,3,0)</f>
        <v>CONSTRUCCIÓN JARDÍN</v>
      </c>
      <c r="D282" s="4">
        <v>2505</v>
      </c>
      <c r="E282" s="4" t="str">
        <f>INDEX('Estructura Tiendas'!$A$2:$A$13,MATCH(DATOS!D282,'Estructura Tiendas'!$B$2:$B$13,0))</f>
        <v>NORTE</v>
      </c>
      <c r="F282" s="6">
        <v>18562.395</v>
      </c>
      <c r="G282" s="6">
        <v>5469.6577872326834</v>
      </c>
      <c r="H282" s="19">
        <f t="shared" si="4"/>
        <v>0.29466336575817309</v>
      </c>
    </row>
    <row r="283" spans="1:8" x14ac:dyDescent="0.25">
      <c r="A283" s="13">
        <v>43862</v>
      </c>
      <c r="B283" s="4">
        <v>205</v>
      </c>
      <c r="C283" s="4" t="str">
        <f>VLOOKUP(B291,'Estructura Producto'!$A$2:$C$16,3,0)</f>
        <v>CONSTRUCCIÓN JARDÍN</v>
      </c>
      <c r="D283" s="4">
        <v>2506</v>
      </c>
      <c r="E283" s="4" t="str">
        <f>INDEX('Estructura Tiendas'!$A$2:$A$13,MATCH(DATOS!D283,'Estructura Tiendas'!$B$2:$B$13,0))</f>
        <v>NORTE</v>
      </c>
      <c r="F283" s="6">
        <v>28172.294999999998</v>
      </c>
      <c r="G283" s="6">
        <v>8834.209962415478</v>
      </c>
      <c r="H283" s="19">
        <f t="shared" si="4"/>
        <v>0.31357793046024396</v>
      </c>
    </row>
    <row r="284" spans="1:8" x14ac:dyDescent="0.25">
      <c r="A284" s="13">
        <v>43862</v>
      </c>
      <c r="B284" s="4">
        <v>205</v>
      </c>
      <c r="C284" s="4" t="str">
        <f>VLOOKUP(B292,'Estructura Producto'!$A$2:$C$16,3,0)</f>
        <v>CONSTRUCCIÓN JARDÍN</v>
      </c>
      <c r="D284" s="4">
        <v>2507</v>
      </c>
      <c r="E284" s="4" t="str">
        <f>INDEX('Estructura Tiendas'!$A$2:$A$13,MATCH(DATOS!D284,'Estructura Tiendas'!$B$2:$B$13,0))</f>
        <v>NORTE</v>
      </c>
      <c r="F284" s="6">
        <v>12203.79</v>
      </c>
      <c r="G284" s="6">
        <v>3749.7170712136422</v>
      </c>
      <c r="H284" s="19">
        <f t="shared" si="4"/>
        <v>0.30725840670919785</v>
      </c>
    </row>
    <row r="285" spans="1:8" x14ac:dyDescent="0.25">
      <c r="A285" s="13">
        <v>43862</v>
      </c>
      <c r="B285" s="4">
        <v>205</v>
      </c>
      <c r="C285" s="4" t="str">
        <f>VLOOKUP(B293,'Estructura Producto'!$A$2:$C$16,3,0)</f>
        <v>CONSTRUCCIÓN JARDÍN</v>
      </c>
      <c r="D285" s="4">
        <v>2508</v>
      </c>
      <c r="E285" s="4" t="str">
        <f>INDEX('Estructura Tiendas'!$A$2:$A$13,MATCH(DATOS!D285,'Estructura Tiendas'!$B$2:$B$13,0))</f>
        <v>NORTE</v>
      </c>
      <c r="F285" s="6">
        <v>18575.025000000001</v>
      </c>
      <c r="G285" s="6">
        <v>5957.8521535591472</v>
      </c>
      <c r="H285" s="19">
        <f t="shared" si="4"/>
        <v>0.32074531009025004</v>
      </c>
    </row>
    <row r="286" spans="1:8" x14ac:dyDescent="0.25">
      <c r="A286" s="13">
        <v>43862</v>
      </c>
      <c r="B286" s="4">
        <v>205</v>
      </c>
      <c r="C286" s="4" t="str">
        <f>VLOOKUP(B294,'Estructura Producto'!$A$2:$C$16,3,0)</f>
        <v>CONSTRUCCIÓN JARDÍN</v>
      </c>
      <c r="D286" s="4">
        <v>2509</v>
      </c>
      <c r="E286" s="4" t="str">
        <f>INDEX('Estructura Tiendas'!$A$2:$A$13,MATCH(DATOS!D286,'Estructura Tiendas'!$B$2:$B$13,0))</f>
        <v>SUR</v>
      </c>
      <c r="F286" s="6">
        <v>22496.99</v>
      </c>
      <c r="G286" s="6">
        <v>6660.6029263831551</v>
      </c>
      <c r="H286" s="19">
        <f t="shared" si="4"/>
        <v>0.29606640383371974</v>
      </c>
    </row>
    <row r="287" spans="1:8" x14ac:dyDescent="0.25">
      <c r="A287" s="13">
        <v>43862</v>
      </c>
      <c r="B287" s="4">
        <v>205</v>
      </c>
      <c r="C287" s="4" t="str">
        <f>VLOOKUP(B295,'Estructura Producto'!$A$2:$C$16,3,0)</f>
        <v>CONSTRUCCIÓN JARDÍN</v>
      </c>
      <c r="D287" s="4">
        <v>2510</v>
      </c>
      <c r="E287" s="4" t="str">
        <f>INDEX('Estructura Tiendas'!$A$2:$A$13,MATCH(DATOS!D287,'Estructura Tiendas'!$B$2:$B$13,0))</f>
        <v>SUR</v>
      </c>
      <c r="F287" s="6">
        <v>37077.485000000001</v>
      </c>
      <c r="G287" s="6">
        <v>11245.575001987667</v>
      </c>
      <c r="H287" s="19">
        <f t="shared" si="4"/>
        <v>0.30329929341182843</v>
      </c>
    </row>
    <row r="288" spans="1:8" x14ac:dyDescent="0.25">
      <c r="A288" s="13">
        <v>43862</v>
      </c>
      <c r="B288" s="4">
        <v>205</v>
      </c>
      <c r="C288" s="4" t="str">
        <f>VLOOKUP(B296,'Estructura Producto'!$A$2:$C$16,3,0)</f>
        <v>CONSTRUCCIÓN JARDÍN</v>
      </c>
      <c r="D288" s="4">
        <v>2511</v>
      </c>
      <c r="E288" s="4" t="str">
        <f>INDEX('Estructura Tiendas'!$A$2:$A$13,MATCH(DATOS!D288,'Estructura Tiendas'!$B$2:$B$13,0))</f>
        <v>SUR</v>
      </c>
      <c r="F288" s="6">
        <v>31501.61</v>
      </c>
      <c r="G288" s="6">
        <v>10457.614369663999</v>
      </c>
      <c r="H288" s="19">
        <f t="shared" si="4"/>
        <v>0.33197079037115879</v>
      </c>
    </row>
    <row r="289" spans="1:8" x14ac:dyDescent="0.25">
      <c r="A289" s="13">
        <v>43862</v>
      </c>
      <c r="B289" s="4">
        <v>205</v>
      </c>
      <c r="C289" s="4" t="str">
        <f>VLOOKUP(B297,'Estructura Producto'!$A$2:$C$16,3,0)</f>
        <v>CONSTRUCCIÓN JARDÍN</v>
      </c>
      <c r="D289" s="4">
        <v>2512</v>
      </c>
      <c r="E289" s="4" t="str">
        <f>INDEX('Estructura Tiendas'!$A$2:$A$13,MATCH(DATOS!D289,'Estructura Tiendas'!$B$2:$B$13,0))</f>
        <v>SUR</v>
      </c>
      <c r="F289" s="6">
        <v>26092.7</v>
      </c>
      <c r="G289" s="6">
        <v>7793.1820023520386</v>
      </c>
      <c r="H289" s="19">
        <f t="shared" si="4"/>
        <v>0.29867288560984639</v>
      </c>
    </row>
    <row r="290" spans="1:8" x14ac:dyDescent="0.25">
      <c r="A290" s="13">
        <v>43862</v>
      </c>
      <c r="B290" s="4">
        <v>206</v>
      </c>
      <c r="C290" s="4" t="str">
        <f>VLOOKUP(B298,'Estructura Producto'!$A$2:$C$16,3,0)</f>
        <v>CONSTRUCCIÓN JARDÍN</v>
      </c>
      <c r="D290" s="4">
        <v>2501</v>
      </c>
      <c r="E290" s="4" t="str">
        <f>INDEX('Estructura Tiendas'!$A$2:$A$13,MATCH(DATOS!D290,'Estructura Tiendas'!$B$2:$B$13,0))</f>
        <v>CENTRO</v>
      </c>
      <c r="F290" s="6">
        <v>9360.56</v>
      </c>
      <c r="G290" s="6">
        <v>1612.2212232332711</v>
      </c>
      <c r="H290" s="19">
        <f t="shared" si="4"/>
        <v>0.17223555249186706</v>
      </c>
    </row>
    <row r="291" spans="1:8" x14ac:dyDescent="0.25">
      <c r="A291" s="13">
        <v>43862</v>
      </c>
      <c r="B291" s="4">
        <v>206</v>
      </c>
      <c r="C291" s="4" t="str">
        <f>VLOOKUP(B299,'Estructura Producto'!$A$2:$C$16,3,0)</f>
        <v>CONSTRUCCIÓN JARDÍN</v>
      </c>
      <c r="D291" s="4">
        <v>2502</v>
      </c>
      <c r="E291" s="4" t="str">
        <f>INDEX('Estructura Tiendas'!$A$2:$A$13,MATCH(DATOS!D291,'Estructura Tiendas'!$B$2:$B$13,0))</f>
        <v>CENTRO</v>
      </c>
      <c r="F291" s="6">
        <v>9136.4050000000007</v>
      </c>
      <c r="G291" s="6">
        <v>1462.335850131092</v>
      </c>
      <c r="H291" s="19">
        <f t="shared" si="4"/>
        <v>0.16005593558200321</v>
      </c>
    </row>
    <row r="292" spans="1:8" x14ac:dyDescent="0.25">
      <c r="A292" s="13">
        <v>43862</v>
      </c>
      <c r="B292" s="4">
        <v>206</v>
      </c>
      <c r="C292" s="4" t="str">
        <f>VLOOKUP(B300,'Estructura Producto'!$A$2:$C$16,3,0)</f>
        <v>CONSTRUCCIÓN JARDÍN</v>
      </c>
      <c r="D292" s="4">
        <v>2503</v>
      </c>
      <c r="E292" s="4" t="str">
        <f>INDEX('Estructura Tiendas'!$A$2:$A$13,MATCH(DATOS!D292,'Estructura Tiendas'!$B$2:$B$13,0))</f>
        <v>CENTRO</v>
      </c>
      <c r="F292" s="6">
        <v>10709.35</v>
      </c>
      <c r="G292" s="6">
        <v>1067.6162969025993</v>
      </c>
      <c r="H292" s="19">
        <f t="shared" si="4"/>
        <v>9.9690111622329949E-2</v>
      </c>
    </row>
    <row r="293" spans="1:8" x14ac:dyDescent="0.25">
      <c r="A293" s="13">
        <v>43862</v>
      </c>
      <c r="B293" s="4">
        <v>206</v>
      </c>
      <c r="C293" s="4" t="str">
        <f>VLOOKUP(B301,'Estructura Producto'!$A$2:$C$16,3,0)</f>
        <v>CONSTRUCCIÓN JARDÍN</v>
      </c>
      <c r="D293" s="4">
        <v>2504</v>
      </c>
      <c r="E293" s="4" t="str">
        <f>INDEX('Estructura Tiendas'!$A$2:$A$13,MATCH(DATOS!D293,'Estructura Tiendas'!$B$2:$B$13,0))</f>
        <v>CENTRO</v>
      </c>
      <c r="F293" s="6">
        <v>16724.04</v>
      </c>
      <c r="G293" s="6">
        <v>4449.7226601085322</v>
      </c>
      <c r="H293" s="19">
        <f t="shared" si="4"/>
        <v>0.26606744902000545</v>
      </c>
    </row>
    <row r="294" spans="1:8" x14ac:dyDescent="0.25">
      <c r="A294" s="13">
        <v>43862</v>
      </c>
      <c r="B294" s="4">
        <v>206</v>
      </c>
      <c r="C294" s="4" t="str">
        <f>VLOOKUP(B302,'Estructura Producto'!$A$2:$C$16,3,0)</f>
        <v>CONSTRUCCIÓN JARDÍN</v>
      </c>
      <c r="D294" s="4">
        <v>2505</v>
      </c>
      <c r="E294" s="4" t="str">
        <f>INDEX('Estructura Tiendas'!$A$2:$A$13,MATCH(DATOS!D294,'Estructura Tiendas'!$B$2:$B$13,0))</f>
        <v>NORTE</v>
      </c>
      <c r="F294" s="6">
        <v>8696.4349999999995</v>
      </c>
      <c r="G294" s="6">
        <v>1341.5789148410215</v>
      </c>
      <c r="H294" s="19">
        <f t="shared" si="4"/>
        <v>0.15426768725817205</v>
      </c>
    </row>
    <row r="295" spans="1:8" x14ac:dyDescent="0.25">
      <c r="A295" s="13">
        <v>43862</v>
      </c>
      <c r="B295" s="4">
        <v>206</v>
      </c>
      <c r="C295" s="4" t="str">
        <f>VLOOKUP(B303,'Estructura Producto'!$A$2:$C$16,3,0)</f>
        <v>CONSTRUCCIÓN JARDÍN</v>
      </c>
      <c r="D295" s="4">
        <v>2506</v>
      </c>
      <c r="E295" s="4" t="str">
        <f>INDEX('Estructura Tiendas'!$A$2:$A$13,MATCH(DATOS!D295,'Estructura Tiendas'!$B$2:$B$13,0))</f>
        <v>NORTE</v>
      </c>
      <c r="F295" s="6">
        <v>12229.65</v>
      </c>
      <c r="G295" s="6">
        <v>2024.4571986905712</v>
      </c>
      <c r="H295" s="19">
        <f t="shared" si="4"/>
        <v>0.16553680593398595</v>
      </c>
    </row>
    <row r="296" spans="1:8" x14ac:dyDescent="0.25">
      <c r="A296" s="13">
        <v>43862</v>
      </c>
      <c r="B296" s="4">
        <v>206</v>
      </c>
      <c r="C296" s="4" t="str">
        <f>VLOOKUP(B304,'Estructura Producto'!$A$2:$C$16,3,0)</f>
        <v>CONSTRUCCIÓN JARDÍN</v>
      </c>
      <c r="D296" s="4">
        <v>2507</v>
      </c>
      <c r="E296" s="4" t="str">
        <f>INDEX('Estructura Tiendas'!$A$2:$A$13,MATCH(DATOS!D296,'Estructura Tiendas'!$B$2:$B$13,0))</f>
        <v>NORTE</v>
      </c>
      <c r="F296" s="6">
        <v>7627.3</v>
      </c>
      <c r="G296" s="6">
        <v>691.16514333657892</v>
      </c>
      <c r="H296" s="19">
        <f t="shared" si="4"/>
        <v>9.0617275226696062E-2</v>
      </c>
    </row>
    <row r="297" spans="1:8" x14ac:dyDescent="0.25">
      <c r="A297" s="13">
        <v>43862</v>
      </c>
      <c r="B297" s="4">
        <v>206</v>
      </c>
      <c r="C297" s="4" t="str">
        <f>VLOOKUP(B305,'Estructura Producto'!$A$2:$C$16,3,0)</f>
        <v>CONSTRUCCIÓN JARDÍN</v>
      </c>
      <c r="D297" s="4">
        <v>2508</v>
      </c>
      <c r="E297" s="4" t="str">
        <f>INDEX('Estructura Tiendas'!$A$2:$A$13,MATCH(DATOS!D297,'Estructura Tiendas'!$B$2:$B$13,0))</f>
        <v>NORTE</v>
      </c>
      <c r="F297" s="6">
        <v>7599.82</v>
      </c>
      <c r="G297" s="6">
        <v>951.84636999309851</v>
      </c>
      <c r="H297" s="19">
        <f t="shared" si="4"/>
        <v>0.12524590977063912</v>
      </c>
    </row>
    <row r="298" spans="1:8" x14ac:dyDescent="0.25">
      <c r="A298" s="13">
        <v>43862</v>
      </c>
      <c r="B298" s="4">
        <v>206</v>
      </c>
      <c r="C298" s="4" t="str">
        <f>VLOOKUP(B306,'Estructura Producto'!$A$2:$C$16,3,0)</f>
        <v>CONSTRUCCIÓN JARDÍN</v>
      </c>
      <c r="D298" s="4">
        <v>2509</v>
      </c>
      <c r="E298" s="4" t="str">
        <f>INDEX('Estructura Tiendas'!$A$2:$A$13,MATCH(DATOS!D298,'Estructura Tiendas'!$B$2:$B$13,0))</f>
        <v>SUR</v>
      </c>
      <c r="F298" s="6">
        <v>9316.2150000000001</v>
      </c>
      <c r="G298" s="6">
        <v>2010.9288999510065</v>
      </c>
      <c r="H298" s="19">
        <f t="shared" si="4"/>
        <v>0.21585256458239815</v>
      </c>
    </row>
    <row r="299" spans="1:8" x14ac:dyDescent="0.25">
      <c r="A299" s="13">
        <v>43862</v>
      </c>
      <c r="B299" s="4">
        <v>206</v>
      </c>
      <c r="C299" s="4" t="str">
        <f>VLOOKUP(B307,'Estructura Producto'!$A$2:$C$16,3,0)</f>
        <v>CONSTRUCCIÓN JARDÍN</v>
      </c>
      <c r="D299" s="4">
        <v>2510</v>
      </c>
      <c r="E299" s="4" t="str">
        <f>INDEX('Estructura Tiendas'!$A$2:$A$13,MATCH(DATOS!D299,'Estructura Tiendas'!$B$2:$B$13,0))</f>
        <v>SUR</v>
      </c>
      <c r="F299" s="6">
        <v>8889.5249999999996</v>
      </c>
      <c r="G299" s="6">
        <v>1734.5337273829666</v>
      </c>
      <c r="H299" s="19">
        <f t="shared" si="4"/>
        <v>0.19512108097822625</v>
      </c>
    </row>
    <row r="300" spans="1:8" x14ac:dyDescent="0.25">
      <c r="A300" s="13">
        <v>43862</v>
      </c>
      <c r="B300" s="4">
        <v>206</v>
      </c>
      <c r="C300" s="4" t="str">
        <f>VLOOKUP(B308,'Estructura Producto'!$A$2:$C$16,3,0)</f>
        <v>CONSTRUCCIÓN JARDÍN</v>
      </c>
      <c r="D300" s="4">
        <v>2511</v>
      </c>
      <c r="E300" s="4" t="str">
        <f>INDEX('Estructura Tiendas'!$A$2:$A$13,MATCH(DATOS!D300,'Estructura Tiendas'!$B$2:$B$13,0))</f>
        <v>SUR</v>
      </c>
      <c r="F300" s="6">
        <v>15765.74</v>
      </c>
      <c r="G300" s="6">
        <v>4000.8340532258017</v>
      </c>
      <c r="H300" s="19">
        <f t="shared" si="4"/>
        <v>0.25376760324766245</v>
      </c>
    </row>
    <row r="301" spans="1:8" x14ac:dyDescent="0.25">
      <c r="A301" s="13">
        <v>43862</v>
      </c>
      <c r="B301" s="4">
        <v>206</v>
      </c>
      <c r="C301" s="4" t="str">
        <f>VLOOKUP(B309,'Estructura Producto'!$A$2:$C$16,3,0)</f>
        <v>CONSTRUCCIÓN JARDÍN</v>
      </c>
      <c r="D301" s="4">
        <v>2512</v>
      </c>
      <c r="E301" s="4" t="str">
        <f>INDEX('Estructura Tiendas'!$A$2:$A$13,MATCH(DATOS!D301,'Estructura Tiendas'!$B$2:$B$13,0))</f>
        <v>SUR</v>
      </c>
      <c r="F301" s="6">
        <v>7580.7650000000003</v>
      </c>
      <c r="G301" s="6">
        <v>1481.3351546415693</v>
      </c>
      <c r="H301" s="19">
        <f t="shared" si="4"/>
        <v>0.19540708024078957</v>
      </c>
    </row>
    <row r="302" spans="1:8" x14ac:dyDescent="0.25">
      <c r="A302" s="13">
        <v>43862</v>
      </c>
      <c r="B302" s="4">
        <v>208</v>
      </c>
      <c r="C302" s="4" t="str">
        <f>VLOOKUP(B310,'Estructura Producto'!$A$2:$C$16,3,0)</f>
        <v>CONSTRUCCIÓN JARDÍN</v>
      </c>
      <c r="D302" s="4">
        <v>2501</v>
      </c>
      <c r="E302" s="4" t="str">
        <f>INDEX('Estructura Tiendas'!$A$2:$A$13,MATCH(DATOS!D302,'Estructura Tiendas'!$B$2:$B$13,0))</f>
        <v>CENTRO</v>
      </c>
      <c r="F302" s="6">
        <v>12694.88</v>
      </c>
      <c r="G302" s="6">
        <v>1504.613085782041</v>
      </c>
      <c r="H302" s="19">
        <f t="shared" si="4"/>
        <v>0.11852125311795315</v>
      </c>
    </row>
    <row r="303" spans="1:8" x14ac:dyDescent="0.25">
      <c r="A303" s="13">
        <v>43862</v>
      </c>
      <c r="B303" s="4">
        <v>208</v>
      </c>
      <c r="C303" s="4" t="str">
        <f>VLOOKUP(B311,'Estructura Producto'!$A$2:$C$16,3,0)</f>
        <v>CONSTRUCCIÓN JARDÍN</v>
      </c>
      <c r="D303" s="4">
        <v>2502</v>
      </c>
      <c r="E303" s="4" t="str">
        <f>INDEX('Estructura Tiendas'!$A$2:$A$13,MATCH(DATOS!D303,'Estructura Tiendas'!$B$2:$B$13,0))</f>
        <v>CENTRO</v>
      </c>
      <c r="F303" s="6">
        <v>15990.98</v>
      </c>
      <c r="G303" s="6">
        <v>2725.7488670601333</v>
      </c>
      <c r="H303" s="19">
        <f t="shared" si="4"/>
        <v>0.17045539842211879</v>
      </c>
    </row>
    <row r="304" spans="1:8" x14ac:dyDescent="0.25">
      <c r="A304" s="13">
        <v>43862</v>
      </c>
      <c r="B304" s="4">
        <v>208</v>
      </c>
      <c r="C304" s="4" t="str">
        <f>VLOOKUP(B312,'Estructura Producto'!$A$2:$C$16,3,0)</f>
        <v>CONSTRUCCIÓN JARDÍN</v>
      </c>
      <c r="D304" s="4">
        <v>2503</v>
      </c>
      <c r="E304" s="4" t="str">
        <f>INDEX('Estructura Tiendas'!$A$2:$A$13,MATCH(DATOS!D304,'Estructura Tiendas'!$B$2:$B$13,0))</f>
        <v>CENTRO</v>
      </c>
      <c r="F304" s="6">
        <v>15686.195</v>
      </c>
      <c r="G304" s="6">
        <v>1573.0932548934927</v>
      </c>
      <c r="H304" s="19">
        <f t="shared" si="4"/>
        <v>0.10028520332008449</v>
      </c>
    </row>
    <row r="305" spans="1:8" x14ac:dyDescent="0.25">
      <c r="A305" s="13">
        <v>43862</v>
      </c>
      <c r="B305" s="4">
        <v>208</v>
      </c>
      <c r="C305" s="4" t="str">
        <f>VLOOKUP(B313,'Estructura Producto'!$A$2:$C$16,3,0)</f>
        <v>CONSTRUCCIÓN JARDÍN</v>
      </c>
      <c r="D305" s="4">
        <v>2504</v>
      </c>
      <c r="E305" s="4" t="str">
        <f>INDEX('Estructura Tiendas'!$A$2:$A$13,MATCH(DATOS!D305,'Estructura Tiendas'!$B$2:$B$13,0))</f>
        <v>CENTRO</v>
      </c>
      <c r="F305" s="6">
        <v>31967.494999999999</v>
      </c>
      <c r="G305" s="6">
        <v>6661.2259802444833</v>
      </c>
      <c r="H305" s="19">
        <f t="shared" si="4"/>
        <v>0.20837497527549417</v>
      </c>
    </row>
    <row r="306" spans="1:8" x14ac:dyDescent="0.25">
      <c r="A306" s="13">
        <v>43862</v>
      </c>
      <c r="B306" s="4">
        <v>208</v>
      </c>
      <c r="C306" s="4" t="str">
        <f>VLOOKUP(B314,'Estructura Producto'!$A$2:$C$16,3,0)</f>
        <v>TECNICO</v>
      </c>
      <c r="D306" s="4">
        <v>2505</v>
      </c>
      <c r="E306" s="4" t="str">
        <f>INDEX('Estructura Tiendas'!$A$2:$A$13,MATCH(DATOS!D306,'Estructura Tiendas'!$B$2:$B$13,0))</f>
        <v>NORTE</v>
      </c>
      <c r="F306" s="6">
        <v>13745.055</v>
      </c>
      <c r="G306" s="6">
        <v>1774.6003229172068</v>
      </c>
      <c r="H306" s="19">
        <f t="shared" si="4"/>
        <v>0.12910827369677361</v>
      </c>
    </row>
    <row r="307" spans="1:8" x14ac:dyDescent="0.25">
      <c r="A307" s="13">
        <v>43862</v>
      </c>
      <c r="B307" s="4">
        <v>208</v>
      </c>
      <c r="C307" s="4" t="str">
        <f>VLOOKUP(B315,'Estructura Producto'!$A$2:$C$16,3,0)</f>
        <v>TECNICO</v>
      </c>
      <c r="D307" s="4">
        <v>2506</v>
      </c>
      <c r="E307" s="4" t="str">
        <f>INDEX('Estructura Tiendas'!$A$2:$A$13,MATCH(DATOS!D307,'Estructura Tiendas'!$B$2:$B$13,0))</f>
        <v>NORTE</v>
      </c>
      <c r="F307" s="6">
        <v>9715.86</v>
      </c>
      <c r="G307" s="6">
        <v>1257.7227372501088</v>
      </c>
      <c r="H307" s="19">
        <f t="shared" si="4"/>
        <v>0.12945047965389669</v>
      </c>
    </row>
    <row r="308" spans="1:8" x14ac:dyDescent="0.25">
      <c r="A308" s="13">
        <v>43862</v>
      </c>
      <c r="B308" s="4">
        <v>208</v>
      </c>
      <c r="C308" s="4" t="str">
        <f>VLOOKUP(B316,'Estructura Producto'!$A$2:$C$16,3,0)</f>
        <v>TECNICO</v>
      </c>
      <c r="D308" s="4">
        <v>2507</v>
      </c>
      <c r="E308" s="4" t="str">
        <f>INDEX('Estructura Tiendas'!$A$2:$A$13,MATCH(DATOS!D308,'Estructura Tiendas'!$B$2:$B$13,0))</f>
        <v>NORTE</v>
      </c>
      <c r="F308" s="6">
        <v>10289.67</v>
      </c>
      <c r="G308" s="6">
        <v>2069.601350876304</v>
      </c>
      <c r="H308" s="19">
        <f t="shared" si="4"/>
        <v>0.20113388970455845</v>
      </c>
    </row>
    <row r="309" spans="1:8" x14ac:dyDescent="0.25">
      <c r="A309" s="13">
        <v>43862</v>
      </c>
      <c r="B309" s="4">
        <v>208</v>
      </c>
      <c r="C309" s="4" t="str">
        <f>VLOOKUP(B317,'Estructura Producto'!$A$2:$C$16,3,0)</f>
        <v>TECNICO</v>
      </c>
      <c r="D309" s="4">
        <v>2508</v>
      </c>
      <c r="E309" s="4" t="str">
        <f>INDEX('Estructura Tiendas'!$A$2:$A$13,MATCH(DATOS!D309,'Estructura Tiendas'!$B$2:$B$13,0))</f>
        <v>NORTE</v>
      </c>
      <c r="F309" s="6">
        <v>8081.9549999999999</v>
      </c>
      <c r="G309" s="6">
        <v>1308.8985274201154</v>
      </c>
      <c r="H309" s="19">
        <f t="shared" si="4"/>
        <v>0.16195320654719253</v>
      </c>
    </row>
    <row r="310" spans="1:8" x14ac:dyDescent="0.25">
      <c r="A310" s="13">
        <v>43862</v>
      </c>
      <c r="B310" s="4">
        <v>208</v>
      </c>
      <c r="C310" s="4" t="str">
        <f>VLOOKUP(B318,'Estructura Producto'!$A$2:$C$16,3,0)</f>
        <v>TECNICO</v>
      </c>
      <c r="D310" s="4">
        <v>2509</v>
      </c>
      <c r="E310" s="4" t="str">
        <f>INDEX('Estructura Tiendas'!$A$2:$A$13,MATCH(DATOS!D310,'Estructura Tiendas'!$B$2:$B$13,0))</f>
        <v>SUR</v>
      </c>
      <c r="F310" s="6">
        <v>17009.014999999999</v>
      </c>
      <c r="G310" s="6">
        <v>2622.8829691805972</v>
      </c>
      <c r="H310" s="19">
        <f t="shared" si="4"/>
        <v>0.15420545923327114</v>
      </c>
    </row>
    <row r="311" spans="1:8" x14ac:dyDescent="0.25">
      <c r="A311" s="13">
        <v>43862</v>
      </c>
      <c r="B311" s="4">
        <v>208</v>
      </c>
      <c r="C311" s="4" t="str">
        <f>VLOOKUP(B319,'Estructura Producto'!$A$2:$C$16,3,0)</f>
        <v>TECNICO</v>
      </c>
      <c r="D311" s="4">
        <v>2510</v>
      </c>
      <c r="E311" s="4" t="str">
        <f>INDEX('Estructura Tiendas'!$A$2:$A$13,MATCH(DATOS!D311,'Estructura Tiendas'!$B$2:$B$13,0))</f>
        <v>SUR</v>
      </c>
      <c r="F311" s="6">
        <v>15857.15</v>
      </c>
      <c r="G311" s="6">
        <v>3092.7955609961155</v>
      </c>
      <c r="H311" s="19">
        <f t="shared" si="4"/>
        <v>0.19504107364792006</v>
      </c>
    </row>
    <row r="312" spans="1:8" x14ac:dyDescent="0.25">
      <c r="A312" s="13">
        <v>43862</v>
      </c>
      <c r="B312" s="4">
        <v>208</v>
      </c>
      <c r="C312" s="4" t="str">
        <f>VLOOKUP(B320,'Estructura Producto'!$A$2:$C$16,3,0)</f>
        <v>TECNICO</v>
      </c>
      <c r="D312" s="4">
        <v>2511</v>
      </c>
      <c r="E312" s="4" t="str">
        <f>INDEX('Estructura Tiendas'!$A$2:$A$13,MATCH(DATOS!D312,'Estructura Tiendas'!$B$2:$B$13,0))</f>
        <v>SUR</v>
      </c>
      <c r="F312" s="6">
        <v>14449.86</v>
      </c>
      <c r="G312" s="6">
        <v>1662.0139056881073</v>
      </c>
      <c r="H312" s="19">
        <f t="shared" si="4"/>
        <v>0.11501937774401325</v>
      </c>
    </row>
    <row r="313" spans="1:8" x14ac:dyDescent="0.25">
      <c r="A313" s="13">
        <v>43862</v>
      </c>
      <c r="B313" s="4">
        <v>208</v>
      </c>
      <c r="C313" s="4" t="str">
        <f>VLOOKUP(B321,'Estructura Producto'!$A$2:$C$16,3,0)</f>
        <v>TECNICO</v>
      </c>
      <c r="D313" s="4">
        <v>2512</v>
      </c>
      <c r="E313" s="4" t="str">
        <f>INDEX('Estructura Tiendas'!$A$2:$A$13,MATCH(DATOS!D313,'Estructura Tiendas'!$B$2:$B$13,0))</f>
        <v>SUR</v>
      </c>
      <c r="F313" s="6">
        <v>12194.145</v>
      </c>
      <c r="G313" s="6">
        <v>1724.7885302224083</v>
      </c>
      <c r="H313" s="19">
        <f t="shared" si="4"/>
        <v>0.14144399055632095</v>
      </c>
    </row>
    <row r="314" spans="1:8" x14ac:dyDescent="0.25">
      <c r="A314" s="13">
        <v>43862</v>
      </c>
      <c r="B314" s="4">
        <v>300</v>
      </c>
      <c r="C314" s="4" t="str">
        <f>VLOOKUP(B322,'Estructura Producto'!$A$2:$C$16,3,0)</f>
        <v>TECNICO</v>
      </c>
      <c r="D314" s="4">
        <v>2501</v>
      </c>
      <c r="E314" s="4" t="str">
        <f>INDEX('Estructura Tiendas'!$A$2:$A$13,MATCH(DATOS!D314,'Estructura Tiendas'!$B$2:$B$13,0))</f>
        <v>CENTRO</v>
      </c>
      <c r="F314" s="6">
        <v>41603.699999999997</v>
      </c>
      <c r="G314" s="6">
        <v>12046.866203297684</v>
      </c>
      <c r="H314" s="19">
        <f t="shared" si="4"/>
        <v>0.28956237554106212</v>
      </c>
    </row>
    <row r="315" spans="1:8" x14ac:dyDescent="0.25">
      <c r="A315" s="13">
        <v>43862</v>
      </c>
      <c r="B315" s="4">
        <v>300</v>
      </c>
      <c r="C315" s="4" t="str">
        <f>VLOOKUP(B323,'Estructura Producto'!$A$2:$C$16,3,0)</f>
        <v>TECNICO</v>
      </c>
      <c r="D315" s="4">
        <v>2502</v>
      </c>
      <c r="E315" s="4" t="str">
        <f>INDEX('Estructura Tiendas'!$A$2:$A$13,MATCH(DATOS!D315,'Estructura Tiendas'!$B$2:$B$13,0))</f>
        <v>CENTRO</v>
      </c>
      <c r="F315" s="6">
        <v>57359.014999999999</v>
      </c>
      <c r="G315" s="6">
        <v>19022.252734505029</v>
      </c>
      <c r="H315" s="19">
        <f t="shared" si="4"/>
        <v>0.33163492668946687</v>
      </c>
    </row>
    <row r="316" spans="1:8" x14ac:dyDescent="0.25">
      <c r="A316" s="13">
        <v>43862</v>
      </c>
      <c r="B316" s="4">
        <v>300</v>
      </c>
      <c r="C316" s="4" t="str">
        <f>VLOOKUP(B324,'Estructura Producto'!$A$2:$C$16,3,0)</f>
        <v>TECNICO</v>
      </c>
      <c r="D316" s="4">
        <v>2503</v>
      </c>
      <c r="E316" s="4" t="str">
        <f>INDEX('Estructura Tiendas'!$A$2:$A$13,MATCH(DATOS!D316,'Estructura Tiendas'!$B$2:$B$13,0))</f>
        <v>CENTRO</v>
      </c>
      <c r="F316" s="6">
        <v>69871.354999999996</v>
      </c>
      <c r="G316" s="6">
        <v>21539.39609716152</v>
      </c>
      <c r="H316" s="19">
        <f t="shared" si="4"/>
        <v>0.30827219677021467</v>
      </c>
    </row>
    <row r="317" spans="1:8" x14ac:dyDescent="0.25">
      <c r="A317" s="13">
        <v>43862</v>
      </c>
      <c r="B317" s="4">
        <v>300</v>
      </c>
      <c r="C317" s="4" t="str">
        <f>VLOOKUP(B325,'Estructura Producto'!$A$2:$C$16,3,0)</f>
        <v>TECNICO</v>
      </c>
      <c r="D317" s="4">
        <v>2504</v>
      </c>
      <c r="E317" s="4" t="str">
        <f>INDEX('Estructura Tiendas'!$A$2:$A$13,MATCH(DATOS!D317,'Estructura Tiendas'!$B$2:$B$13,0))</f>
        <v>CENTRO</v>
      </c>
      <c r="F317" s="6">
        <v>61889.224999999999</v>
      </c>
      <c r="G317" s="6">
        <v>21569.281903560095</v>
      </c>
      <c r="H317" s="19">
        <f t="shared" si="4"/>
        <v>0.34851433191415948</v>
      </c>
    </row>
    <row r="318" spans="1:8" x14ac:dyDescent="0.25">
      <c r="A318" s="13">
        <v>43862</v>
      </c>
      <c r="B318" s="4">
        <v>300</v>
      </c>
      <c r="C318" s="4" t="str">
        <f>VLOOKUP(B326,'Estructura Producto'!$A$2:$C$16,3,0)</f>
        <v>TECNICO</v>
      </c>
      <c r="D318" s="4">
        <v>2505</v>
      </c>
      <c r="E318" s="4" t="str">
        <f>INDEX('Estructura Tiendas'!$A$2:$A$13,MATCH(DATOS!D318,'Estructura Tiendas'!$B$2:$B$13,0))</f>
        <v>NORTE</v>
      </c>
      <c r="F318" s="6">
        <v>36311.96</v>
      </c>
      <c r="G318" s="6">
        <v>11684.449101469325</v>
      </c>
      <c r="H318" s="19">
        <f t="shared" si="4"/>
        <v>0.32177963132448167</v>
      </c>
    </row>
    <row r="319" spans="1:8" x14ac:dyDescent="0.25">
      <c r="A319" s="13">
        <v>43862</v>
      </c>
      <c r="B319" s="4">
        <v>300</v>
      </c>
      <c r="C319" s="4" t="str">
        <f>VLOOKUP(B327,'Estructura Producto'!$A$2:$C$16,3,0)</f>
        <v>TECNICO</v>
      </c>
      <c r="D319" s="4">
        <v>2506</v>
      </c>
      <c r="E319" s="4" t="str">
        <f>INDEX('Estructura Tiendas'!$A$2:$A$13,MATCH(DATOS!D319,'Estructura Tiendas'!$B$2:$B$13,0))</f>
        <v>NORTE</v>
      </c>
      <c r="F319" s="6">
        <v>63281.98</v>
      </c>
      <c r="G319" s="6">
        <v>20853.399815828667</v>
      </c>
      <c r="H319" s="19">
        <f t="shared" si="4"/>
        <v>0.32953140555697952</v>
      </c>
    </row>
    <row r="320" spans="1:8" x14ac:dyDescent="0.25">
      <c r="A320" s="13">
        <v>43862</v>
      </c>
      <c r="B320" s="4">
        <v>300</v>
      </c>
      <c r="C320" s="4" t="str">
        <f>VLOOKUP(B328,'Estructura Producto'!$A$2:$C$16,3,0)</f>
        <v>TECNICO</v>
      </c>
      <c r="D320" s="4">
        <v>2507</v>
      </c>
      <c r="E320" s="4" t="str">
        <f>INDEX('Estructura Tiendas'!$A$2:$A$13,MATCH(DATOS!D320,'Estructura Tiendas'!$B$2:$B$13,0))</f>
        <v>NORTE</v>
      </c>
      <c r="F320" s="6">
        <v>33851.165000000001</v>
      </c>
      <c r="G320" s="6">
        <v>11254.175438360586</v>
      </c>
      <c r="H320" s="19">
        <f t="shared" si="4"/>
        <v>0.3324605058159914</v>
      </c>
    </row>
    <row r="321" spans="1:8" x14ac:dyDescent="0.25">
      <c r="A321" s="13">
        <v>43862</v>
      </c>
      <c r="B321" s="4">
        <v>300</v>
      </c>
      <c r="C321" s="4" t="str">
        <f>VLOOKUP(B329,'Estructura Producto'!$A$2:$C$16,3,0)</f>
        <v>TECNICO</v>
      </c>
      <c r="D321" s="4">
        <v>2508</v>
      </c>
      <c r="E321" s="4" t="str">
        <f>INDEX('Estructura Tiendas'!$A$2:$A$13,MATCH(DATOS!D321,'Estructura Tiendas'!$B$2:$B$13,0))</f>
        <v>NORTE</v>
      </c>
      <c r="F321" s="6">
        <v>53349.83</v>
      </c>
      <c r="G321" s="6">
        <v>16890.259173230756</v>
      </c>
      <c r="H321" s="19">
        <f t="shared" si="4"/>
        <v>0.31659443288255568</v>
      </c>
    </row>
    <row r="322" spans="1:8" x14ac:dyDescent="0.25">
      <c r="A322" s="13">
        <v>43862</v>
      </c>
      <c r="B322" s="4">
        <v>300</v>
      </c>
      <c r="C322" s="4" t="str">
        <f>VLOOKUP(B330,'Estructura Producto'!$A$2:$C$16,3,0)</f>
        <v>TECNICO</v>
      </c>
      <c r="D322" s="4">
        <v>2509</v>
      </c>
      <c r="E322" s="4" t="str">
        <f>INDEX('Estructura Tiendas'!$A$2:$A$13,MATCH(DATOS!D322,'Estructura Tiendas'!$B$2:$B$13,0))</f>
        <v>SUR</v>
      </c>
      <c r="F322" s="6">
        <v>37810.995000000003</v>
      </c>
      <c r="G322" s="6">
        <v>12246.045222383058</v>
      </c>
      <c r="H322" s="19">
        <f t="shared" si="4"/>
        <v>0.32387524375867544</v>
      </c>
    </row>
    <row r="323" spans="1:8" x14ac:dyDescent="0.25">
      <c r="A323" s="13">
        <v>43862</v>
      </c>
      <c r="B323" s="4">
        <v>300</v>
      </c>
      <c r="C323" s="4" t="str">
        <f>VLOOKUP(B331,'Estructura Producto'!$A$2:$C$16,3,0)</f>
        <v>TECNICO</v>
      </c>
      <c r="D323" s="4">
        <v>2510</v>
      </c>
      <c r="E323" s="4" t="str">
        <f>INDEX('Estructura Tiendas'!$A$2:$A$13,MATCH(DATOS!D323,'Estructura Tiendas'!$B$2:$B$13,0))</f>
        <v>SUR</v>
      </c>
      <c r="F323" s="6">
        <v>38657.01</v>
      </c>
      <c r="G323" s="6">
        <v>12357.514394700442</v>
      </c>
      <c r="H323" s="19">
        <f t="shared" ref="H323:H386" si="5">G323/F323</f>
        <v>0.31967072452578305</v>
      </c>
    </row>
    <row r="324" spans="1:8" x14ac:dyDescent="0.25">
      <c r="A324" s="13">
        <v>43862</v>
      </c>
      <c r="B324" s="4">
        <v>300</v>
      </c>
      <c r="C324" s="4" t="str">
        <f>VLOOKUP(B332,'Estructura Producto'!$A$2:$C$16,3,0)</f>
        <v>TECNICO</v>
      </c>
      <c r="D324" s="4">
        <v>2511</v>
      </c>
      <c r="E324" s="4" t="str">
        <f>INDEX('Estructura Tiendas'!$A$2:$A$13,MATCH(DATOS!D324,'Estructura Tiendas'!$B$2:$B$13,0))</f>
        <v>SUR</v>
      </c>
      <c r="F324" s="6">
        <v>67372.475000000006</v>
      </c>
      <c r="G324" s="6">
        <v>22673.777261125313</v>
      </c>
      <c r="H324" s="19">
        <f t="shared" si="5"/>
        <v>0.33654362944400235</v>
      </c>
    </row>
    <row r="325" spans="1:8" x14ac:dyDescent="0.25">
      <c r="A325" s="13">
        <v>43862</v>
      </c>
      <c r="B325" s="4">
        <v>300</v>
      </c>
      <c r="C325" s="4" t="str">
        <f>VLOOKUP(B333,'Estructura Producto'!$A$2:$C$16,3,0)</f>
        <v>TECNICO</v>
      </c>
      <c r="D325" s="4">
        <v>2512</v>
      </c>
      <c r="E325" s="4" t="str">
        <f>INDEX('Estructura Tiendas'!$A$2:$A$13,MATCH(DATOS!D325,'Estructura Tiendas'!$B$2:$B$13,0))</f>
        <v>SUR</v>
      </c>
      <c r="F325" s="6">
        <v>40722.370000000003</v>
      </c>
      <c r="G325" s="6">
        <v>13351.454465578876</v>
      </c>
      <c r="H325" s="19">
        <f t="shared" si="5"/>
        <v>0.32786535915220244</v>
      </c>
    </row>
    <row r="326" spans="1:8" x14ac:dyDescent="0.25">
      <c r="A326" s="13">
        <v>43862</v>
      </c>
      <c r="B326" s="4">
        <v>302</v>
      </c>
      <c r="C326" s="4" t="str">
        <f>VLOOKUP(B334,'Estructura Producto'!$A$2:$C$16,3,0)</f>
        <v>TECNICO</v>
      </c>
      <c r="D326" s="4">
        <v>2501</v>
      </c>
      <c r="E326" s="4" t="str">
        <f>INDEX('Estructura Tiendas'!$A$2:$A$13,MATCH(DATOS!D326,'Estructura Tiendas'!$B$2:$B$13,0))</f>
        <v>CENTRO</v>
      </c>
      <c r="F326" s="6">
        <v>30366.544999999998</v>
      </c>
      <c r="G326" s="6">
        <v>7805.4701370862731</v>
      </c>
      <c r="H326" s="19">
        <f t="shared" si="5"/>
        <v>0.25704175885291769</v>
      </c>
    </row>
    <row r="327" spans="1:8" x14ac:dyDescent="0.25">
      <c r="A327" s="13">
        <v>43862</v>
      </c>
      <c r="B327" s="4">
        <v>302</v>
      </c>
      <c r="C327" s="4" t="str">
        <f>VLOOKUP(B335,'Estructura Producto'!$A$2:$C$16,3,0)</f>
        <v>TECNICO</v>
      </c>
      <c r="D327" s="4">
        <v>2502</v>
      </c>
      <c r="E327" s="4" t="str">
        <f>INDEX('Estructura Tiendas'!$A$2:$A$13,MATCH(DATOS!D327,'Estructura Tiendas'!$B$2:$B$13,0))</f>
        <v>CENTRO</v>
      </c>
      <c r="F327" s="6">
        <v>38345.285000000003</v>
      </c>
      <c r="G327" s="6">
        <v>11758.49299012496</v>
      </c>
      <c r="H327" s="19">
        <f t="shared" si="5"/>
        <v>0.30664768797845571</v>
      </c>
    </row>
    <row r="328" spans="1:8" x14ac:dyDescent="0.25">
      <c r="A328" s="13">
        <v>43862</v>
      </c>
      <c r="B328" s="4">
        <v>302</v>
      </c>
      <c r="C328" s="4" t="str">
        <f>VLOOKUP(B336,'Estructura Producto'!$A$2:$C$16,3,0)</f>
        <v>TECNICO</v>
      </c>
      <c r="D328" s="4">
        <v>2503</v>
      </c>
      <c r="E328" s="4" t="str">
        <f>INDEX('Estructura Tiendas'!$A$2:$A$13,MATCH(DATOS!D328,'Estructura Tiendas'!$B$2:$B$13,0))</f>
        <v>CENTRO</v>
      </c>
      <c r="F328" s="6">
        <v>52384.68</v>
      </c>
      <c r="G328" s="6">
        <v>11600.05033435014</v>
      </c>
      <c r="H328" s="19">
        <f t="shared" si="5"/>
        <v>0.22143974792535032</v>
      </c>
    </row>
    <row r="329" spans="1:8" x14ac:dyDescent="0.25">
      <c r="A329" s="13">
        <v>43862</v>
      </c>
      <c r="B329" s="4">
        <v>302</v>
      </c>
      <c r="C329" s="4" t="str">
        <f>VLOOKUP(B337,'Estructura Producto'!$A$2:$C$16,3,0)</f>
        <v>TECNICO</v>
      </c>
      <c r="D329" s="4">
        <v>2504</v>
      </c>
      <c r="E329" s="4" t="str">
        <f>INDEX('Estructura Tiendas'!$A$2:$A$13,MATCH(DATOS!D329,'Estructura Tiendas'!$B$2:$B$13,0))</f>
        <v>CENTRO</v>
      </c>
      <c r="F329" s="6">
        <v>44571.565000000002</v>
      </c>
      <c r="G329" s="6">
        <v>14865.198419747336</v>
      </c>
      <c r="H329" s="19">
        <f t="shared" si="5"/>
        <v>0.33351304626048772</v>
      </c>
    </row>
    <row r="330" spans="1:8" x14ac:dyDescent="0.25">
      <c r="A330" s="13">
        <v>43862</v>
      </c>
      <c r="B330" s="4">
        <v>302</v>
      </c>
      <c r="C330" s="4" t="str">
        <f>VLOOKUP(B338,'Estructura Producto'!$A$2:$C$16,3,0)</f>
        <v>TECNICO</v>
      </c>
      <c r="D330" s="4">
        <v>2505</v>
      </c>
      <c r="E330" s="4" t="str">
        <f>INDEX('Estructura Tiendas'!$A$2:$A$13,MATCH(DATOS!D330,'Estructura Tiendas'!$B$2:$B$13,0))</f>
        <v>NORTE</v>
      </c>
      <c r="F330" s="6">
        <v>19695.395</v>
      </c>
      <c r="G330" s="6">
        <v>5803.7944458635275</v>
      </c>
      <c r="H330" s="19">
        <f t="shared" si="5"/>
        <v>0.29467773791099533</v>
      </c>
    </row>
    <row r="331" spans="1:8" x14ac:dyDescent="0.25">
      <c r="A331" s="13">
        <v>43862</v>
      </c>
      <c r="B331" s="4">
        <v>302</v>
      </c>
      <c r="C331" s="4" t="str">
        <f>VLOOKUP(B339,'Estructura Producto'!$A$2:$C$16,3,0)</f>
        <v>TECNICO</v>
      </c>
      <c r="D331" s="4">
        <v>2506</v>
      </c>
      <c r="E331" s="4" t="str">
        <f>INDEX('Estructura Tiendas'!$A$2:$A$13,MATCH(DATOS!D331,'Estructura Tiendas'!$B$2:$B$13,0))</f>
        <v>NORTE</v>
      </c>
      <c r="F331" s="6">
        <v>33303.455000000002</v>
      </c>
      <c r="G331" s="6">
        <v>9345.4879387485053</v>
      </c>
      <c r="H331" s="19">
        <f t="shared" si="5"/>
        <v>0.28061616846505882</v>
      </c>
    </row>
    <row r="332" spans="1:8" x14ac:dyDescent="0.25">
      <c r="A332" s="13">
        <v>43862</v>
      </c>
      <c r="B332" s="4">
        <v>302</v>
      </c>
      <c r="C332" s="4" t="str">
        <f>VLOOKUP(B340,'Estructura Producto'!$A$2:$C$16,3,0)</f>
        <v>TECNICO</v>
      </c>
      <c r="D332" s="4">
        <v>2507</v>
      </c>
      <c r="E332" s="4" t="str">
        <f>INDEX('Estructura Tiendas'!$A$2:$A$13,MATCH(DATOS!D332,'Estructura Tiendas'!$B$2:$B$13,0))</f>
        <v>NORTE</v>
      </c>
      <c r="F332" s="6">
        <v>19336.84</v>
      </c>
      <c r="G332" s="6">
        <v>5213.8762115527788</v>
      </c>
      <c r="H332" s="19">
        <f t="shared" si="5"/>
        <v>0.26963434622993099</v>
      </c>
    </row>
    <row r="333" spans="1:8" x14ac:dyDescent="0.25">
      <c r="A333" s="13">
        <v>43862</v>
      </c>
      <c r="B333" s="4">
        <v>302</v>
      </c>
      <c r="C333" s="4" t="str">
        <f>VLOOKUP(B341,'Estructura Producto'!$A$2:$C$16,3,0)</f>
        <v>TECNICO</v>
      </c>
      <c r="D333" s="4">
        <v>2508</v>
      </c>
      <c r="E333" s="4" t="str">
        <f>INDEX('Estructura Tiendas'!$A$2:$A$13,MATCH(DATOS!D333,'Estructura Tiendas'!$B$2:$B$13,0))</f>
        <v>NORTE</v>
      </c>
      <c r="F333" s="6">
        <v>33937.985000000001</v>
      </c>
      <c r="G333" s="6">
        <v>8484.9616368367206</v>
      </c>
      <c r="H333" s="19">
        <f t="shared" si="5"/>
        <v>0.25001371285999213</v>
      </c>
    </row>
    <row r="334" spans="1:8" x14ac:dyDescent="0.25">
      <c r="A334" s="13">
        <v>43862</v>
      </c>
      <c r="B334" s="4">
        <v>302</v>
      </c>
      <c r="C334" s="4" t="str">
        <f>VLOOKUP(B342,'Estructura Producto'!$A$2:$C$16,3,0)</f>
        <v>TECNICO</v>
      </c>
      <c r="D334" s="4">
        <v>2509</v>
      </c>
      <c r="E334" s="4" t="str">
        <f>INDEX('Estructura Tiendas'!$A$2:$A$13,MATCH(DATOS!D334,'Estructura Tiendas'!$B$2:$B$13,0))</f>
        <v>SUR</v>
      </c>
      <c r="F334" s="6">
        <v>34919.324999999997</v>
      </c>
      <c r="G334" s="6">
        <v>10286.896723294614</v>
      </c>
      <c r="H334" s="19">
        <f t="shared" si="5"/>
        <v>0.29459036574431535</v>
      </c>
    </row>
    <row r="335" spans="1:8" x14ac:dyDescent="0.25">
      <c r="A335" s="13">
        <v>43862</v>
      </c>
      <c r="B335" s="4">
        <v>302</v>
      </c>
      <c r="C335" s="4" t="str">
        <f>VLOOKUP(B343,'Estructura Producto'!$A$2:$C$16,3,0)</f>
        <v>TECNICO</v>
      </c>
      <c r="D335" s="4">
        <v>2510</v>
      </c>
      <c r="E335" s="4" t="str">
        <f>INDEX('Estructura Tiendas'!$A$2:$A$13,MATCH(DATOS!D335,'Estructura Tiendas'!$B$2:$B$13,0))</f>
        <v>SUR</v>
      </c>
      <c r="F335" s="6">
        <v>30053.89</v>
      </c>
      <c r="G335" s="6">
        <v>8648.7893531659065</v>
      </c>
      <c r="H335" s="19">
        <f t="shared" si="5"/>
        <v>0.28777603675151225</v>
      </c>
    </row>
    <row r="336" spans="1:8" x14ac:dyDescent="0.25">
      <c r="A336" s="13">
        <v>43862</v>
      </c>
      <c r="B336" s="4">
        <v>302</v>
      </c>
      <c r="C336" s="4" t="str">
        <f>VLOOKUP(B344,'Estructura Producto'!$A$2:$C$16,3,0)</f>
        <v>TECNICO</v>
      </c>
      <c r="D336" s="4">
        <v>2511</v>
      </c>
      <c r="E336" s="4" t="str">
        <f>INDEX('Estructura Tiendas'!$A$2:$A$13,MATCH(DATOS!D336,'Estructura Tiendas'!$B$2:$B$13,0))</f>
        <v>SUR</v>
      </c>
      <c r="F336" s="6">
        <v>45346.775000000001</v>
      </c>
      <c r="G336" s="6">
        <v>13887.035730427249</v>
      </c>
      <c r="H336" s="19">
        <f t="shared" si="5"/>
        <v>0.3062408678550404</v>
      </c>
    </row>
    <row r="337" spans="1:8" x14ac:dyDescent="0.25">
      <c r="A337" s="13">
        <v>43862</v>
      </c>
      <c r="B337" s="4">
        <v>302</v>
      </c>
      <c r="C337" s="4" t="str">
        <f>VLOOKUP(B345,'Estructura Producto'!$A$2:$C$16,3,0)</f>
        <v>TECNICO</v>
      </c>
      <c r="D337" s="4">
        <v>2512</v>
      </c>
      <c r="E337" s="4" t="str">
        <f>INDEX('Estructura Tiendas'!$A$2:$A$13,MATCH(DATOS!D337,'Estructura Tiendas'!$B$2:$B$13,0))</f>
        <v>SUR</v>
      </c>
      <c r="F337" s="6">
        <v>44859.495000000003</v>
      </c>
      <c r="G337" s="6">
        <v>9093.5586699552368</v>
      </c>
      <c r="H337" s="19">
        <f t="shared" si="5"/>
        <v>0.20271201603930752</v>
      </c>
    </row>
    <row r="338" spans="1:8" x14ac:dyDescent="0.25">
      <c r="A338" s="13">
        <v>43862</v>
      </c>
      <c r="B338" s="4">
        <v>304</v>
      </c>
      <c r="C338" s="4" t="str">
        <f>VLOOKUP(B346,'Estructura Producto'!$A$2:$C$16,3,0)</f>
        <v>TECNICO</v>
      </c>
      <c r="D338" s="4">
        <v>2501</v>
      </c>
      <c r="E338" s="4" t="str">
        <f>INDEX('Estructura Tiendas'!$A$2:$A$13,MATCH(DATOS!D338,'Estructura Tiendas'!$B$2:$B$13,0))</f>
        <v>CENTRO</v>
      </c>
      <c r="F338" s="6">
        <v>13990.32</v>
      </c>
      <c r="G338" s="6">
        <v>7596.9450282574871</v>
      </c>
      <c r="H338" s="19">
        <f t="shared" si="5"/>
        <v>0.54301438625117138</v>
      </c>
    </row>
    <row r="339" spans="1:8" x14ac:dyDescent="0.25">
      <c r="A339" s="13">
        <v>43862</v>
      </c>
      <c r="B339" s="4">
        <v>304</v>
      </c>
      <c r="C339" s="4" t="str">
        <f>VLOOKUP(B347,'Estructura Producto'!$A$2:$C$16,3,0)</f>
        <v>TECNICO</v>
      </c>
      <c r="D339" s="4">
        <v>2502</v>
      </c>
      <c r="E339" s="4" t="str">
        <f>INDEX('Estructura Tiendas'!$A$2:$A$13,MATCH(DATOS!D339,'Estructura Tiendas'!$B$2:$B$13,0))</f>
        <v>CENTRO</v>
      </c>
      <c r="F339" s="6">
        <v>23474.105</v>
      </c>
      <c r="G339" s="6">
        <v>12761.716660740653</v>
      </c>
      <c r="H339" s="19">
        <f t="shared" si="5"/>
        <v>0.54365082974369638</v>
      </c>
    </row>
    <row r="340" spans="1:8" x14ac:dyDescent="0.25">
      <c r="A340" s="13">
        <v>43862</v>
      </c>
      <c r="B340" s="4">
        <v>304</v>
      </c>
      <c r="C340" s="4" t="str">
        <f>VLOOKUP(B348,'Estructura Producto'!$A$2:$C$16,3,0)</f>
        <v>TECNICO</v>
      </c>
      <c r="D340" s="4">
        <v>2503</v>
      </c>
      <c r="E340" s="4" t="str">
        <f>INDEX('Estructura Tiendas'!$A$2:$A$13,MATCH(DATOS!D340,'Estructura Tiendas'!$B$2:$B$13,0))</f>
        <v>CENTRO</v>
      </c>
      <c r="F340" s="6">
        <v>25497.86</v>
      </c>
      <c r="G340" s="6">
        <v>13666.473321176984</v>
      </c>
      <c r="H340" s="19">
        <f t="shared" si="5"/>
        <v>0.53598511095350676</v>
      </c>
    </row>
    <row r="341" spans="1:8" x14ac:dyDescent="0.25">
      <c r="A341" s="13">
        <v>43862</v>
      </c>
      <c r="B341" s="4">
        <v>304</v>
      </c>
      <c r="C341" s="4" t="str">
        <f>VLOOKUP(B349,'Estructura Producto'!$A$2:$C$16,3,0)</f>
        <v>TECNICO</v>
      </c>
      <c r="D341" s="4">
        <v>2504</v>
      </c>
      <c r="E341" s="4" t="str">
        <f>INDEX('Estructura Tiendas'!$A$2:$A$13,MATCH(DATOS!D341,'Estructura Tiendas'!$B$2:$B$13,0))</f>
        <v>CENTRO</v>
      </c>
      <c r="F341" s="6">
        <v>39216.97</v>
      </c>
      <c r="G341" s="6">
        <v>23588.322223766711</v>
      </c>
      <c r="H341" s="19">
        <f t="shared" si="5"/>
        <v>0.60148252717552397</v>
      </c>
    </row>
    <row r="342" spans="1:8" x14ac:dyDescent="0.25">
      <c r="A342" s="13">
        <v>43862</v>
      </c>
      <c r="B342" s="4">
        <v>304</v>
      </c>
      <c r="C342" s="4" t="str">
        <f>VLOOKUP(B350,'Estructura Producto'!$A$2:$C$16,3,0)</f>
        <v>TECNICO</v>
      </c>
      <c r="D342" s="4">
        <v>2505</v>
      </c>
      <c r="E342" s="4" t="str">
        <f>INDEX('Estructura Tiendas'!$A$2:$A$13,MATCH(DATOS!D342,'Estructura Tiendas'!$B$2:$B$13,0))</f>
        <v>NORTE</v>
      </c>
      <c r="F342" s="6">
        <v>13366.4</v>
      </c>
      <c r="G342" s="6">
        <v>8139.1162800255534</v>
      </c>
      <c r="H342" s="19">
        <f t="shared" si="5"/>
        <v>0.60892359049748279</v>
      </c>
    </row>
    <row r="343" spans="1:8" x14ac:dyDescent="0.25">
      <c r="A343" s="13">
        <v>43862</v>
      </c>
      <c r="B343" s="4">
        <v>304</v>
      </c>
      <c r="C343" s="4" t="str">
        <f>VLOOKUP(B351,'Estructura Producto'!$A$2:$C$16,3,0)</f>
        <v>TECNICO</v>
      </c>
      <c r="D343" s="4">
        <v>2506</v>
      </c>
      <c r="E343" s="4" t="str">
        <f>INDEX('Estructura Tiendas'!$A$2:$A$13,MATCH(DATOS!D343,'Estructura Tiendas'!$B$2:$B$13,0))</f>
        <v>NORTE</v>
      </c>
      <c r="F343" s="6">
        <v>29267.14</v>
      </c>
      <c r="G343" s="6">
        <v>16380.898371647008</v>
      </c>
      <c r="H343" s="19">
        <f t="shared" si="5"/>
        <v>0.55970273732407771</v>
      </c>
    </row>
    <row r="344" spans="1:8" x14ac:dyDescent="0.25">
      <c r="A344" s="13">
        <v>43862</v>
      </c>
      <c r="B344" s="4">
        <v>304</v>
      </c>
      <c r="C344" s="4" t="str">
        <f>VLOOKUP(B352,'Estructura Producto'!$A$2:$C$16,3,0)</f>
        <v>TECNICO</v>
      </c>
      <c r="D344" s="4">
        <v>2507</v>
      </c>
      <c r="E344" s="4" t="str">
        <f>INDEX('Estructura Tiendas'!$A$2:$A$13,MATCH(DATOS!D344,'Estructura Tiendas'!$B$2:$B$13,0))</f>
        <v>NORTE</v>
      </c>
      <c r="F344" s="6">
        <v>19967.595000000001</v>
      </c>
      <c r="G344" s="6">
        <v>11342.494176616096</v>
      </c>
      <c r="H344" s="19">
        <f t="shared" si="5"/>
        <v>0.56804508387795805</v>
      </c>
    </row>
    <row r="345" spans="1:8" x14ac:dyDescent="0.25">
      <c r="A345" s="13">
        <v>43862</v>
      </c>
      <c r="B345" s="4">
        <v>304</v>
      </c>
      <c r="C345" s="4" t="str">
        <f>VLOOKUP(B353,'Estructura Producto'!$A$2:$C$16,3,0)</f>
        <v>TECNICO</v>
      </c>
      <c r="D345" s="4">
        <v>2508</v>
      </c>
      <c r="E345" s="4" t="str">
        <f>INDEX('Estructura Tiendas'!$A$2:$A$13,MATCH(DATOS!D345,'Estructura Tiendas'!$B$2:$B$13,0))</f>
        <v>NORTE</v>
      </c>
      <c r="F345" s="6">
        <v>23002.13</v>
      </c>
      <c r="G345" s="6">
        <v>13607.066885622939</v>
      </c>
      <c r="H345" s="19">
        <f t="shared" si="5"/>
        <v>0.59155682041719349</v>
      </c>
    </row>
    <row r="346" spans="1:8" x14ac:dyDescent="0.25">
      <c r="A346" s="13">
        <v>43862</v>
      </c>
      <c r="B346" s="4">
        <v>304</v>
      </c>
      <c r="C346" s="4" t="str">
        <f>VLOOKUP(B354,'Estructura Producto'!$A$2:$C$16,3,0)</f>
        <v>TECNICO</v>
      </c>
      <c r="D346" s="4">
        <v>2509</v>
      </c>
      <c r="E346" s="4" t="str">
        <f>INDEX('Estructura Tiendas'!$A$2:$A$13,MATCH(DATOS!D346,'Estructura Tiendas'!$B$2:$B$13,0))</f>
        <v>SUR</v>
      </c>
      <c r="F346" s="6">
        <v>18999.625</v>
      </c>
      <c r="G346" s="6">
        <v>10840.921588698058</v>
      </c>
      <c r="H346" s="19">
        <f t="shared" si="5"/>
        <v>0.57058608202520089</v>
      </c>
    </row>
    <row r="347" spans="1:8" x14ac:dyDescent="0.25">
      <c r="A347" s="13">
        <v>43862</v>
      </c>
      <c r="B347" s="4">
        <v>304</v>
      </c>
      <c r="C347" s="4" t="str">
        <f>VLOOKUP(B355,'Estructura Producto'!$A$2:$C$16,3,0)</f>
        <v>TECNICO</v>
      </c>
      <c r="D347" s="4">
        <v>2510</v>
      </c>
      <c r="E347" s="4" t="str">
        <f>INDEX('Estructura Tiendas'!$A$2:$A$13,MATCH(DATOS!D347,'Estructura Tiendas'!$B$2:$B$13,0))</f>
        <v>SUR</v>
      </c>
      <c r="F347" s="6">
        <v>18351.25</v>
      </c>
      <c r="G347" s="6">
        <v>10208.57637993456</v>
      </c>
      <c r="H347" s="19">
        <f t="shared" si="5"/>
        <v>0.55628779401591499</v>
      </c>
    </row>
    <row r="348" spans="1:8" x14ac:dyDescent="0.25">
      <c r="A348" s="13">
        <v>43862</v>
      </c>
      <c r="B348" s="4">
        <v>304</v>
      </c>
      <c r="C348" s="4" t="str">
        <f>VLOOKUP(B356,'Estructura Producto'!$A$2:$C$16,3,0)</f>
        <v>TECNICO</v>
      </c>
      <c r="D348" s="4">
        <v>2511</v>
      </c>
      <c r="E348" s="4" t="str">
        <f>INDEX('Estructura Tiendas'!$A$2:$A$13,MATCH(DATOS!D348,'Estructura Tiendas'!$B$2:$B$13,0))</f>
        <v>SUR</v>
      </c>
      <c r="F348" s="6">
        <v>29412.44</v>
      </c>
      <c r="G348" s="6">
        <v>17204.681047723716</v>
      </c>
      <c r="H348" s="19">
        <f t="shared" si="5"/>
        <v>0.58494572526875421</v>
      </c>
    </row>
    <row r="349" spans="1:8" x14ac:dyDescent="0.25">
      <c r="A349" s="13">
        <v>43862</v>
      </c>
      <c r="B349" s="4">
        <v>304</v>
      </c>
      <c r="C349" s="4" t="str">
        <f>VLOOKUP(B357,'Estructura Producto'!$A$2:$C$16,3,0)</f>
        <v>TECNICO</v>
      </c>
      <c r="D349" s="4">
        <v>2512</v>
      </c>
      <c r="E349" s="4" t="str">
        <f>INDEX('Estructura Tiendas'!$A$2:$A$13,MATCH(DATOS!D349,'Estructura Tiendas'!$B$2:$B$13,0))</f>
        <v>SUR</v>
      </c>
      <c r="F349" s="6">
        <v>19732.075000000001</v>
      </c>
      <c r="G349" s="6">
        <v>11859.312773613299</v>
      </c>
      <c r="H349" s="19">
        <f t="shared" si="5"/>
        <v>0.60101701283890818</v>
      </c>
    </row>
    <row r="350" spans="1:8" x14ac:dyDescent="0.25">
      <c r="A350" s="13">
        <v>43862</v>
      </c>
      <c r="B350" s="4">
        <v>306</v>
      </c>
      <c r="C350" s="4" t="str">
        <f>VLOOKUP(B358,'Estructura Producto'!$A$2:$C$16,3,0)</f>
        <v>TECNICO</v>
      </c>
      <c r="D350" s="4">
        <v>2501</v>
      </c>
      <c r="E350" s="4" t="str">
        <f>INDEX('Estructura Tiendas'!$A$2:$A$13,MATCH(DATOS!D350,'Estructura Tiendas'!$B$2:$B$13,0))</f>
        <v>CENTRO</v>
      </c>
      <c r="F350" s="6">
        <v>42774.96</v>
      </c>
      <c r="G350" s="6">
        <v>9044.6633605527022</v>
      </c>
      <c r="H350" s="19">
        <f t="shared" si="5"/>
        <v>0.21144761702997975</v>
      </c>
    </row>
    <row r="351" spans="1:8" x14ac:dyDescent="0.25">
      <c r="A351" s="13">
        <v>43862</v>
      </c>
      <c r="B351" s="4">
        <v>306</v>
      </c>
      <c r="C351" s="4" t="str">
        <f>VLOOKUP(B359,'Estructura Producto'!$A$2:$C$16,3,0)</f>
        <v>TECNICO</v>
      </c>
      <c r="D351" s="4">
        <v>2502</v>
      </c>
      <c r="E351" s="4" t="str">
        <f>INDEX('Estructura Tiendas'!$A$2:$A$13,MATCH(DATOS!D351,'Estructura Tiendas'!$B$2:$B$13,0))</f>
        <v>CENTRO</v>
      </c>
      <c r="F351" s="6">
        <v>50276.614999999998</v>
      </c>
      <c r="G351" s="6">
        <v>12275.219475880409</v>
      </c>
      <c r="H351" s="19">
        <f t="shared" si="5"/>
        <v>0.24415365823415935</v>
      </c>
    </row>
    <row r="352" spans="1:8" x14ac:dyDescent="0.25">
      <c r="A352" s="13">
        <v>43862</v>
      </c>
      <c r="B352" s="4">
        <v>306</v>
      </c>
      <c r="C352" s="4" t="str">
        <f>VLOOKUP(B360,'Estructura Producto'!$A$2:$C$16,3,0)</f>
        <v>TECNICO</v>
      </c>
      <c r="D352" s="4">
        <v>2503</v>
      </c>
      <c r="E352" s="4" t="str">
        <f>INDEX('Estructura Tiendas'!$A$2:$A$13,MATCH(DATOS!D352,'Estructura Tiendas'!$B$2:$B$13,0))</f>
        <v>CENTRO</v>
      </c>
      <c r="F352" s="6">
        <v>54417.855000000003</v>
      </c>
      <c r="G352" s="6">
        <v>10771.085378164329</v>
      </c>
      <c r="H352" s="19">
        <f t="shared" si="5"/>
        <v>0.19793292804658191</v>
      </c>
    </row>
    <row r="353" spans="1:8" x14ac:dyDescent="0.25">
      <c r="A353" s="13">
        <v>43862</v>
      </c>
      <c r="B353" s="4">
        <v>306</v>
      </c>
      <c r="C353" s="4" t="str">
        <f>VLOOKUP(B361,'Estructura Producto'!$A$2:$C$16,3,0)</f>
        <v>TECNICO</v>
      </c>
      <c r="D353" s="4">
        <v>2504</v>
      </c>
      <c r="E353" s="4" t="str">
        <f>INDEX('Estructura Tiendas'!$A$2:$A$13,MATCH(DATOS!D353,'Estructura Tiendas'!$B$2:$B$13,0))</f>
        <v>CENTRO</v>
      </c>
      <c r="F353" s="6">
        <v>47940.894999999997</v>
      </c>
      <c r="G353" s="6">
        <v>16843.111877422969</v>
      </c>
      <c r="H353" s="19">
        <f t="shared" si="5"/>
        <v>0.35133077672878177</v>
      </c>
    </row>
    <row r="354" spans="1:8" x14ac:dyDescent="0.25">
      <c r="A354" s="13">
        <v>43862</v>
      </c>
      <c r="B354" s="4">
        <v>306</v>
      </c>
      <c r="C354" s="4" t="str">
        <f>VLOOKUP(B362,'Estructura Producto'!$A$2:$C$16,3,0)</f>
        <v>HABILITACION</v>
      </c>
      <c r="D354" s="4">
        <v>2505</v>
      </c>
      <c r="E354" s="4" t="str">
        <f>INDEX('Estructura Tiendas'!$A$2:$A$13,MATCH(DATOS!D354,'Estructura Tiendas'!$B$2:$B$13,0))</f>
        <v>NORTE</v>
      </c>
      <c r="F354" s="6">
        <v>27143.125</v>
      </c>
      <c r="G354" s="6">
        <v>6179.9016963234999</v>
      </c>
      <c r="H354" s="19">
        <f t="shared" si="5"/>
        <v>0.22767834198617512</v>
      </c>
    </row>
    <row r="355" spans="1:8" x14ac:dyDescent="0.25">
      <c r="A355" s="13">
        <v>43862</v>
      </c>
      <c r="B355" s="4">
        <v>306</v>
      </c>
      <c r="C355" s="4" t="str">
        <f>VLOOKUP(B363,'Estructura Producto'!$A$2:$C$16,3,0)</f>
        <v>HABILITACION</v>
      </c>
      <c r="D355" s="4">
        <v>2506</v>
      </c>
      <c r="E355" s="4" t="str">
        <f>INDEX('Estructura Tiendas'!$A$2:$A$13,MATCH(DATOS!D355,'Estructura Tiendas'!$B$2:$B$13,0))</f>
        <v>NORTE</v>
      </c>
      <c r="F355" s="6">
        <v>46596.214999999997</v>
      </c>
      <c r="G355" s="6">
        <v>12586.308201477234</v>
      </c>
      <c r="H355" s="19">
        <f t="shared" si="5"/>
        <v>0.27011439022412514</v>
      </c>
    </row>
    <row r="356" spans="1:8" x14ac:dyDescent="0.25">
      <c r="A356" s="13">
        <v>43862</v>
      </c>
      <c r="B356" s="4">
        <v>306</v>
      </c>
      <c r="C356" s="4" t="str">
        <f>VLOOKUP(B364,'Estructura Producto'!$A$2:$C$16,3,0)</f>
        <v>HABILITACION</v>
      </c>
      <c r="D356" s="4">
        <v>2507</v>
      </c>
      <c r="E356" s="4" t="str">
        <f>INDEX('Estructura Tiendas'!$A$2:$A$13,MATCH(DATOS!D356,'Estructura Tiendas'!$B$2:$B$13,0))</f>
        <v>NORTE</v>
      </c>
      <c r="F356" s="6">
        <v>22533.055</v>
      </c>
      <c r="G356" s="6">
        <v>6646.1311066753606</v>
      </c>
      <c r="H356" s="19">
        <f t="shared" si="5"/>
        <v>0.29495028999287315</v>
      </c>
    </row>
    <row r="357" spans="1:8" x14ac:dyDescent="0.25">
      <c r="A357" s="13">
        <v>43862</v>
      </c>
      <c r="B357" s="4">
        <v>306</v>
      </c>
      <c r="C357" s="4" t="str">
        <f>VLOOKUP(B365,'Estructura Producto'!$A$2:$C$16,3,0)</f>
        <v>HABILITACION</v>
      </c>
      <c r="D357" s="4">
        <v>2508</v>
      </c>
      <c r="E357" s="4" t="str">
        <f>INDEX('Estructura Tiendas'!$A$2:$A$13,MATCH(DATOS!D357,'Estructura Tiendas'!$B$2:$B$13,0))</f>
        <v>NORTE</v>
      </c>
      <c r="F357" s="6">
        <v>31258.064999999999</v>
      </c>
      <c r="G357" s="6">
        <v>8301.7882349959618</v>
      </c>
      <c r="H357" s="19">
        <f t="shared" si="5"/>
        <v>0.26558868039323491</v>
      </c>
    </row>
    <row r="358" spans="1:8" x14ac:dyDescent="0.25">
      <c r="A358" s="13">
        <v>43862</v>
      </c>
      <c r="B358" s="4">
        <v>306</v>
      </c>
      <c r="C358" s="4" t="str">
        <f>VLOOKUP(B366,'Estructura Producto'!$A$2:$C$16,3,0)</f>
        <v>HABILITACION</v>
      </c>
      <c r="D358" s="4">
        <v>2509</v>
      </c>
      <c r="E358" s="4" t="str">
        <f>INDEX('Estructura Tiendas'!$A$2:$A$13,MATCH(DATOS!D358,'Estructura Tiendas'!$B$2:$B$13,0))</f>
        <v>SUR</v>
      </c>
      <c r="F358" s="6">
        <v>41101.214999999997</v>
      </c>
      <c r="G358" s="6">
        <v>10935.687351083621</v>
      </c>
      <c r="H358" s="19">
        <f t="shared" si="5"/>
        <v>0.26606725253945951</v>
      </c>
    </row>
    <row r="359" spans="1:8" x14ac:dyDescent="0.25">
      <c r="A359" s="13">
        <v>43862</v>
      </c>
      <c r="B359" s="4">
        <v>306</v>
      </c>
      <c r="C359" s="4" t="str">
        <f>VLOOKUP(B367,'Estructura Producto'!$A$2:$C$16,3,0)</f>
        <v>HABILITACION</v>
      </c>
      <c r="D359" s="4">
        <v>2510</v>
      </c>
      <c r="E359" s="4" t="str">
        <f>INDEX('Estructura Tiendas'!$A$2:$A$13,MATCH(DATOS!D359,'Estructura Tiendas'!$B$2:$B$13,0))</f>
        <v>SUR</v>
      </c>
      <c r="F359" s="6">
        <v>27991.88</v>
      </c>
      <c r="G359" s="6">
        <v>8064.6191379532165</v>
      </c>
      <c r="H359" s="19">
        <f t="shared" si="5"/>
        <v>0.28810566271194421</v>
      </c>
    </row>
    <row r="360" spans="1:8" x14ac:dyDescent="0.25">
      <c r="A360" s="13">
        <v>43862</v>
      </c>
      <c r="B360" s="4">
        <v>306</v>
      </c>
      <c r="C360" s="4" t="str">
        <f>VLOOKUP(B368,'Estructura Producto'!$A$2:$C$16,3,0)</f>
        <v>HABILITACION</v>
      </c>
      <c r="D360" s="4">
        <v>2511</v>
      </c>
      <c r="E360" s="4" t="str">
        <f>INDEX('Estructura Tiendas'!$A$2:$A$13,MATCH(DATOS!D360,'Estructura Tiendas'!$B$2:$B$13,0))</f>
        <v>SUR</v>
      </c>
      <c r="F360" s="6">
        <v>51964.21</v>
      </c>
      <c r="G360" s="6">
        <v>15442.148369555523</v>
      </c>
      <c r="H360" s="19">
        <f t="shared" si="5"/>
        <v>0.29716892394891647</v>
      </c>
    </row>
    <row r="361" spans="1:8" x14ac:dyDescent="0.25">
      <c r="A361" s="13">
        <v>43862</v>
      </c>
      <c r="B361" s="4">
        <v>306</v>
      </c>
      <c r="C361" s="4" t="str">
        <f>VLOOKUP(B369,'Estructura Producto'!$A$2:$C$16,3,0)</f>
        <v>HABILITACION</v>
      </c>
      <c r="D361" s="4">
        <v>2512</v>
      </c>
      <c r="E361" s="4" t="str">
        <f>INDEX('Estructura Tiendas'!$A$2:$A$13,MATCH(DATOS!D361,'Estructura Tiendas'!$B$2:$B$13,0))</f>
        <v>SUR</v>
      </c>
      <c r="F361" s="6">
        <v>29345.45</v>
      </c>
      <c r="G361" s="6">
        <v>7458.2786561828289</v>
      </c>
      <c r="H361" s="19">
        <f t="shared" si="5"/>
        <v>0.25415451649856546</v>
      </c>
    </row>
    <row r="362" spans="1:8" x14ac:dyDescent="0.25">
      <c r="A362" s="13">
        <v>43891</v>
      </c>
      <c r="B362" s="4">
        <v>100</v>
      </c>
      <c r="C362" s="4" t="str">
        <f>VLOOKUP(B370,'Estructura Producto'!$A$2:$C$16,3,0)</f>
        <v>HABILITACION</v>
      </c>
      <c r="D362" s="4">
        <v>2501</v>
      </c>
      <c r="E362" s="4" t="str">
        <f>INDEX('Estructura Tiendas'!$A$2:$A$13,MATCH(DATOS!D362,'Estructura Tiendas'!$B$2:$B$13,0))</f>
        <v>CENTRO</v>
      </c>
      <c r="F362" s="6">
        <v>35735.94</v>
      </c>
      <c r="G362" s="6">
        <v>10964.875428921445</v>
      </c>
      <c r="H362" s="19">
        <f t="shared" si="5"/>
        <v>0.30683047455646734</v>
      </c>
    </row>
    <row r="363" spans="1:8" x14ac:dyDescent="0.25">
      <c r="A363" s="13">
        <v>43891</v>
      </c>
      <c r="B363" s="4">
        <v>100</v>
      </c>
      <c r="C363" s="4" t="str">
        <f>VLOOKUP(B371,'Estructura Producto'!$A$2:$C$16,3,0)</f>
        <v>HABILITACION</v>
      </c>
      <c r="D363" s="4">
        <v>2502</v>
      </c>
      <c r="E363" s="4" t="str">
        <f>INDEX('Estructura Tiendas'!$A$2:$A$13,MATCH(DATOS!D363,'Estructura Tiendas'!$B$2:$B$13,0))</f>
        <v>CENTRO</v>
      </c>
      <c r="F363" s="6">
        <v>45920.480000000003</v>
      </c>
      <c r="G363" s="6">
        <v>12339.775519540804</v>
      </c>
      <c r="H363" s="19">
        <f t="shared" si="5"/>
        <v>0.26872052555941933</v>
      </c>
    </row>
    <row r="364" spans="1:8" x14ac:dyDescent="0.25">
      <c r="A364" s="13">
        <v>43891</v>
      </c>
      <c r="B364" s="4">
        <v>100</v>
      </c>
      <c r="C364" s="4" t="str">
        <f>VLOOKUP(B372,'Estructura Producto'!$A$2:$C$16,3,0)</f>
        <v>HABILITACION</v>
      </c>
      <c r="D364" s="4">
        <v>2503</v>
      </c>
      <c r="E364" s="4" t="str">
        <f>INDEX('Estructura Tiendas'!$A$2:$A$13,MATCH(DATOS!D364,'Estructura Tiendas'!$B$2:$B$13,0))</f>
        <v>CENTRO</v>
      </c>
      <c r="F364" s="6">
        <v>49998.745000000003</v>
      </c>
      <c r="G364" s="6">
        <v>14518.928842878917</v>
      </c>
      <c r="H364" s="19">
        <f t="shared" si="5"/>
        <v>0.29038586554280343</v>
      </c>
    </row>
    <row r="365" spans="1:8" x14ac:dyDescent="0.25">
      <c r="A365" s="13">
        <v>43891</v>
      </c>
      <c r="B365" s="4">
        <v>100</v>
      </c>
      <c r="C365" s="4" t="str">
        <f>VLOOKUP(B373,'Estructura Producto'!$A$2:$C$16,3,0)</f>
        <v>HABILITACION</v>
      </c>
      <c r="D365" s="4">
        <v>2504</v>
      </c>
      <c r="E365" s="4" t="str">
        <f>INDEX('Estructura Tiendas'!$A$2:$A$13,MATCH(DATOS!D365,'Estructura Tiendas'!$B$2:$B$13,0))</f>
        <v>CENTRO</v>
      </c>
      <c r="F365" s="6">
        <v>56850.83</v>
      </c>
      <c r="G365" s="6">
        <v>16768.584365996616</v>
      </c>
      <c r="H365" s="19">
        <f t="shared" si="5"/>
        <v>0.29495759984500869</v>
      </c>
    </row>
    <row r="366" spans="1:8" x14ac:dyDescent="0.25">
      <c r="A366" s="13">
        <v>43891</v>
      </c>
      <c r="B366" s="4">
        <v>100</v>
      </c>
      <c r="C366" s="4" t="str">
        <f>VLOOKUP(B374,'Estructura Producto'!$A$2:$C$16,3,0)</f>
        <v>HABILITACION</v>
      </c>
      <c r="D366" s="4">
        <v>2505</v>
      </c>
      <c r="E366" s="4" t="str">
        <f>INDEX('Estructura Tiendas'!$A$2:$A$13,MATCH(DATOS!D366,'Estructura Tiendas'!$B$2:$B$13,0))</f>
        <v>NORTE</v>
      </c>
      <c r="F366" s="6">
        <v>22651.884999999998</v>
      </c>
      <c r="G366" s="6">
        <v>6144.0275148316487</v>
      </c>
      <c r="H366" s="19">
        <f t="shared" si="5"/>
        <v>0.27123691978975034</v>
      </c>
    </row>
    <row r="367" spans="1:8" x14ac:dyDescent="0.25">
      <c r="A367" s="13">
        <v>43891</v>
      </c>
      <c r="B367" s="4">
        <v>100</v>
      </c>
      <c r="C367" s="4" t="str">
        <f>VLOOKUP(B375,'Estructura Producto'!$A$2:$C$16,3,0)</f>
        <v>HABILITACION</v>
      </c>
      <c r="D367" s="4">
        <v>2506</v>
      </c>
      <c r="E367" s="4" t="str">
        <f>INDEX('Estructura Tiendas'!$A$2:$A$13,MATCH(DATOS!D367,'Estructura Tiendas'!$B$2:$B$13,0))</f>
        <v>NORTE</v>
      </c>
      <c r="F367" s="6">
        <v>42895.474999999999</v>
      </c>
      <c r="G367" s="6">
        <v>12787.517350471988</v>
      </c>
      <c r="H367" s="19">
        <f t="shared" si="5"/>
        <v>0.29810877139073499</v>
      </c>
    </row>
    <row r="368" spans="1:8" x14ac:dyDescent="0.25">
      <c r="A368" s="13">
        <v>43891</v>
      </c>
      <c r="B368" s="4">
        <v>100</v>
      </c>
      <c r="C368" s="4" t="str">
        <f>VLOOKUP(B376,'Estructura Producto'!$A$2:$C$16,3,0)</f>
        <v>HABILITACION</v>
      </c>
      <c r="D368" s="4">
        <v>2507</v>
      </c>
      <c r="E368" s="4" t="str">
        <f>INDEX('Estructura Tiendas'!$A$2:$A$13,MATCH(DATOS!D368,'Estructura Tiendas'!$B$2:$B$13,0))</f>
        <v>NORTE</v>
      </c>
      <c r="F368" s="6">
        <v>20046.509999999998</v>
      </c>
      <c r="G368" s="6">
        <v>5538.1994442762016</v>
      </c>
      <c r="H368" s="19">
        <f t="shared" si="5"/>
        <v>0.2762675121143881</v>
      </c>
    </row>
    <row r="369" spans="1:8" x14ac:dyDescent="0.25">
      <c r="A369" s="13">
        <v>43891</v>
      </c>
      <c r="B369" s="4">
        <v>100</v>
      </c>
      <c r="C369" s="4" t="str">
        <f>VLOOKUP(B377,'Estructura Producto'!$A$2:$C$16,3,0)</f>
        <v>HABILITACION</v>
      </c>
      <c r="D369" s="4">
        <v>2508</v>
      </c>
      <c r="E369" s="4" t="str">
        <f>INDEX('Estructura Tiendas'!$A$2:$A$13,MATCH(DATOS!D369,'Estructura Tiendas'!$B$2:$B$13,0))</f>
        <v>NORTE</v>
      </c>
      <c r="F369" s="6">
        <v>31053.81</v>
      </c>
      <c r="G369" s="6">
        <v>7957.4546478919037</v>
      </c>
      <c r="H369" s="19">
        <f t="shared" si="5"/>
        <v>0.25624728971716848</v>
      </c>
    </row>
    <row r="370" spans="1:8" x14ac:dyDescent="0.25">
      <c r="A370" s="13">
        <v>43891</v>
      </c>
      <c r="B370" s="4">
        <v>100</v>
      </c>
      <c r="C370" s="4" t="str">
        <f>VLOOKUP(B378,'Estructura Producto'!$A$2:$C$16,3,0)</f>
        <v>HABILITACION</v>
      </c>
      <c r="D370" s="4">
        <v>2509</v>
      </c>
      <c r="E370" s="4" t="str">
        <f>INDEX('Estructura Tiendas'!$A$2:$A$13,MATCH(DATOS!D370,'Estructura Tiendas'!$B$2:$B$13,0))</f>
        <v>SUR</v>
      </c>
      <c r="F370" s="6">
        <v>28942.974999999999</v>
      </c>
      <c r="G370" s="6">
        <v>7288.9527297477734</v>
      </c>
      <c r="H370" s="19">
        <f t="shared" si="5"/>
        <v>0.25183840741139341</v>
      </c>
    </row>
    <row r="371" spans="1:8" x14ac:dyDescent="0.25">
      <c r="A371" s="13">
        <v>43891</v>
      </c>
      <c r="B371" s="4">
        <v>100</v>
      </c>
      <c r="C371" s="4" t="str">
        <f>VLOOKUP(B379,'Estructura Producto'!$A$2:$C$16,3,0)</f>
        <v>HABILITACION</v>
      </c>
      <c r="D371" s="4">
        <v>2510</v>
      </c>
      <c r="E371" s="4" t="str">
        <f>INDEX('Estructura Tiendas'!$A$2:$A$13,MATCH(DATOS!D371,'Estructura Tiendas'!$B$2:$B$13,0))</f>
        <v>SUR</v>
      </c>
      <c r="F371" s="6">
        <v>41328.910000000003</v>
      </c>
      <c r="G371" s="6">
        <v>12977.791451080448</v>
      </c>
      <c r="H371" s="19">
        <f t="shared" si="5"/>
        <v>0.3140124298240734</v>
      </c>
    </row>
    <row r="372" spans="1:8" x14ac:dyDescent="0.25">
      <c r="A372" s="13">
        <v>43891</v>
      </c>
      <c r="B372" s="4">
        <v>100</v>
      </c>
      <c r="C372" s="4" t="str">
        <f>VLOOKUP(B380,'Estructura Producto'!$A$2:$C$16,3,0)</f>
        <v>HABILITACION</v>
      </c>
      <c r="D372" s="4">
        <v>2511</v>
      </c>
      <c r="E372" s="4" t="str">
        <f>INDEX('Estructura Tiendas'!$A$2:$A$13,MATCH(DATOS!D372,'Estructura Tiendas'!$B$2:$B$13,0))</f>
        <v>SUR</v>
      </c>
      <c r="F372" s="6">
        <v>50930.14</v>
      </c>
      <c r="G372" s="6">
        <v>16096.425082405014</v>
      </c>
      <c r="H372" s="19">
        <f t="shared" si="5"/>
        <v>0.31604910338760139</v>
      </c>
    </row>
    <row r="373" spans="1:8" x14ac:dyDescent="0.25">
      <c r="A373" s="13">
        <v>43891</v>
      </c>
      <c r="B373" s="4">
        <v>100</v>
      </c>
      <c r="C373" s="4" t="str">
        <f>VLOOKUP(B381,'Estructura Producto'!$A$2:$C$16,3,0)</f>
        <v>HABILITACION</v>
      </c>
      <c r="D373" s="4">
        <v>2512</v>
      </c>
      <c r="E373" s="4" t="str">
        <f>INDEX('Estructura Tiendas'!$A$2:$A$13,MATCH(DATOS!D373,'Estructura Tiendas'!$B$2:$B$13,0))</f>
        <v>SUR</v>
      </c>
      <c r="F373" s="6">
        <v>36500.544999999998</v>
      </c>
      <c r="G373" s="6">
        <v>10339.803790457972</v>
      </c>
      <c r="H373" s="19">
        <f t="shared" si="5"/>
        <v>0.28327806586060489</v>
      </c>
    </row>
    <row r="374" spans="1:8" x14ac:dyDescent="0.25">
      <c r="A374" s="13">
        <v>43891</v>
      </c>
      <c r="B374" s="4">
        <v>102</v>
      </c>
      <c r="C374" s="4" t="str">
        <f>VLOOKUP(B382,'Estructura Producto'!$A$2:$C$16,3,0)</f>
        <v>HABILITACION</v>
      </c>
      <c r="D374" s="4">
        <v>2501</v>
      </c>
      <c r="E374" s="4" t="str">
        <f>INDEX('Estructura Tiendas'!$A$2:$A$13,MATCH(DATOS!D374,'Estructura Tiendas'!$B$2:$B$13,0))</f>
        <v>CENTRO</v>
      </c>
      <c r="F374" s="6">
        <v>45930.254999999997</v>
      </c>
      <c r="G374" s="6">
        <v>13348.556065190382</v>
      </c>
      <c r="H374" s="19">
        <f t="shared" si="5"/>
        <v>0.29062664827770673</v>
      </c>
    </row>
    <row r="375" spans="1:8" x14ac:dyDescent="0.25">
      <c r="A375" s="13">
        <v>43891</v>
      </c>
      <c r="B375" s="4">
        <v>102</v>
      </c>
      <c r="C375" s="4" t="str">
        <f>VLOOKUP(B383,'Estructura Producto'!$A$2:$C$16,3,0)</f>
        <v>HABILITACION</v>
      </c>
      <c r="D375" s="4">
        <v>2502</v>
      </c>
      <c r="E375" s="4" t="str">
        <f>INDEX('Estructura Tiendas'!$A$2:$A$13,MATCH(DATOS!D375,'Estructura Tiendas'!$B$2:$B$13,0))</f>
        <v>CENTRO</v>
      </c>
      <c r="F375" s="6">
        <v>60577.724999999999</v>
      </c>
      <c r="G375" s="6">
        <v>20071.408544019472</v>
      </c>
      <c r="H375" s="19">
        <f t="shared" si="5"/>
        <v>0.33133315164971072</v>
      </c>
    </row>
    <row r="376" spans="1:8" x14ac:dyDescent="0.25">
      <c r="A376" s="13">
        <v>43891</v>
      </c>
      <c r="B376" s="4">
        <v>102</v>
      </c>
      <c r="C376" s="4" t="str">
        <f>VLOOKUP(B384,'Estructura Producto'!$A$2:$C$16,3,0)</f>
        <v>HABILITACION</v>
      </c>
      <c r="D376" s="4">
        <v>2503</v>
      </c>
      <c r="E376" s="4" t="str">
        <f>INDEX('Estructura Tiendas'!$A$2:$A$13,MATCH(DATOS!D376,'Estructura Tiendas'!$B$2:$B$13,0))</f>
        <v>CENTRO</v>
      </c>
      <c r="F376" s="6">
        <v>68664.02</v>
      </c>
      <c r="G376" s="6">
        <v>22538.71090759712</v>
      </c>
      <c r="H376" s="19">
        <f t="shared" si="5"/>
        <v>0.32824630581776482</v>
      </c>
    </row>
    <row r="377" spans="1:8" x14ac:dyDescent="0.25">
      <c r="A377" s="13">
        <v>43891</v>
      </c>
      <c r="B377" s="4">
        <v>102</v>
      </c>
      <c r="C377" s="4" t="str">
        <f>VLOOKUP(B385,'Estructura Producto'!$A$2:$C$16,3,0)</f>
        <v>HABILITACION</v>
      </c>
      <c r="D377" s="4">
        <v>2504</v>
      </c>
      <c r="E377" s="4" t="str">
        <f>INDEX('Estructura Tiendas'!$A$2:$A$13,MATCH(DATOS!D377,'Estructura Tiendas'!$B$2:$B$13,0))</f>
        <v>CENTRO</v>
      </c>
      <c r="F377" s="6">
        <v>81729.104999999996</v>
      </c>
      <c r="G377" s="6">
        <v>25929.910316067151</v>
      </c>
      <c r="H377" s="19">
        <f t="shared" si="5"/>
        <v>0.31726653945454503</v>
      </c>
    </row>
    <row r="378" spans="1:8" x14ac:dyDescent="0.25">
      <c r="A378" s="13">
        <v>43891</v>
      </c>
      <c r="B378" s="4">
        <v>102</v>
      </c>
      <c r="C378" s="4" t="str">
        <f>VLOOKUP(B386,'Estructura Producto'!$A$2:$C$16,3,0)</f>
        <v>HABILITACION</v>
      </c>
      <c r="D378" s="4">
        <v>2505</v>
      </c>
      <c r="E378" s="4" t="str">
        <f>INDEX('Estructura Tiendas'!$A$2:$A$13,MATCH(DATOS!D378,'Estructura Tiendas'!$B$2:$B$13,0))</f>
        <v>NORTE</v>
      </c>
      <c r="F378" s="6">
        <v>29685.165000000001</v>
      </c>
      <c r="G378" s="6">
        <v>8427.712518669965</v>
      </c>
      <c r="H378" s="19">
        <f t="shared" si="5"/>
        <v>0.28390317246577423</v>
      </c>
    </row>
    <row r="379" spans="1:8" x14ac:dyDescent="0.25">
      <c r="A379" s="13">
        <v>43891</v>
      </c>
      <c r="B379" s="4">
        <v>102</v>
      </c>
      <c r="C379" s="4" t="str">
        <f>VLOOKUP(B387,'Estructura Producto'!$A$2:$C$16,3,0)</f>
        <v>HABILITACION</v>
      </c>
      <c r="D379" s="4">
        <v>2506</v>
      </c>
      <c r="E379" s="4" t="str">
        <f>INDEX('Estructura Tiendas'!$A$2:$A$13,MATCH(DATOS!D379,'Estructura Tiendas'!$B$2:$B$13,0))</f>
        <v>NORTE</v>
      </c>
      <c r="F379" s="6">
        <v>55540.245000000003</v>
      </c>
      <c r="G379" s="6">
        <v>17746.902072550838</v>
      </c>
      <c r="H379" s="19">
        <f t="shared" si="5"/>
        <v>0.31953229721170362</v>
      </c>
    </row>
    <row r="380" spans="1:8" x14ac:dyDescent="0.25">
      <c r="A380" s="13">
        <v>43891</v>
      </c>
      <c r="B380" s="4">
        <v>102</v>
      </c>
      <c r="C380" s="4" t="str">
        <f>VLOOKUP(B388,'Estructura Producto'!$A$2:$C$16,3,0)</f>
        <v>HABILITACION</v>
      </c>
      <c r="D380" s="4">
        <v>2507</v>
      </c>
      <c r="E380" s="4" t="str">
        <f>INDEX('Estructura Tiendas'!$A$2:$A$13,MATCH(DATOS!D380,'Estructura Tiendas'!$B$2:$B$13,0))</f>
        <v>NORTE</v>
      </c>
      <c r="F380" s="6">
        <v>33382.595000000001</v>
      </c>
      <c r="G380" s="6">
        <v>8050.264604552025</v>
      </c>
      <c r="H380" s="19">
        <f t="shared" si="5"/>
        <v>0.24115155231497207</v>
      </c>
    </row>
    <row r="381" spans="1:8" x14ac:dyDescent="0.25">
      <c r="A381" s="13">
        <v>43891</v>
      </c>
      <c r="B381" s="4">
        <v>102</v>
      </c>
      <c r="C381" s="4" t="str">
        <f>VLOOKUP(B389,'Estructura Producto'!$A$2:$C$16,3,0)</f>
        <v>HABILITACION</v>
      </c>
      <c r="D381" s="4">
        <v>2508</v>
      </c>
      <c r="E381" s="4" t="str">
        <f>INDEX('Estructura Tiendas'!$A$2:$A$13,MATCH(DATOS!D381,'Estructura Tiendas'!$B$2:$B$13,0))</f>
        <v>NORTE</v>
      </c>
      <c r="F381" s="6">
        <v>38746.17</v>
      </c>
      <c r="G381" s="6">
        <v>11264.717801027398</v>
      </c>
      <c r="H381" s="19">
        <f t="shared" si="5"/>
        <v>0.29073113035501053</v>
      </c>
    </row>
    <row r="382" spans="1:8" x14ac:dyDescent="0.25">
      <c r="A382" s="13">
        <v>43891</v>
      </c>
      <c r="B382" s="4">
        <v>102</v>
      </c>
      <c r="C382" s="4" t="str">
        <f>VLOOKUP(B390,'Estructura Producto'!$A$2:$C$16,3,0)</f>
        <v>HABILITACION</v>
      </c>
      <c r="D382" s="4">
        <v>2509</v>
      </c>
      <c r="E382" s="4" t="str">
        <f>INDEX('Estructura Tiendas'!$A$2:$A$13,MATCH(DATOS!D382,'Estructura Tiendas'!$B$2:$B$13,0))</f>
        <v>SUR</v>
      </c>
      <c r="F382" s="6">
        <v>43197.205000000002</v>
      </c>
      <c r="G382" s="6">
        <v>13494.846598036773</v>
      </c>
      <c r="H382" s="19">
        <f t="shared" si="5"/>
        <v>0.31240092033817402</v>
      </c>
    </row>
    <row r="383" spans="1:8" x14ac:dyDescent="0.25">
      <c r="A383" s="13">
        <v>43891</v>
      </c>
      <c r="B383" s="4">
        <v>102</v>
      </c>
      <c r="C383" s="4" t="str">
        <f>VLOOKUP(B391,'Estructura Producto'!$A$2:$C$16,3,0)</f>
        <v>HABILITACION</v>
      </c>
      <c r="D383" s="4">
        <v>2510</v>
      </c>
      <c r="E383" s="4" t="str">
        <f>INDEX('Estructura Tiendas'!$A$2:$A$13,MATCH(DATOS!D383,'Estructura Tiendas'!$B$2:$B$13,0))</f>
        <v>SUR</v>
      </c>
      <c r="F383" s="6">
        <v>38037.205000000002</v>
      </c>
      <c r="G383" s="6">
        <v>9924.1194771538667</v>
      </c>
      <c r="H383" s="19">
        <f t="shared" si="5"/>
        <v>0.26090559170038563</v>
      </c>
    </row>
    <row r="384" spans="1:8" x14ac:dyDescent="0.25">
      <c r="A384" s="13">
        <v>43891</v>
      </c>
      <c r="B384" s="4">
        <v>102</v>
      </c>
      <c r="C384" s="4" t="str">
        <f>VLOOKUP(B392,'Estructura Producto'!$A$2:$C$16,3,0)</f>
        <v>HABILITACION</v>
      </c>
      <c r="D384" s="4">
        <v>2511</v>
      </c>
      <c r="E384" s="4" t="str">
        <f>INDEX('Estructura Tiendas'!$A$2:$A$13,MATCH(DATOS!D384,'Estructura Tiendas'!$B$2:$B$13,0))</f>
        <v>SUR</v>
      </c>
      <c r="F384" s="6">
        <v>78894.384999999995</v>
      </c>
      <c r="G384" s="6">
        <v>24894.178730607728</v>
      </c>
      <c r="H384" s="19">
        <f t="shared" si="5"/>
        <v>0.31553802885474969</v>
      </c>
    </row>
    <row r="385" spans="1:8" x14ac:dyDescent="0.25">
      <c r="A385" s="13">
        <v>43891</v>
      </c>
      <c r="B385" s="4">
        <v>102</v>
      </c>
      <c r="C385" s="4" t="str">
        <f>VLOOKUP(B393,'Estructura Producto'!$A$2:$C$16,3,0)</f>
        <v>HABILITACION</v>
      </c>
      <c r="D385" s="4">
        <v>2512</v>
      </c>
      <c r="E385" s="4" t="str">
        <f>INDEX('Estructura Tiendas'!$A$2:$A$13,MATCH(DATOS!D385,'Estructura Tiendas'!$B$2:$B$13,0))</f>
        <v>SUR</v>
      </c>
      <c r="F385" s="6">
        <v>40654.135000000002</v>
      </c>
      <c r="G385" s="6">
        <v>13157.628898456474</v>
      </c>
      <c r="H385" s="19">
        <f t="shared" si="5"/>
        <v>0.32364798558514341</v>
      </c>
    </row>
    <row r="386" spans="1:8" x14ac:dyDescent="0.25">
      <c r="A386" s="13">
        <v>43891</v>
      </c>
      <c r="B386" s="4">
        <v>104</v>
      </c>
      <c r="C386" s="4" t="str">
        <f>VLOOKUP(B394,'Estructura Producto'!$A$2:$C$16,3,0)</f>
        <v>HABILITACION</v>
      </c>
      <c r="D386" s="4">
        <v>2501</v>
      </c>
      <c r="E386" s="4" t="str">
        <f>INDEX('Estructura Tiendas'!$A$2:$A$13,MATCH(DATOS!D386,'Estructura Tiendas'!$B$2:$B$13,0))</f>
        <v>CENTRO</v>
      </c>
      <c r="F386" s="6">
        <v>21863.814999999999</v>
      </c>
      <c r="G386" s="6">
        <v>3650.4360410285344</v>
      </c>
      <c r="H386" s="19">
        <f t="shared" si="5"/>
        <v>0.16696244644534974</v>
      </c>
    </row>
    <row r="387" spans="1:8" x14ac:dyDescent="0.25">
      <c r="A387" s="13">
        <v>43891</v>
      </c>
      <c r="B387" s="4">
        <v>104</v>
      </c>
      <c r="C387" s="4" t="str">
        <f>VLOOKUP(B395,'Estructura Producto'!$A$2:$C$16,3,0)</f>
        <v>HABILITACION</v>
      </c>
      <c r="D387" s="4">
        <v>2502</v>
      </c>
      <c r="E387" s="4" t="str">
        <f>INDEX('Estructura Tiendas'!$A$2:$A$13,MATCH(DATOS!D387,'Estructura Tiendas'!$B$2:$B$13,0))</f>
        <v>CENTRO</v>
      </c>
      <c r="F387" s="6">
        <v>28975.759999999998</v>
      </c>
      <c r="G387" s="6">
        <v>5614.8210931618223</v>
      </c>
      <c r="H387" s="19">
        <f t="shared" ref="H387:H450" si="6">G387/F387</f>
        <v>0.19377649087243345</v>
      </c>
    </row>
    <row r="388" spans="1:8" x14ac:dyDescent="0.25">
      <c r="A388" s="13">
        <v>43891</v>
      </c>
      <c r="B388" s="4">
        <v>104</v>
      </c>
      <c r="C388" s="4" t="str">
        <f>VLOOKUP(B396,'Estructura Producto'!$A$2:$C$16,3,0)</f>
        <v>HABILITACION</v>
      </c>
      <c r="D388" s="4">
        <v>2503</v>
      </c>
      <c r="E388" s="4" t="str">
        <f>INDEX('Estructura Tiendas'!$A$2:$A$13,MATCH(DATOS!D388,'Estructura Tiendas'!$B$2:$B$13,0))</f>
        <v>CENTRO</v>
      </c>
      <c r="F388" s="6">
        <v>37089.07</v>
      </c>
      <c r="G388" s="6">
        <v>6033.8754340489322</v>
      </c>
      <c r="H388" s="19">
        <f t="shared" si="6"/>
        <v>0.16268608067144666</v>
      </c>
    </row>
    <row r="389" spans="1:8" x14ac:dyDescent="0.25">
      <c r="A389" s="13">
        <v>43891</v>
      </c>
      <c r="B389" s="4">
        <v>104</v>
      </c>
      <c r="C389" s="4" t="str">
        <f>VLOOKUP(B397,'Estructura Producto'!$A$2:$C$16,3,0)</f>
        <v>HABILITACION</v>
      </c>
      <c r="D389" s="4">
        <v>2504</v>
      </c>
      <c r="E389" s="4" t="str">
        <f>INDEX('Estructura Tiendas'!$A$2:$A$13,MATCH(DATOS!D389,'Estructura Tiendas'!$B$2:$B$13,0))</f>
        <v>CENTRO</v>
      </c>
      <c r="F389" s="6">
        <v>35760.97</v>
      </c>
      <c r="G389" s="6">
        <v>6180.3802856351913</v>
      </c>
      <c r="H389" s="19">
        <f t="shared" si="6"/>
        <v>0.17282473841272178</v>
      </c>
    </row>
    <row r="390" spans="1:8" x14ac:dyDescent="0.25">
      <c r="A390" s="13">
        <v>43891</v>
      </c>
      <c r="B390" s="4">
        <v>104</v>
      </c>
      <c r="C390" s="4" t="str">
        <f>VLOOKUP(B398,'Estructura Producto'!$A$2:$C$16,3,0)</f>
        <v>HABILITACION</v>
      </c>
      <c r="D390" s="4">
        <v>2505</v>
      </c>
      <c r="E390" s="4" t="str">
        <f>INDEX('Estructura Tiendas'!$A$2:$A$13,MATCH(DATOS!D390,'Estructura Tiendas'!$B$2:$B$13,0))</f>
        <v>NORTE</v>
      </c>
      <c r="F390" s="6">
        <v>13816.844999999999</v>
      </c>
      <c r="G390" s="6">
        <v>2579.9680738621441</v>
      </c>
      <c r="H390" s="19">
        <f t="shared" si="6"/>
        <v>0.18672628041076991</v>
      </c>
    </row>
    <row r="391" spans="1:8" x14ac:dyDescent="0.25">
      <c r="A391" s="13">
        <v>43891</v>
      </c>
      <c r="B391" s="4">
        <v>104</v>
      </c>
      <c r="C391" s="4" t="str">
        <f>VLOOKUP(B399,'Estructura Producto'!$A$2:$C$16,3,0)</f>
        <v>HABILITACION</v>
      </c>
      <c r="D391" s="4">
        <v>2506</v>
      </c>
      <c r="E391" s="4" t="str">
        <f>INDEX('Estructura Tiendas'!$A$2:$A$13,MATCH(DATOS!D391,'Estructura Tiendas'!$B$2:$B$13,0))</f>
        <v>NORTE</v>
      </c>
      <c r="F391" s="6">
        <v>23462.6</v>
      </c>
      <c r="G391" s="6">
        <v>4852.2533190532622</v>
      </c>
      <c r="H391" s="19">
        <f t="shared" si="6"/>
        <v>0.20680799736829092</v>
      </c>
    </row>
    <row r="392" spans="1:8" x14ac:dyDescent="0.25">
      <c r="A392" s="13">
        <v>43891</v>
      </c>
      <c r="B392" s="4">
        <v>104</v>
      </c>
      <c r="C392" s="4" t="str">
        <f>VLOOKUP(B400,'Estructura Producto'!$A$2:$C$16,3,0)</f>
        <v>HABILITACION</v>
      </c>
      <c r="D392" s="4">
        <v>2507</v>
      </c>
      <c r="E392" s="4" t="str">
        <f>INDEX('Estructura Tiendas'!$A$2:$A$13,MATCH(DATOS!D392,'Estructura Tiendas'!$B$2:$B$13,0))</f>
        <v>NORTE</v>
      </c>
      <c r="F392" s="6">
        <v>12114.84</v>
      </c>
      <c r="G392" s="6">
        <v>1727.7325410889582</v>
      </c>
      <c r="H392" s="19">
        <f t="shared" si="6"/>
        <v>0.14261290624465187</v>
      </c>
    </row>
    <row r="393" spans="1:8" x14ac:dyDescent="0.25">
      <c r="A393" s="13">
        <v>43891</v>
      </c>
      <c r="B393" s="4">
        <v>104</v>
      </c>
      <c r="C393" s="4" t="str">
        <f>VLOOKUP(B401,'Estructura Producto'!$A$2:$C$16,3,0)</f>
        <v>HABILITACION</v>
      </c>
      <c r="D393" s="4">
        <v>2508</v>
      </c>
      <c r="E393" s="4" t="str">
        <f>INDEX('Estructura Tiendas'!$A$2:$A$13,MATCH(DATOS!D393,'Estructura Tiendas'!$B$2:$B$13,0))</f>
        <v>NORTE</v>
      </c>
      <c r="F393" s="6">
        <v>20352.834999999999</v>
      </c>
      <c r="G393" s="6">
        <v>3990.0526061214978</v>
      </c>
      <c r="H393" s="19">
        <f t="shared" si="6"/>
        <v>0.19604406983702752</v>
      </c>
    </row>
    <row r="394" spans="1:8" x14ac:dyDescent="0.25">
      <c r="A394" s="13">
        <v>43891</v>
      </c>
      <c r="B394" s="4">
        <v>104</v>
      </c>
      <c r="C394" s="4" t="str">
        <f>VLOOKUP(B402,'Estructura Producto'!$A$2:$C$16,3,0)</f>
        <v>HABILITACION</v>
      </c>
      <c r="D394" s="4">
        <v>2509</v>
      </c>
      <c r="E394" s="4" t="str">
        <f>INDEX('Estructura Tiendas'!$A$2:$A$13,MATCH(DATOS!D394,'Estructura Tiendas'!$B$2:$B$13,0))</f>
        <v>SUR</v>
      </c>
      <c r="F394" s="6">
        <v>21948.29</v>
      </c>
      <c r="G394" s="6">
        <v>1685.4666736401973</v>
      </c>
      <c r="H394" s="19">
        <f t="shared" si="6"/>
        <v>7.6792619089696618E-2</v>
      </c>
    </row>
    <row r="395" spans="1:8" x14ac:dyDescent="0.25">
      <c r="A395" s="13">
        <v>43891</v>
      </c>
      <c r="B395" s="4">
        <v>104</v>
      </c>
      <c r="C395" s="4" t="str">
        <f>VLOOKUP(B403,'Estructura Producto'!$A$2:$C$16,3,0)</f>
        <v>HABILITACION</v>
      </c>
      <c r="D395" s="4">
        <v>2510</v>
      </c>
      <c r="E395" s="4" t="str">
        <f>INDEX('Estructura Tiendas'!$A$2:$A$13,MATCH(DATOS!D395,'Estructura Tiendas'!$B$2:$B$13,0))</f>
        <v>SUR</v>
      </c>
      <c r="F395" s="6">
        <v>30420.055</v>
      </c>
      <c r="G395" s="6">
        <v>5920.2866909713894</v>
      </c>
      <c r="H395" s="19">
        <f t="shared" si="6"/>
        <v>0.19461788254397927</v>
      </c>
    </row>
    <row r="396" spans="1:8" x14ac:dyDescent="0.25">
      <c r="A396" s="13">
        <v>43891</v>
      </c>
      <c r="B396" s="4">
        <v>104</v>
      </c>
      <c r="C396" s="4" t="str">
        <f>VLOOKUP(B404,'Estructura Producto'!$A$2:$C$16,3,0)</f>
        <v>HABILITACION</v>
      </c>
      <c r="D396" s="4">
        <v>2511</v>
      </c>
      <c r="E396" s="4" t="str">
        <f>INDEX('Estructura Tiendas'!$A$2:$A$13,MATCH(DATOS!D396,'Estructura Tiendas'!$B$2:$B$13,0))</f>
        <v>SUR</v>
      </c>
      <c r="F396" s="6">
        <v>43840.845000000001</v>
      </c>
      <c r="G396" s="6">
        <v>10539.977691792841</v>
      </c>
      <c r="H396" s="19">
        <f t="shared" si="6"/>
        <v>0.24041456527110372</v>
      </c>
    </row>
    <row r="397" spans="1:8" x14ac:dyDescent="0.25">
      <c r="A397" s="13">
        <v>43891</v>
      </c>
      <c r="B397" s="4">
        <v>104</v>
      </c>
      <c r="C397" s="4" t="str">
        <f>VLOOKUP(B405,'Estructura Producto'!$A$2:$C$16,3,0)</f>
        <v>HABILITACION</v>
      </c>
      <c r="D397" s="4">
        <v>2512</v>
      </c>
      <c r="E397" s="4" t="str">
        <f>INDEX('Estructura Tiendas'!$A$2:$A$13,MATCH(DATOS!D397,'Estructura Tiendas'!$B$2:$B$13,0))</f>
        <v>SUR</v>
      </c>
      <c r="F397" s="6">
        <v>24814.494999999999</v>
      </c>
      <c r="G397" s="6">
        <v>4117.4567055243515</v>
      </c>
      <c r="H397" s="19">
        <f t="shared" si="6"/>
        <v>0.16592949828414205</v>
      </c>
    </row>
    <row r="398" spans="1:8" x14ac:dyDescent="0.25">
      <c r="A398" s="13">
        <v>43891</v>
      </c>
      <c r="B398" s="4">
        <v>106</v>
      </c>
      <c r="C398" s="4" t="str">
        <f>VLOOKUP(B406,'Estructura Producto'!$A$2:$C$16,3,0)</f>
        <v>HABILITACION</v>
      </c>
      <c r="D398" s="4">
        <v>2501</v>
      </c>
      <c r="E398" s="4" t="str">
        <f>INDEX('Estructura Tiendas'!$A$2:$A$13,MATCH(DATOS!D398,'Estructura Tiendas'!$B$2:$B$13,0))</f>
        <v>CENTRO</v>
      </c>
      <c r="F398" s="6">
        <v>21010.080000000002</v>
      </c>
      <c r="G398" s="6">
        <v>4765.8774524060527</v>
      </c>
      <c r="H398" s="19">
        <f t="shared" si="6"/>
        <v>0.2268376632742975</v>
      </c>
    </row>
    <row r="399" spans="1:8" x14ac:dyDescent="0.25">
      <c r="A399" s="13">
        <v>43891</v>
      </c>
      <c r="B399" s="4">
        <v>106</v>
      </c>
      <c r="C399" s="4" t="str">
        <f>VLOOKUP(B407,'Estructura Producto'!$A$2:$C$16,3,0)</f>
        <v>HABILITACION</v>
      </c>
      <c r="D399" s="4">
        <v>2502</v>
      </c>
      <c r="E399" s="4" t="str">
        <f>INDEX('Estructura Tiendas'!$A$2:$A$13,MATCH(DATOS!D399,'Estructura Tiendas'!$B$2:$B$13,0))</f>
        <v>CENTRO</v>
      </c>
      <c r="F399" s="6">
        <v>25960.185000000001</v>
      </c>
      <c r="G399" s="6">
        <v>7605.1782057661658</v>
      </c>
      <c r="H399" s="19">
        <f t="shared" si="6"/>
        <v>0.29295547030062247</v>
      </c>
    </row>
    <row r="400" spans="1:8" x14ac:dyDescent="0.25">
      <c r="A400" s="13">
        <v>43891</v>
      </c>
      <c r="B400" s="4">
        <v>106</v>
      </c>
      <c r="C400" s="4" t="str">
        <f>VLOOKUP(B408,'Estructura Producto'!$A$2:$C$16,3,0)</f>
        <v>HABILITACION</v>
      </c>
      <c r="D400" s="4">
        <v>2503</v>
      </c>
      <c r="E400" s="4" t="str">
        <f>INDEX('Estructura Tiendas'!$A$2:$A$13,MATCH(DATOS!D400,'Estructura Tiendas'!$B$2:$B$13,0))</f>
        <v>CENTRO</v>
      </c>
      <c r="F400" s="6">
        <v>31890.37</v>
      </c>
      <c r="G400" s="6">
        <v>9504.311478296926</v>
      </c>
      <c r="H400" s="19">
        <f t="shared" si="6"/>
        <v>0.29803076848267757</v>
      </c>
    </row>
    <row r="401" spans="1:8" x14ac:dyDescent="0.25">
      <c r="A401" s="13">
        <v>43891</v>
      </c>
      <c r="B401" s="4">
        <v>106</v>
      </c>
      <c r="C401" s="4" t="str">
        <f>VLOOKUP(B409,'Estructura Producto'!$A$2:$C$16,3,0)</f>
        <v>HABILITACION</v>
      </c>
      <c r="D401" s="4">
        <v>2504</v>
      </c>
      <c r="E401" s="4" t="str">
        <f>INDEX('Estructura Tiendas'!$A$2:$A$13,MATCH(DATOS!D401,'Estructura Tiendas'!$B$2:$B$13,0))</f>
        <v>CENTRO</v>
      </c>
      <c r="F401" s="6">
        <v>40212.18</v>
      </c>
      <c r="G401" s="6">
        <v>13249.784221230617</v>
      </c>
      <c r="H401" s="19">
        <f t="shared" si="6"/>
        <v>0.32949678980922242</v>
      </c>
    </row>
    <row r="402" spans="1:8" x14ac:dyDescent="0.25">
      <c r="A402" s="13">
        <v>43891</v>
      </c>
      <c r="B402" s="4">
        <v>106</v>
      </c>
      <c r="C402" s="4" t="str">
        <f>VLOOKUP(B410,'Estructura Producto'!$A$2:$C$16,3,0)</f>
        <v>HABILITACION</v>
      </c>
      <c r="D402" s="4">
        <v>2505</v>
      </c>
      <c r="E402" s="4" t="str">
        <f>INDEX('Estructura Tiendas'!$A$2:$A$13,MATCH(DATOS!D402,'Estructura Tiendas'!$B$2:$B$13,0))</f>
        <v>NORTE</v>
      </c>
      <c r="F402" s="6">
        <v>17201.72</v>
      </c>
      <c r="G402" s="6">
        <v>6075.9964184115124</v>
      </c>
      <c r="H402" s="19">
        <f t="shared" si="6"/>
        <v>0.35322028369323022</v>
      </c>
    </row>
    <row r="403" spans="1:8" x14ac:dyDescent="0.25">
      <c r="A403" s="13">
        <v>43891</v>
      </c>
      <c r="B403" s="4">
        <v>106</v>
      </c>
      <c r="C403" s="4" t="str">
        <f>VLOOKUP(B411,'Estructura Producto'!$A$2:$C$16,3,0)</f>
        <v>HABILITACION</v>
      </c>
      <c r="D403" s="4">
        <v>2506</v>
      </c>
      <c r="E403" s="4" t="str">
        <f>INDEX('Estructura Tiendas'!$A$2:$A$13,MATCH(DATOS!D403,'Estructura Tiendas'!$B$2:$B$13,0))</f>
        <v>NORTE</v>
      </c>
      <c r="F403" s="6">
        <v>27067.759999999998</v>
      </c>
      <c r="G403" s="6">
        <v>9292.3728587197093</v>
      </c>
      <c r="H403" s="19">
        <f t="shared" si="6"/>
        <v>0.34330040087246633</v>
      </c>
    </row>
    <row r="404" spans="1:8" x14ac:dyDescent="0.25">
      <c r="A404" s="13">
        <v>43891</v>
      </c>
      <c r="B404" s="4">
        <v>106</v>
      </c>
      <c r="C404" s="4" t="str">
        <f>VLOOKUP(B412,'Estructura Producto'!$A$2:$C$16,3,0)</f>
        <v>HABILITACION</v>
      </c>
      <c r="D404" s="4">
        <v>2507</v>
      </c>
      <c r="E404" s="4" t="str">
        <f>INDEX('Estructura Tiendas'!$A$2:$A$13,MATCH(DATOS!D404,'Estructura Tiendas'!$B$2:$B$13,0))</f>
        <v>NORTE</v>
      </c>
      <c r="F404" s="6">
        <v>22546.65</v>
      </c>
      <c r="G404" s="6">
        <v>8574.0209368956876</v>
      </c>
      <c r="H404" s="19">
        <f t="shared" si="6"/>
        <v>0.38027915175406046</v>
      </c>
    </row>
    <row r="405" spans="1:8" x14ac:dyDescent="0.25">
      <c r="A405" s="13">
        <v>43891</v>
      </c>
      <c r="B405" s="4">
        <v>106</v>
      </c>
      <c r="C405" s="4" t="str">
        <f>VLOOKUP(B413,'Estructura Producto'!$A$2:$C$16,3,0)</f>
        <v>HABILITACION</v>
      </c>
      <c r="D405" s="4">
        <v>2508</v>
      </c>
      <c r="E405" s="4" t="str">
        <f>INDEX('Estructura Tiendas'!$A$2:$A$13,MATCH(DATOS!D405,'Estructura Tiendas'!$B$2:$B$13,0))</f>
        <v>NORTE</v>
      </c>
      <c r="F405" s="6">
        <v>21017.33</v>
      </c>
      <c r="G405" s="6">
        <v>5804.4542723453924</v>
      </c>
      <c r="H405" s="19">
        <f t="shared" si="6"/>
        <v>0.2761746745350333</v>
      </c>
    </row>
    <row r="406" spans="1:8" x14ac:dyDescent="0.25">
      <c r="A406" s="13">
        <v>43891</v>
      </c>
      <c r="B406" s="4">
        <v>106</v>
      </c>
      <c r="C406" s="4" t="str">
        <f>VLOOKUP(B414,'Estructura Producto'!$A$2:$C$16,3,0)</f>
        <v>HABILITACION</v>
      </c>
      <c r="D406" s="4">
        <v>2509</v>
      </c>
      <c r="E406" s="4" t="str">
        <f>INDEX('Estructura Tiendas'!$A$2:$A$13,MATCH(DATOS!D406,'Estructura Tiendas'!$B$2:$B$13,0))</f>
        <v>SUR</v>
      </c>
      <c r="F406" s="6">
        <v>22932.51</v>
      </c>
      <c r="G406" s="6">
        <v>7353.933820905796</v>
      </c>
      <c r="H406" s="19">
        <f t="shared" si="6"/>
        <v>0.32067723162034145</v>
      </c>
    </row>
    <row r="407" spans="1:8" x14ac:dyDescent="0.25">
      <c r="A407" s="13">
        <v>43891</v>
      </c>
      <c r="B407" s="4">
        <v>106</v>
      </c>
      <c r="C407" s="4" t="str">
        <f>VLOOKUP(B415,'Estructura Producto'!$A$2:$C$16,3,0)</f>
        <v>HABILITACION</v>
      </c>
      <c r="D407" s="4">
        <v>2510</v>
      </c>
      <c r="E407" s="4" t="str">
        <f>INDEX('Estructura Tiendas'!$A$2:$A$13,MATCH(DATOS!D407,'Estructura Tiendas'!$B$2:$B$13,0))</f>
        <v>SUR</v>
      </c>
      <c r="F407" s="6">
        <v>16770.865000000002</v>
      </c>
      <c r="G407" s="6">
        <v>5460.0400523420203</v>
      </c>
      <c r="H407" s="19">
        <f t="shared" si="6"/>
        <v>0.32556699087029917</v>
      </c>
    </row>
    <row r="408" spans="1:8" x14ac:dyDescent="0.25">
      <c r="A408" s="13">
        <v>43891</v>
      </c>
      <c r="B408" s="4">
        <v>106</v>
      </c>
      <c r="C408" s="4" t="str">
        <f>VLOOKUP(B416,'Estructura Producto'!$A$2:$C$16,3,0)</f>
        <v>HABILITACION</v>
      </c>
      <c r="D408" s="4">
        <v>2511</v>
      </c>
      <c r="E408" s="4" t="str">
        <f>INDEX('Estructura Tiendas'!$A$2:$A$13,MATCH(DATOS!D408,'Estructura Tiendas'!$B$2:$B$13,0))</f>
        <v>SUR</v>
      </c>
      <c r="F408" s="6">
        <v>22526.87</v>
      </c>
      <c r="G408" s="6">
        <v>7044.6816069867064</v>
      </c>
      <c r="H408" s="19">
        <f t="shared" si="6"/>
        <v>0.31272349895865281</v>
      </c>
    </row>
    <row r="409" spans="1:8" x14ac:dyDescent="0.25">
      <c r="A409" s="13">
        <v>43891</v>
      </c>
      <c r="B409" s="4">
        <v>106</v>
      </c>
      <c r="C409" s="4" t="str">
        <f>VLOOKUP(B417,'Estructura Producto'!$A$2:$C$16,3,0)</f>
        <v>HABILITACION</v>
      </c>
      <c r="D409" s="4">
        <v>2512</v>
      </c>
      <c r="E409" s="4" t="str">
        <f>INDEX('Estructura Tiendas'!$A$2:$A$13,MATCH(DATOS!D409,'Estructura Tiendas'!$B$2:$B$13,0))</f>
        <v>SUR</v>
      </c>
      <c r="F409" s="6">
        <v>21404.125</v>
      </c>
      <c r="G409" s="6">
        <v>6979.7077630483655</v>
      </c>
      <c r="H409" s="19">
        <f t="shared" si="6"/>
        <v>0.32609171190358704</v>
      </c>
    </row>
    <row r="410" spans="1:8" x14ac:dyDescent="0.25">
      <c r="A410" s="13">
        <v>43891</v>
      </c>
      <c r="B410" s="4">
        <v>108</v>
      </c>
      <c r="C410" s="4" t="str">
        <f>VLOOKUP(B418,'Estructura Producto'!$A$2:$C$16,3,0)</f>
        <v>HABILITACION</v>
      </c>
      <c r="D410" s="4">
        <v>2501</v>
      </c>
      <c r="E410" s="4" t="str">
        <f>INDEX('Estructura Tiendas'!$A$2:$A$13,MATCH(DATOS!D410,'Estructura Tiendas'!$B$2:$B$13,0))</f>
        <v>CENTRO</v>
      </c>
      <c r="F410" s="6">
        <v>36281.1</v>
      </c>
      <c r="G410" s="6">
        <v>13740.26031134382</v>
      </c>
      <c r="H410" s="19">
        <f t="shared" si="6"/>
        <v>0.37871675090732698</v>
      </c>
    </row>
    <row r="411" spans="1:8" x14ac:dyDescent="0.25">
      <c r="A411" s="13">
        <v>43891</v>
      </c>
      <c r="B411" s="4">
        <v>108</v>
      </c>
      <c r="C411" s="4" t="str">
        <f>VLOOKUP(B419,'Estructura Producto'!$A$2:$C$16,3,0)</f>
        <v>HABILITACION</v>
      </c>
      <c r="D411" s="4">
        <v>2502</v>
      </c>
      <c r="E411" s="4" t="str">
        <f>INDEX('Estructura Tiendas'!$A$2:$A$13,MATCH(DATOS!D411,'Estructura Tiendas'!$B$2:$B$13,0))</f>
        <v>CENTRO</v>
      </c>
      <c r="F411" s="6">
        <v>54647.42</v>
      </c>
      <c r="G411" s="6">
        <v>18453.343850811914</v>
      </c>
      <c r="H411" s="19">
        <f t="shared" si="6"/>
        <v>0.33768005609069768</v>
      </c>
    </row>
    <row r="412" spans="1:8" x14ac:dyDescent="0.25">
      <c r="A412" s="13">
        <v>43891</v>
      </c>
      <c r="B412" s="4">
        <v>108</v>
      </c>
      <c r="C412" s="4" t="str">
        <f>VLOOKUP(B420,'Estructura Producto'!$A$2:$C$16,3,0)</f>
        <v>HABILITACION</v>
      </c>
      <c r="D412" s="4">
        <v>2503</v>
      </c>
      <c r="E412" s="4" t="str">
        <f>INDEX('Estructura Tiendas'!$A$2:$A$13,MATCH(DATOS!D412,'Estructura Tiendas'!$B$2:$B$13,0))</f>
        <v>CENTRO</v>
      </c>
      <c r="F412" s="6">
        <v>56452.84</v>
      </c>
      <c r="G412" s="6">
        <v>18324.588798103669</v>
      </c>
      <c r="H412" s="19">
        <f t="shared" si="6"/>
        <v>0.32459994569101697</v>
      </c>
    </row>
    <row r="413" spans="1:8" x14ac:dyDescent="0.25">
      <c r="A413" s="13">
        <v>43891</v>
      </c>
      <c r="B413" s="4">
        <v>108</v>
      </c>
      <c r="C413" s="4" t="str">
        <f>VLOOKUP(B421,'Estructura Producto'!$A$2:$C$16,3,0)</f>
        <v>HABILITACION</v>
      </c>
      <c r="D413" s="4">
        <v>2504</v>
      </c>
      <c r="E413" s="4" t="str">
        <f>INDEX('Estructura Tiendas'!$A$2:$A$13,MATCH(DATOS!D413,'Estructura Tiendas'!$B$2:$B$13,0))</f>
        <v>CENTRO</v>
      </c>
      <c r="F413" s="6">
        <v>71443.035000000003</v>
      </c>
      <c r="G413" s="6">
        <v>28480.997160311319</v>
      </c>
      <c r="H413" s="19">
        <f t="shared" si="6"/>
        <v>0.39865323695040839</v>
      </c>
    </row>
    <row r="414" spans="1:8" x14ac:dyDescent="0.25">
      <c r="A414" s="13">
        <v>43891</v>
      </c>
      <c r="B414" s="4">
        <v>108</v>
      </c>
      <c r="C414" s="4" t="str">
        <f>VLOOKUP(B422,'Estructura Producto'!$A$2:$C$16,3,0)</f>
        <v>CONSTRUCCIÓN JARDÍN</v>
      </c>
      <c r="D414" s="4">
        <v>2505</v>
      </c>
      <c r="E414" s="4" t="str">
        <f>INDEX('Estructura Tiendas'!$A$2:$A$13,MATCH(DATOS!D414,'Estructura Tiendas'!$B$2:$B$13,0))</f>
        <v>NORTE</v>
      </c>
      <c r="F414" s="6">
        <v>24745.919999999998</v>
      </c>
      <c r="G414" s="6">
        <v>8640.4760182866903</v>
      </c>
      <c r="H414" s="19">
        <f t="shared" si="6"/>
        <v>0.3491677019196171</v>
      </c>
    </row>
    <row r="415" spans="1:8" x14ac:dyDescent="0.25">
      <c r="A415" s="13">
        <v>43891</v>
      </c>
      <c r="B415" s="4">
        <v>108</v>
      </c>
      <c r="C415" s="4" t="str">
        <f>VLOOKUP(B423,'Estructura Producto'!$A$2:$C$16,3,0)</f>
        <v>CONSTRUCCIÓN JARDÍN</v>
      </c>
      <c r="D415" s="4">
        <v>2506</v>
      </c>
      <c r="E415" s="4" t="str">
        <f>INDEX('Estructura Tiendas'!$A$2:$A$13,MATCH(DATOS!D415,'Estructura Tiendas'!$B$2:$B$13,0))</f>
        <v>NORTE</v>
      </c>
      <c r="F415" s="6">
        <v>47851.839999999997</v>
      </c>
      <c r="G415" s="6">
        <v>18868.840052188134</v>
      </c>
      <c r="H415" s="19">
        <f t="shared" si="6"/>
        <v>0.39431796253160034</v>
      </c>
    </row>
    <row r="416" spans="1:8" x14ac:dyDescent="0.25">
      <c r="A416" s="13">
        <v>43891</v>
      </c>
      <c r="B416" s="4">
        <v>108</v>
      </c>
      <c r="C416" s="4" t="str">
        <f>VLOOKUP(B424,'Estructura Producto'!$A$2:$C$16,3,0)</f>
        <v>CONSTRUCCIÓN JARDÍN</v>
      </c>
      <c r="D416" s="4">
        <v>2507</v>
      </c>
      <c r="E416" s="4" t="str">
        <f>INDEX('Estructura Tiendas'!$A$2:$A$13,MATCH(DATOS!D416,'Estructura Tiendas'!$B$2:$B$13,0))</f>
        <v>NORTE</v>
      </c>
      <c r="F416" s="6">
        <v>37126.004999999997</v>
      </c>
      <c r="G416" s="6">
        <v>14582.411340306404</v>
      </c>
      <c r="H416" s="19">
        <f t="shared" si="6"/>
        <v>0.39278159177930416</v>
      </c>
    </row>
    <row r="417" spans="1:8" x14ac:dyDescent="0.25">
      <c r="A417" s="13">
        <v>43891</v>
      </c>
      <c r="B417" s="4">
        <v>108</v>
      </c>
      <c r="C417" s="4" t="str">
        <f>VLOOKUP(B425,'Estructura Producto'!$A$2:$C$16,3,0)</f>
        <v>CONSTRUCCIÓN JARDÍN</v>
      </c>
      <c r="D417" s="4">
        <v>2508</v>
      </c>
      <c r="E417" s="4" t="str">
        <f>INDEX('Estructura Tiendas'!$A$2:$A$13,MATCH(DATOS!D417,'Estructura Tiendas'!$B$2:$B$13,0))</f>
        <v>NORTE</v>
      </c>
      <c r="F417" s="6">
        <v>39662.605000000003</v>
      </c>
      <c r="G417" s="6">
        <v>15368.910038439335</v>
      </c>
      <c r="H417" s="19">
        <f t="shared" si="6"/>
        <v>0.3874911907182933</v>
      </c>
    </row>
    <row r="418" spans="1:8" x14ac:dyDescent="0.25">
      <c r="A418" s="13">
        <v>43891</v>
      </c>
      <c r="B418" s="4">
        <v>108</v>
      </c>
      <c r="C418" s="4" t="str">
        <f>VLOOKUP(B426,'Estructura Producto'!$A$2:$C$16,3,0)</f>
        <v>CONSTRUCCIÓN JARDÍN</v>
      </c>
      <c r="D418" s="4">
        <v>2509</v>
      </c>
      <c r="E418" s="4" t="str">
        <f>INDEX('Estructura Tiendas'!$A$2:$A$13,MATCH(DATOS!D418,'Estructura Tiendas'!$B$2:$B$13,0))</f>
        <v>SUR</v>
      </c>
      <c r="F418" s="6">
        <v>48247.46</v>
      </c>
      <c r="G418" s="6">
        <v>18056.540022342382</v>
      </c>
      <c r="H418" s="19">
        <f t="shared" si="6"/>
        <v>0.37424851012555649</v>
      </c>
    </row>
    <row r="419" spans="1:8" x14ac:dyDescent="0.25">
      <c r="A419" s="13">
        <v>43891</v>
      </c>
      <c r="B419" s="4">
        <v>108</v>
      </c>
      <c r="C419" s="4" t="str">
        <f>VLOOKUP(B427,'Estructura Producto'!$A$2:$C$16,3,0)</f>
        <v>CONSTRUCCIÓN JARDÍN</v>
      </c>
      <c r="D419" s="4">
        <v>2510</v>
      </c>
      <c r="E419" s="4" t="str">
        <f>INDEX('Estructura Tiendas'!$A$2:$A$13,MATCH(DATOS!D419,'Estructura Tiendas'!$B$2:$B$13,0))</f>
        <v>SUR</v>
      </c>
      <c r="F419" s="6">
        <v>27859.53</v>
      </c>
      <c r="G419" s="6">
        <v>10129.142253738017</v>
      </c>
      <c r="H419" s="19">
        <f t="shared" si="6"/>
        <v>0.3635790788192772</v>
      </c>
    </row>
    <row r="420" spans="1:8" x14ac:dyDescent="0.25">
      <c r="A420" s="13">
        <v>43891</v>
      </c>
      <c r="B420" s="4">
        <v>108</v>
      </c>
      <c r="C420" s="4" t="str">
        <f>VLOOKUP(B428,'Estructura Producto'!$A$2:$C$16,3,0)</f>
        <v>CONSTRUCCIÓN JARDÍN</v>
      </c>
      <c r="D420" s="4">
        <v>2511</v>
      </c>
      <c r="E420" s="4" t="str">
        <f>INDEX('Estructura Tiendas'!$A$2:$A$13,MATCH(DATOS!D420,'Estructura Tiendas'!$B$2:$B$13,0))</f>
        <v>SUR</v>
      </c>
      <c r="F420" s="6">
        <v>45712.53</v>
      </c>
      <c r="G420" s="6">
        <v>17654.68351764153</v>
      </c>
      <c r="H420" s="19">
        <f t="shared" si="6"/>
        <v>0.38621103486596631</v>
      </c>
    </row>
    <row r="421" spans="1:8" x14ac:dyDescent="0.25">
      <c r="A421" s="13">
        <v>43891</v>
      </c>
      <c r="B421" s="4">
        <v>108</v>
      </c>
      <c r="C421" s="4" t="str">
        <f>VLOOKUP(B429,'Estructura Producto'!$A$2:$C$16,3,0)</f>
        <v>CONSTRUCCIÓN JARDÍN</v>
      </c>
      <c r="D421" s="4">
        <v>2512</v>
      </c>
      <c r="E421" s="4" t="str">
        <f>INDEX('Estructura Tiendas'!$A$2:$A$13,MATCH(DATOS!D421,'Estructura Tiendas'!$B$2:$B$13,0))</f>
        <v>SUR</v>
      </c>
      <c r="F421" s="6">
        <v>37054.720000000001</v>
      </c>
      <c r="G421" s="6">
        <v>12567.112059991743</v>
      </c>
      <c r="H421" s="19">
        <f t="shared" si="6"/>
        <v>0.33915010179517596</v>
      </c>
    </row>
    <row r="422" spans="1:8" x14ac:dyDescent="0.25">
      <c r="A422" s="13">
        <v>43891</v>
      </c>
      <c r="B422" s="4">
        <v>200</v>
      </c>
      <c r="C422" s="4" t="str">
        <f>VLOOKUP(B430,'Estructura Producto'!$A$2:$C$16,3,0)</f>
        <v>CONSTRUCCIÓN JARDÍN</v>
      </c>
      <c r="D422" s="4">
        <v>2501</v>
      </c>
      <c r="E422" s="4" t="str">
        <f>INDEX('Estructura Tiendas'!$A$2:$A$13,MATCH(DATOS!D422,'Estructura Tiendas'!$B$2:$B$13,0))</f>
        <v>CENTRO</v>
      </c>
      <c r="F422" s="6">
        <v>46624.644999999997</v>
      </c>
      <c r="G422" s="6">
        <v>9148.3400466984458</v>
      </c>
      <c r="H422" s="19">
        <f t="shared" si="6"/>
        <v>0.1962125405286935</v>
      </c>
    </row>
    <row r="423" spans="1:8" x14ac:dyDescent="0.25">
      <c r="A423" s="13">
        <v>43891</v>
      </c>
      <c r="B423" s="4">
        <v>200</v>
      </c>
      <c r="C423" s="4" t="str">
        <f>VLOOKUP(B431,'Estructura Producto'!$A$2:$C$16,3,0)</f>
        <v>CONSTRUCCIÓN JARDÍN</v>
      </c>
      <c r="D423" s="4">
        <v>2502</v>
      </c>
      <c r="E423" s="4" t="str">
        <f>INDEX('Estructura Tiendas'!$A$2:$A$13,MATCH(DATOS!D423,'Estructura Tiendas'!$B$2:$B$13,0))</f>
        <v>CENTRO</v>
      </c>
      <c r="F423" s="6">
        <v>59510.54</v>
      </c>
      <c r="G423" s="6">
        <v>12555.685476910929</v>
      </c>
      <c r="H423" s="19">
        <f t="shared" si="6"/>
        <v>0.21098254992999438</v>
      </c>
    </row>
    <row r="424" spans="1:8" x14ac:dyDescent="0.25">
      <c r="A424" s="13">
        <v>43891</v>
      </c>
      <c r="B424" s="4">
        <v>200</v>
      </c>
      <c r="C424" s="4" t="str">
        <f>VLOOKUP(B432,'Estructura Producto'!$A$2:$C$16,3,0)</f>
        <v>CONSTRUCCIÓN JARDÍN</v>
      </c>
      <c r="D424" s="4">
        <v>2503</v>
      </c>
      <c r="E424" s="4" t="str">
        <f>INDEX('Estructura Tiendas'!$A$2:$A$13,MATCH(DATOS!D424,'Estructura Tiendas'!$B$2:$B$13,0))</f>
        <v>CENTRO</v>
      </c>
      <c r="F424" s="6">
        <v>62481.23</v>
      </c>
      <c r="G424" s="6">
        <v>11031.157444251818</v>
      </c>
      <c r="H424" s="19">
        <f t="shared" si="6"/>
        <v>0.17655154106684226</v>
      </c>
    </row>
    <row r="425" spans="1:8" x14ac:dyDescent="0.25">
      <c r="A425" s="13">
        <v>43891</v>
      </c>
      <c r="B425" s="4">
        <v>200</v>
      </c>
      <c r="C425" s="4" t="str">
        <f>VLOOKUP(B433,'Estructura Producto'!$A$2:$C$16,3,0)</f>
        <v>CONSTRUCCIÓN JARDÍN</v>
      </c>
      <c r="D425" s="4">
        <v>2504</v>
      </c>
      <c r="E425" s="4" t="str">
        <f>INDEX('Estructura Tiendas'!$A$2:$A$13,MATCH(DATOS!D425,'Estructura Tiendas'!$B$2:$B$13,0))</f>
        <v>CENTRO</v>
      </c>
      <c r="F425" s="6">
        <v>61692.9</v>
      </c>
      <c r="G425" s="6">
        <v>16966.606177205147</v>
      </c>
      <c r="H425" s="19">
        <f t="shared" si="6"/>
        <v>0.27501716043831864</v>
      </c>
    </row>
    <row r="426" spans="1:8" x14ac:dyDescent="0.25">
      <c r="A426" s="13">
        <v>43891</v>
      </c>
      <c r="B426" s="4">
        <v>200</v>
      </c>
      <c r="C426" s="4" t="str">
        <f>VLOOKUP(B434,'Estructura Producto'!$A$2:$C$16,3,0)</f>
        <v>CONSTRUCCIÓN JARDÍN</v>
      </c>
      <c r="D426" s="4">
        <v>2505</v>
      </c>
      <c r="E426" s="4" t="str">
        <f>INDEX('Estructura Tiendas'!$A$2:$A$13,MATCH(DATOS!D426,'Estructura Tiendas'!$B$2:$B$13,0))</f>
        <v>NORTE</v>
      </c>
      <c r="F426" s="6">
        <v>32579.575000000001</v>
      </c>
      <c r="G426" s="6">
        <v>4281.3904502365176</v>
      </c>
      <c r="H426" s="19">
        <f t="shared" si="6"/>
        <v>0.13141333029164798</v>
      </c>
    </row>
    <row r="427" spans="1:8" x14ac:dyDescent="0.25">
      <c r="A427" s="13">
        <v>43891</v>
      </c>
      <c r="B427" s="4">
        <v>200</v>
      </c>
      <c r="C427" s="4" t="str">
        <f>VLOOKUP(B435,'Estructura Producto'!$A$2:$C$16,3,0)</f>
        <v>CONSTRUCCIÓN JARDÍN</v>
      </c>
      <c r="D427" s="4">
        <v>2506</v>
      </c>
      <c r="E427" s="4" t="str">
        <f>INDEX('Estructura Tiendas'!$A$2:$A$13,MATCH(DATOS!D427,'Estructura Tiendas'!$B$2:$B$13,0))</f>
        <v>NORTE</v>
      </c>
      <c r="F427" s="6">
        <v>53066.080000000002</v>
      </c>
      <c r="G427" s="6">
        <v>13900.111867776821</v>
      </c>
      <c r="H427" s="19">
        <f t="shared" si="6"/>
        <v>0.26193967724348249</v>
      </c>
    </row>
    <row r="428" spans="1:8" x14ac:dyDescent="0.25">
      <c r="A428" s="13">
        <v>43891</v>
      </c>
      <c r="B428" s="4">
        <v>200</v>
      </c>
      <c r="C428" s="4" t="str">
        <f>VLOOKUP(B436,'Estructura Producto'!$A$2:$C$16,3,0)</f>
        <v>CONSTRUCCIÓN JARDÍN</v>
      </c>
      <c r="D428" s="4">
        <v>2507</v>
      </c>
      <c r="E428" s="4" t="str">
        <f>INDEX('Estructura Tiendas'!$A$2:$A$13,MATCH(DATOS!D428,'Estructura Tiendas'!$B$2:$B$13,0))</f>
        <v>NORTE</v>
      </c>
      <c r="F428" s="6">
        <v>24590.080000000002</v>
      </c>
      <c r="G428" s="6">
        <v>4867.4916101371819</v>
      </c>
      <c r="H428" s="19">
        <f t="shared" si="6"/>
        <v>0.19794533446565368</v>
      </c>
    </row>
    <row r="429" spans="1:8" x14ac:dyDescent="0.25">
      <c r="A429" s="13">
        <v>43891</v>
      </c>
      <c r="B429" s="4">
        <v>200</v>
      </c>
      <c r="C429" s="4" t="str">
        <f>VLOOKUP(B437,'Estructura Producto'!$A$2:$C$16,3,0)</f>
        <v>CONSTRUCCIÓN JARDÍN</v>
      </c>
      <c r="D429" s="4">
        <v>2508</v>
      </c>
      <c r="E429" s="4" t="str">
        <f>INDEX('Estructura Tiendas'!$A$2:$A$13,MATCH(DATOS!D429,'Estructura Tiendas'!$B$2:$B$13,0))</f>
        <v>NORTE</v>
      </c>
      <c r="F429" s="6">
        <v>42336.235000000001</v>
      </c>
      <c r="G429" s="6">
        <v>9341.0515476349738</v>
      </c>
      <c r="H429" s="19">
        <f t="shared" si="6"/>
        <v>0.22063963759731997</v>
      </c>
    </row>
    <row r="430" spans="1:8" x14ac:dyDescent="0.25">
      <c r="A430" s="13">
        <v>43891</v>
      </c>
      <c r="B430" s="4">
        <v>200</v>
      </c>
      <c r="C430" s="4" t="str">
        <f>VLOOKUP(B438,'Estructura Producto'!$A$2:$C$16,3,0)</f>
        <v>CONSTRUCCIÓN JARDÍN</v>
      </c>
      <c r="D430" s="4">
        <v>2509</v>
      </c>
      <c r="E430" s="4" t="str">
        <f>INDEX('Estructura Tiendas'!$A$2:$A$13,MATCH(DATOS!D430,'Estructura Tiendas'!$B$2:$B$13,0))</f>
        <v>SUR</v>
      </c>
      <c r="F430" s="6">
        <v>36339.82</v>
      </c>
      <c r="G430" s="6">
        <v>6878.7444739689663</v>
      </c>
      <c r="H430" s="19">
        <f t="shared" si="6"/>
        <v>0.1892894481582178</v>
      </c>
    </row>
    <row r="431" spans="1:8" x14ac:dyDescent="0.25">
      <c r="A431" s="13">
        <v>43891</v>
      </c>
      <c r="B431" s="4">
        <v>200</v>
      </c>
      <c r="C431" s="4" t="str">
        <f>VLOOKUP(B439,'Estructura Producto'!$A$2:$C$16,3,0)</f>
        <v>CONSTRUCCIÓN JARDÍN</v>
      </c>
      <c r="D431" s="4">
        <v>2510</v>
      </c>
      <c r="E431" s="4" t="str">
        <f>INDEX('Estructura Tiendas'!$A$2:$A$13,MATCH(DATOS!D431,'Estructura Tiendas'!$B$2:$B$13,0))</f>
        <v>SUR</v>
      </c>
      <c r="F431" s="6">
        <v>48834.2</v>
      </c>
      <c r="G431" s="6">
        <v>12222.163025649084</v>
      </c>
      <c r="H431" s="19">
        <f t="shared" si="6"/>
        <v>0.25027876008307876</v>
      </c>
    </row>
    <row r="432" spans="1:8" x14ac:dyDescent="0.25">
      <c r="A432" s="13">
        <v>43891</v>
      </c>
      <c r="B432" s="4">
        <v>200</v>
      </c>
      <c r="C432" s="4" t="str">
        <f>VLOOKUP(B440,'Estructura Producto'!$A$2:$C$16,3,0)</f>
        <v>CONSTRUCCIÓN JARDÍN</v>
      </c>
      <c r="D432" s="4">
        <v>2511</v>
      </c>
      <c r="E432" s="4" t="str">
        <f>INDEX('Estructura Tiendas'!$A$2:$A$13,MATCH(DATOS!D432,'Estructura Tiendas'!$B$2:$B$13,0))</f>
        <v>SUR</v>
      </c>
      <c r="F432" s="6">
        <v>91976.725000000006</v>
      </c>
      <c r="G432" s="6">
        <v>19479.335072978982</v>
      </c>
      <c r="H432" s="19">
        <f t="shared" si="6"/>
        <v>0.21178548239219194</v>
      </c>
    </row>
    <row r="433" spans="1:8" x14ac:dyDescent="0.25">
      <c r="A433" s="13">
        <v>43891</v>
      </c>
      <c r="B433" s="4">
        <v>200</v>
      </c>
      <c r="C433" s="4" t="str">
        <f>VLOOKUP(B441,'Estructura Producto'!$A$2:$C$16,3,0)</f>
        <v>CONSTRUCCIÓN JARDÍN</v>
      </c>
      <c r="D433" s="4">
        <v>2512</v>
      </c>
      <c r="E433" s="4" t="str">
        <f>INDEX('Estructura Tiendas'!$A$2:$A$13,MATCH(DATOS!D433,'Estructura Tiendas'!$B$2:$B$13,0))</f>
        <v>SUR</v>
      </c>
      <c r="F433" s="6">
        <v>58801.544999999998</v>
      </c>
      <c r="G433" s="6">
        <v>11690.541179444948</v>
      </c>
      <c r="H433" s="19">
        <f t="shared" si="6"/>
        <v>0.19881350361533781</v>
      </c>
    </row>
    <row r="434" spans="1:8" x14ac:dyDescent="0.25">
      <c r="A434" s="13">
        <v>43891</v>
      </c>
      <c r="B434" s="4">
        <v>202</v>
      </c>
      <c r="C434" s="4" t="str">
        <f>VLOOKUP(B442,'Estructura Producto'!$A$2:$C$16,3,0)</f>
        <v>CONSTRUCCIÓN JARDÍN</v>
      </c>
      <c r="D434" s="4">
        <v>2501</v>
      </c>
      <c r="E434" s="4" t="str">
        <f>INDEX('Estructura Tiendas'!$A$2:$A$13,MATCH(DATOS!D434,'Estructura Tiendas'!$B$2:$B$13,0))</f>
        <v>CENTRO</v>
      </c>
      <c r="F434" s="6">
        <v>22820.400000000001</v>
      </c>
      <c r="G434" s="6">
        <v>8303.1608234469622</v>
      </c>
      <c r="H434" s="19">
        <f t="shared" si="6"/>
        <v>0.36384817196223385</v>
      </c>
    </row>
    <row r="435" spans="1:8" x14ac:dyDescent="0.25">
      <c r="A435" s="13">
        <v>43891</v>
      </c>
      <c r="B435" s="4">
        <v>202</v>
      </c>
      <c r="C435" s="4" t="str">
        <f>VLOOKUP(B443,'Estructura Producto'!$A$2:$C$16,3,0)</f>
        <v>CONSTRUCCIÓN JARDÍN</v>
      </c>
      <c r="D435" s="4">
        <v>2502</v>
      </c>
      <c r="E435" s="4" t="str">
        <f>INDEX('Estructura Tiendas'!$A$2:$A$13,MATCH(DATOS!D435,'Estructura Tiendas'!$B$2:$B$13,0))</f>
        <v>CENTRO</v>
      </c>
      <c r="F435" s="6">
        <v>39678.794999999998</v>
      </c>
      <c r="G435" s="6">
        <v>13266.501757958313</v>
      </c>
      <c r="H435" s="19">
        <f t="shared" si="6"/>
        <v>0.33434739532685692</v>
      </c>
    </row>
    <row r="436" spans="1:8" x14ac:dyDescent="0.25">
      <c r="A436" s="13">
        <v>43891</v>
      </c>
      <c r="B436" s="4">
        <v>202</v>
      </c>
      <c r="C436" s="4" t="str">
        <f>VLOOKUP(B444,'Estructura Producto'!$A$2:$C$16,3,0)</f>
        <v>CONSTRUCCIÓN JARDÍN</v>
      </c>
      <c r="D436" s="4">
        <v>2503</v>
      </c>
      <c r="E436" s="4" t="str">
        <f>INDEX('Estructura Tiendas'!$A$2:$A$13,MATCH(DATOS!D436,'Estructura Tiendas'!$B$2:$B$13,0))</f>
        <v>CENTRO</v>
      </c>
      <c r="F436" s="6">
        <v>43214.74</v>
      </c>
      <c r="G436" s="6">
        <v>12060.511913497372</v>
      </c>
      <c r="H436" s="19">
        <f t="shared" si="6"/>
        <v>0.27908329226318085</v>
      </c>
    </row>
    <row r="437" spans="1:8" x14ac:dyDescent="0.25">
      <c r="A437" s="13">
        <v>43891</v>
      </c>
      <c r="B437" s="4">
        <v>202</v>
      </c>
      <c r="C437" s="4" t="str">
        <f>VLOOKUP(B445,'Estructura Producto'!$A$2:$C$16,3,0)</f>
        <v>CONSTRUCCIÓN JARDÍN</v>
      </c>
      <c r="D437" s="4">
        <v>2504</v>
      </c>
      <c r="E437" s="4" t="str">
        <f>INDEX('Estructura Tiendas'!$A$2:$A$13,MATCH(DATOS!D437,'Estructura Tiendas'!$B$2:$B$13,0))</f>
        <v>CENTRO</v>
      </c>
      <c r="F437" s="6">
        <v>41334.205000000002</v>
      </c>
      <c r="G437" s="6">
        <v>13630.876887431426</v>
      </c>
      <c r="H437" s="19">
        <f t="shared" si="6"/>
        <v>0.32977232506180837</v>
      </c>
    </row>
    <row r="438" spans="1:8" x14ac:dyDescent="0.25">
      <c r="A438" s="13">
        <v>43891</v>
      </c>
      <c r="B438" s="4">
        <v>202</v>
      </c>
      <c r="C438" s="4" t="str">
        <f>VLOOKUP(B446,'Estructura Producto'!$A$2:$C$16,3,0)</f>
        <v>CONSTRUCCIÓN JARDÍN</v>
      </c>
      <c r="D438" s="4">
        <v>2505</v>
      </c>
      <c r="E438" s="4" t="str">
        <f>INDEX('Estructura Tiendas'!$A$2:$A$13,MATCH(DATOS!D438,'Estructura Tiendas'!$B$2:$B$13,0))</f>
        <v>NORTE</v>
      </c>
      <c r="F438" s="6">
        <v>19680.634999999998</v>
      </c>
      <c r="G438" s="6">
        <v>6194.3829056662462</v>
      </c>
      <c r="H438" s="19">
        <f t="shared" si="6"/>
        <v>0.31474507330003565</v>
      </c>
    </row>
    <row r="439" spans="1:8" x14ac:dyDescent="0.25">
      <c r="A439" s="13">
        <v>43891</v>
      </c>
      <c r="B439" s="4">
        <v>202</v>
      </c>
      <c r="C439" s="4" t="str">
        <f>VLOOKUP(B447,'Estructura Producto'!$A$2:$C$16,3,0)</f>
        <v>CONSTRUCCIÓN JARDÍN</v>
      </c>
      <c r="D439" s="4">
        <v>2506</v>
      </c>
      <c r="E439" s="4" t="str">
        <f>INDEX('Estructura Tiendas'!$A$2:$A$13,MATCH(DATOS!D439,'Estructura Tiendas'!$B$2:$B$13,0))</f>
        <v>NORTE</v>
      </c>
      <c r="F439" s="6">
        <v>39591.53</v>
      </c>
      <c r="G439" s="6">
        <v>12999.133017481807</v>
      </c>
      <c r="H439" s="19">
        <f t="shared" si="6"/>
        <v>0.32833116117214484</v>
      </c>
    </row>
    <row r="440" spans="1:8" x14ac:dyDescent="0.25">
      <c r="A440" s="13">
        <v>43891</v>
      </c>
      <c r="B440" s="4">
        <v>202</v>
      </c>
      <c r="C440" s="4" t="str">
        <f>VLOOKUP(B448,'Estructura Producto'!$A$2:$C$16,3,0)</f>
        <v>CONSTRUCCIÓN JARDÍN</v>
      </c>
      <c r="D440" s="4">
        <v>2507</v>
      </c>
      <c r="E440" s="4" t="str">
        <f>INDEX('Estructura Tiendas'!$A$2:$A$13,MATCH(DATOS!D440,'Estructura Tiendas'!$B$2:$B$13,0))</f>
        <v>NORTE</v>
      </c>
      <c r="F440" s="6">
        <v>16567.994999999999</v>
      </c>
      <c r="G440" s="6">
        <v>5086.3334435505158</v>
      </c>
      <c r="H440" s="19">
        <f t="shared" si="6"/>
        <v>0.30699752405469194</v>
      </c>
    </row>
    <row r="441" spans="1:8" x14ac:dyDescent="0.25">
      <c r="A441" s="13">
        <v>43891</v>
      </c>
      <c r="B441" s="4">
        <v>202</v>
      </c>
      <c r="C441" s="4" t="str">
        <f>VLOOKUP(B449,'Estructura Producto'!$A$2:$C$16,3,0)</f>
        <v>CONSTRUCCIÓN JARDÍN</v>
      </c>
      <c r="D441" s="4">
        <v>2508</v>
      </c>
      <c r="E441" s="4" t="str">
        <f>INDEX('Estructura Tiendas'!$A$2:$A$13,MATCH(DATOS!D441,'Estructura Tiendas'!$B$2:$B$13,0))</f>
        <v>NORTE</v>
      </c>
      <c r="F441" s="6">
        <v>29615.455000000002</v>
      </c>
      <c r="G441" s="6">
        <v>9102.4405825620597</v>
      </c>
      <c r="H441" s="19">
        <f t="shared" si="6"/>
        <v>0.30735440608837716</v>
      </c>
    </row>
    <row r="442" spans="1:8" x14ac:dyDescent="0.25">
      <c r="A442" s="13">
        <v>43891</v>
      </c>
      <c r="B442" s="4">
        <v>202</v>
      </c>
      <c r="C442" s="4" t="str">
        <f>VLOOKUP(B450,'Estructura Producto'!$A$2:$C$16,3,0)</f>
        <v>CONSTRUCCIÓN JARDÍN</v>
      </c>
      <c r="D442" s="4">
        <v>2509</v>
      </c>
      <c r="E442" s="4" t="str">
        <f>INDEX('Estructura Tiendas'!$A$2:$A$13,MATCH(DATOS!D442,'Estructura Tiendas'!$B$2:$B$13,0))</f>
        <v>SUR</v>
      </c>
      <c r="F442" s="6">
        <v>12453.1</v>
      </c>
      <c r="G442" s="6">
        <v>3855.3104124227002</v>
      </c>
      <c r="H442" s="19">
        <f t="shared" si="6"/>
        <v>0.30958640117100966</v>
      </c>
    </row>
    <row r="443" spans="1:8" x14ac:dyDescent="0.25">
      <c r="A443" s="13">
        <v>43891</v>
      </c>
      <c r="B443" s="4">
        <v>202</v>
      </c>
      <c r="C443" s="4" t="str">
        <f>VLOOKUP(B451,'Estructura Producto'!$A$2:$C$16,3,0)</f>
        <v>CONSTRUCCIÓN JARDÍN</v>
      </c>
      <c r="D443" s="4">
        <v>2510</v>
      </c>
      <c r="E443" s="4" t="str">
        <f>INDEX('Estructura Tiendas'!$A$2:$A$13,MATCH(DATOS!D443,'Estructura Tiendas'!$B$2:$B$13,0))</f>
        <v>SUR</v>
      </c>
      <c r="F443" s="6">
        <v>20183.945</v>
      </c>
      <c r="G443" s="6">
        <v>6509.4345834920614</v>
      </c>
      <c r="H443" s="19">
        <f t="shared" si="6"/>
        <v>0.32250556486811977</v>
      </c>
    </row>
    <row r="444" spans="1:8" x14ac:dyDescent="0.25">
      <c r="A444" s="13">
        <v>43891</v>
      </c>
      <c r="B444" s="4">
        <v>202</v>
      </c>
      <c r="C444" s="4" t="str">
        <f>VLOOKUP(B452,'Estructura Producto'!$A$2:$C$16,3,0)</f>
        <v>CONSTRUCCIÓN JARDÍN</v>
      </c>
      <c r="D444" s="4">
        <v>2511</v>
      </c>
      <c r="E444" s="4" t="str">
        <f>INDEX('Estructura Tiendas'!$A$2:$A$13,MATCH(DATOS!D444,'Estructura Tiendas'!$B$2:$B$13,0))</f>
        <v>SUR</v>
      </c>
      <c r="F444" s="6">
        <v>33270.97</v>
      </c>
      <c r="G444" s="6">
        <v>10611.352612774768</v>
      </c>
      <c r="H444" s="19">
        <f t="shared" si="6"/>
        <v>0.31893727813690936</v>
      </c>
    </row>
    <row r="445" spans="1:8" x14ac:dyDescent="0.25">
      <c r="A445" s="13">
        <v>43891</v>
      </c>
      <c r="B445" s="4">
        <v>202</v>
      </c>
      <c r="C445" s="4" t="str">
        <f>VLOOKUP(B453,'Estructura Producto'!$A$2:$C$16,3,0)</f>
        <v>CONSTRUCCIÓN JARDÍN</v>
      </c>
      <c r="D445" s="4">
        <v>2512</v>
      </c>
      <c r="E445" s="4" t="str">
        <f>INDEX('Estructura Tiendas'!$A$2:$A$13,MATCH(DATOS!D445,'Estructura Tiendas'!$B$2:$B$13,0))</f>
        <v>SUR</v>
      </c>
      <c r="F445" s="6">
        <v>20428.63</v>
      </c>
      <c r="G445" s="6">
        <v>7270.7528375074571</v>
      </c>
      <c r="H445" s="19">
        <f t="shared" si="6"/>
        <v>0.35590995761866834</v>
      </c>
    </row>
    <row r="446" spans="1:8" x14ac:dyDescent="0.25">
      <c r="A446" s="13">
        <v>43891</v>
      </c>
      <c r="B446" s="4">
        <v>204</v>
      </c>
      <c r="C446" s="4" t="str">
        <f>VLOOKUP(B454,'Estructura Producto'!$A$2:$C$16,3,0)</f>
        <v>CONSTRUCCIÓN JARDÍN</v>
      </c>
      <c r="D446" s="4">
        <v>2501</v>
      </c>
      <c r="E446" s="4" t="str">
        <f>INDEX('Estructura Tiendas'!$A$2:$A$13,MATCH(DATOS!D446,'Estructura Tiendas'!$B$2:$B$13,0))</f>
        <v>CENTRO</v>
      </c>
      <c r="F446" s="6">
        <v>35601.31</v>
      </c>
      <c r="G446" s="6">
        <v>4636.2044620414454</v>
      </c>
      <c r="H446" s="19">
        <f t="shared" si="6"/>
        <v>0.1302256704048656</v>
      </c>
    </row>
    <row r="447" spans="1:8" x14ac:dyDescent="0.25">
      <c r="A447" s="13">
        <v>43891</v>
      </c>
      <c r="B447" s="4">
        <v>204</v>
      </c>
      <c r="C447" s="4" t="str">
        <f>VLOOKUP(B455,'Estructura Producto'!$A$2:$C$16,3,0)</f>
        <v>CONSTRUCCIÓN JARDÍN</v>
      </c>
      <c r="D447" s="4">
        <v>2502</v>
      </c>
      <c r="E447" s="4" t="str">
        <f>INDEX('Estructura Tiendas'!$A$2:$A$13,MATCH(DATOS!D447,'Estructura Tiendas'!$B$2:$B$13,0))</f>
        <v>CENTRO</v>
      </c>
      <c r="F447" s="6">
        <v>75702.820000000007</v>
      </c>
      <c r="G447" s="6">
        <v>8545.2880100827679</v>
      </c>
      <c r="H447" s="19">
        <f t="shared" si="6"/>
        <v>0.11287938824581129</v>
      </c>
    </row>
    <row r="448" spans="1:8" x14ac:dyDescent="0.25">
      <c r="A448" s="13">
        <v>43891</v>
      </c>
      <c r="B448" s="4">
        <v>204</v>
      </c>
      <c r="C448" s="4" t="str">
        <f>VLOOKUP(B456,'Estructura Producto'!$A$2:$C$16,3,0)</f>
        <v>CONSTRUCCIÓN JARDÍN</v>
      </c>
      <c r="D448" s="4">
        <v>2503</v>
      </c>
      <c r="E448" s="4" t="str">
        <f>INDEX('Estructura Tiendas'!$A$2:$A$13,MATCH(DATOS!D448,'Estructura Tiendas'!$B$2:$B$13,0))</f>
        <v>CENTRO</v>
      </c>
      <c r="F448" s="6">
        <v>72071.044999999998</v>
      </c>
      <c r="G448" s="6">
        <v>5424.5740355931002</v>
      </c>
      <c r="H448" s="19">
        <f t="shared" si="6"/>
        <v>7.5267037346178345E-2</v>
      </c>
    </row>
    <row r="449" spans="1:8" x14ac:dyDescent="0.25">
      <c r="A449" s="13">
        <v>43891</v>
      </c>
      <c r="B449" s="4">
        <v>204</v>
      </c>
      <c r="C449" s="4" t="str">
        <f>VLOOKUP(B457,'Estructura Producto'!$A$2:$C$16,3,0)</f>
        <v>CONSTRUCCIÓN JARDÍN</v>
      </c>
      <c r="D449" s="4">
        <v>2504</v>
      </c>
      <c r="E449" s="4" t="str">
        <f>INDEX('Estructura Tiendas'!$A$2:$A$13,MATCH(DATOS!D449,'Estructura Tiendas'!$B$2:$B$13,0))</f>
        <v>CENTRO</v>
      </c>
      <c r="F449" s="6">
        <v>69746.554999999993</v>
      </c>
      <c r="G449" s="6">
        <v>13344.375951932283</v>
      </c>
      <c r="H449" s="19">
        <f t="shared" si="6"/>
        <v>0.19132666770326195</v>
      </c>
    </row>
    <row r="450" spans="1:8" x14ac:dyDescent="0.25">
      <c r="A450" s="13">
        <v>43891</v>
      </c>
      <c r="B450" s="4">
        <v>204</v>
      </c>
      <c r="C450" s="4" t="str">
        <f>VLOOKUP(B458,'Estructura Producto'!$A$2:$C$16,3,0)</f>
        <v>CONSTRUCCIÓN JARDÍN</v>
      </c>
      <c r="D450" s="4">
        <v>2505</v>
      </c>
      <c r="E450" s="4" t="str">
        <f>INDEX('Estructura Tiendas'!$A$2:$A$13,MATCH(DATOS!D450,'Estructura Tiendas'!$B$2:$B$13,0))</f>
        <v>NORTE</v>
      </c>
      <c r="F450" s="6">
        <v>29578.3</v>
      </c>
      <c r="G450" s="6">
        <v>3589.713293920393</v>
      </c>
      <c r="H450" s="19">
        <f t="shared" si="6"/>
        <v>0.12136307001823611</v>
      </c>
    </row>
    <row r="451" spans="1:8" x14ac:dyDescent="0.25">
      <c r="A451" s="13">
        <v>43891</v>
      </c>
      <c r="B451" s="4">
        <v>204</v>
      </c>
      <c r="C451" s="4" t="str">
        <f>VLOOKUP(B459,'Estructura Producto'!$A$2:$C$16,3,0)</f>
        <v>CONSTRUCCIÓN JARDÍN</v>
      </c>
      <c r="D451" s="4">
        <v>2506</v>
      </c>
      <c r="E451" s="4" t="str">
        <f>INDEX('Estructura Tiendas'!$A$2:$A$13,MATCH(DATOS!D451,'Estructura Tiendas'!$B$2:$B$13,0))</f>
        <v>NORTE</v>
      </c>
      <c r="F451" s="6">
        <v>56989.03</v>
      </c>
      <c r="G451" s="6">
        <v>9596.0658023230699</v>
      </c>
      <c r="H451" s="19">
        <f t="shared" ref="H451:H514" si="7">G451/F451</f>
        <v>0.16838443823878158</v>
      </c>
    </row>
    <row r="452" spans="1:8" x14ac:dyDescent="0.25">
      <c r="A452" s="13">
        <v>43891</v>
      </c>
      <c r="B452" s="4">
        <v>204</v>
      </c>
      <c r="C452" s="4" t="str">
        <f>VLOOKUP(B460,'Estructura Producto'!$A$2:$C$16,3,0)</f>
        <v>CONSTRUCCIÓN JARDÍN</v>
      </c>
      <c r="D452" s="4">
        <v>2507</v>
      </c>
      <c r="E452" s="4" t="str">
        <f>INDEX('Estructura Tiendas'!$A$2:$A$13,MATCH(DATOS!D452,'Estructura Tiendas'!$B$2:$B$13,0))</f>
        <v>NORTE</v>
      </c>
      <c r="F452" s="6">
        <v>35403.535000000003</v>
      </c>
      <c r="G452" s="6">
        <v>4683.4394189627319</v>
      </c>
      <c r="H452" s="19">
        <f t="shared" si="7"/>
        <v>0.13228733850907068</v>
      </c>
    </row>
    <row r="453" spans="1:8" x14ac:dyDescent="0.25">
      <c r="A453" s="13">
        <v>43891</v>
      </c>
      <c r="B453" s="4">
        <v>204</v>
      </c>
      <c r="C453" s="4" t="str">
        <f>VLOOKUP(B461,'Estructura Producto'!$A$2:$C$16,3,0)</f>
        <v>CONSTRUCCIÓN JARDÍN</v>
      </c>
      <c r="D453" s="4">
        <v>2508</v>
      </c>
      <c r="E453" s="4" t="str">
        <f>INDEX('Estructura Tiendas'!$A$2:$A$13,MATCH(DATOS!D453,'Estructura Tiendas'!$B$2:$B$13,0))</f>
        <v>NORTE</v>
      </c>
      <c r="F453" s="6">
        <v>52757.11</v>
      </c>
      <c r="G453" s="6">
        <v>6700.4594301253273</v>
      </c>
      <c r="H453" s="19">
        <f t="shared" si="7"/>
        <v>0.12700580888766136</v>
      </c>
    </row>
    <row r="454" spans="1:8" x14ac:dyDescent="0.25">
      <c r="A454" s="13">
        <v>43891</v>
      </c>
      <c r="B454" s="4">
        <v>204</v>
      </c>
      <c r="C454" s="4" t="str">
        <f>VLOOKUP(B462,'Estructura Producto'!$A$2:$C$16,3,0)</f>
        <v>CONSTRUCCIÓN JARDÍN</v>
      </c>
      <c r="D454" s="4">
        <v>2509</v>
      </c>
      <c r="E454" s="4" t="str">
        <f>INDEX('Estructura Tiendas'!$A$2:$A$13,MATCH(DATOS!D454,'Estructura Tiendas'!$B$2:$B$13,0))</f>
        <v>SUR</v>
      </c>
      <c r="F454" s="6">
        <v>67930.490000000005</v>
      </c>
      <c r="G454" s="6">
        <v>8143.8663321253125</v>
      </c>
      <c r="H454" s="19">
        <f t="shared" si="7"/>
        <v>0.11988528762453078</v>
      </c>
    </row>
    <row r="455" spans="1:8" x14ac:dyDescent="0.25">
      <c r="A455" s="13">
        <v>43891</v>
      </c>
      <c r="B455" s="4">
        <v>204</v>
      </c>
      <c r="C455" s="4" t="str">
        <f>VLOOKUP(B463,'Estructura Producto'!$A$2:$C$16,3,0)</f>
        <v>CONSTRUCCIÓN JARDÍN</v>
      </c>
      <c r="D455" s="4">
        <v>2510</v>
      </c>
      <c r="E455" s="4" t="str">
        <f>INDEX('Estructura Tiendas'!$A$2:$A$13,MATCH(DATOS!D455,'Estructura Tiendas'!$B$2:$B$13,0))</f>
        <v>SUR</v>
      </c>
      <c r="F455" s="6">
        <v>37719.440000000002</v>
      </c>
      <c r="G455" s="6">
        <v>7768.5717617450227</v>
      </c>
      <c r="H455" s="19">
        <f t="shared" si="7"/>
        <v>0.20595670990197687</v>
      </c>
    </row>
    <row r="456" spans="1:8" x14ac:dyDescent="0.25">
      <c r="A456" s="13">
        <v>43891</v>
      </c>
      <c r="B456" s="4">
        <v>204</v>
      </c>
      <c r="C456" s="4" t="str">
        <f>VLOOKUP(B464,'Estructura Producto'!$A$2:$C$16,3,0)</f>
        <v>CONSTRUCCIÓN JARDÍN</v>
      </c>
      <c r="D456" s="4">
        <v>2511</v>
      </c>
      <c r="E456" s="4" t="str">
        <f>INDEX('Estructura Tiendas'!$A$2:$A$13,MATCH(DATOS!D456,'Estructura Tiendas'!$B$2:$B$13,0))</f>
        <v>SUR</v>
      </c>
      <c r="F456" s="6">
        <v>49374.36</v>
      </c>
      <c r="G456" s="6">
        <v>11256.089136401561</v>
      </c>
      <c r="H456" s="19">
        <f t="shared" si="7"/>
        <v>0.22797438055706565</v>
      </c>
    </row>
    <row r="457" spans="1:8" x14ac:dyDescent="0.25">
      <c r="A457" s="13">
        <v>43891</v>
      </c>
      <c r="B457" s="4">
        <v>204</v>
      </c>
      <c r="C457" s="4" t="str">
        <f>VLOOKUP(B465,'Estructura Producto'!$A$2:$C$16,3,0)</f>
        <v>CONSTRUCCIÓN JARDÍN</v>
      </c>
      <c r="D457" s="4">
        <v>2512</v>
      </c>
      <c r="E457" s="4" t="str">
        <f>INDEX('Estructura Tiendas'!$A$2:$A$13,MATCH(DATOS!D457,'Estructura Tiendas'!$B$2:$B$13,0))</f>
        <v>SUR</v>
      </c>
      <c r="F457" s="6">
        <v>36858.665000000001</v>
      </c>
      <c r="G457" s="6">
        <v>6187.0507675325125</v>
      </c>
      <c r="H457" s="19">
        <f t="shared" si="7"/>
        <v>0.16785878619132061</v>
      </c>
    </row>
    <row r="458" spans="1:8" x14ac:dyDescent="0.25">
      <c r="A458" s="13">
        <v>43891</v>
      </c>
      <c r="B458" s="4">
        <v>205</v>
      </c>
      <c r="C458" s="4" t="str">
        <f>VLOOKUP(B466,'Estructura Producto'!$A$2:$C$16,3,0)</f>
        <v>CONSTRUCCIÓN JARDÍN</v>
      </c>
      <c r="D458" s="4">
        <v>2501</v>
      </c>
      <c r="E458" s="4" t="str">
        <f>INDEX('Estructura Tiendas'!$A$2:$A$13,MATCH(DATOS!D458,'Estructura Tiendas'!$B$2:$B$13,0))</f>
        <v>CENTRO</v>
      </c>
      <c r="F458" s="6">
        <v>31616.095000000001</v>
      </c>
      <c r="G458" s="6">
        <v>8393.2195143811168</v>
      </c>
      <c r="H458" s="19">
        <f t="shared" si="7"/>
        <v>0.26547299767353039</v>
      </c>
    </row>
    <row r="459" spans="1:8" x14ac:dyDescent="0.25">
      <c r="A459" s="13">
        <v>43891</v>
      </c>
      <c r="B459" s="4">
        <v>205</v>
      </c>
      <c r="C459" s="4" t="str">
        <f>VLOOKUP(B467,'Estructura Producto'!$A$2:$C$16,3,0)</f>
        <v>CONSTRUCCIÓN JARDÍN</v>
      </c>
      <c r="D459" s="4">
        <v>2502</v>
      </c>
      <c r="E459" s="4" t="str">
        <f>INDEX('Estructura Tiendas'!$A$2:$A$13,MATCH(DATOS!D459,'Estructura Tiendas'!$B$2:$B$13,0))</f>
        <v>CENTRO</v>
      </c>
      <c r="F459" s="6">
        <v>39470.074999999997</v>
      </c>
      <c r="G459" s="6">
        <v>11463.097656070911</v>
      </c>
      <c r="H459" s="19">
        <f t="shared" si="7"/>
        <v>0.290425028482234</v>
      </c>
    </row>
    <row r="460" spans="1:8" x14ac:dyDescent="0.25">
      <c r="A460" s="13">
        <v>43891</v>
      </c>
      <c r="B460" s="4">
        <v>205</v>
      </c>
      <c r="C460" s="4" t="str">
        <f>VLOOKUP(B468,'Estructura Producto'!$A$2:$C$16,3,0)</f>
        <v>CONSTRUCCIÓN JARDÍN</v>
      </c>
      <c r="D460" s="4">
        <v>2503</v>
      </c>
      <c r="E460" s="4" t="str">
        <f>INDEX('Estructura Tiendas'!$A$2:$A$13,MATCH(DATOS!D460,'Estructura Tiendas'!$B$2:$B$13,0))</f>
        <v>CENTRO</v>
      </c>
      <c r="F460" s="6">
        <v>61181.69</v>
      </c>
      <c r="G460" s="6">
        <v>18096.554368461126</v>
      </c>
      <c r="H460" s="19">
        <f t="shared" si="7"/>
        <v>0.29578382631243311</v>
      </c>
    </row>
    <row r="461" spans="1:8" x14ac:dyDescent="0.25">
      <c r="A461" s="13">
        <v>43891</v>
      </c>
      <c r="B461" s="4">
        <v>205</v>
      </c>
      <c r="C461" s="4" t="str">
        <f>VLOOKUP(B469,'Estructura Producto'!$A$2:$C$16,3,0)</f>
        <v>CONSTRUCCIÓN JARDÍN</v>
      </c>
      <c r="D461" s="4">
        <v>2504</v>
      </c>
      <c r="E461" s="4" t="str">
        <f>INDEX('Estructura Tiendas'!$A$2:$A$13,MATCH(DATOS!D461,'Estructura Tiendas'!$B$2:$B$13,0))</f>
        <v>CENTRO</v>
      </c>
      <c r="F461" s="6">
        <v>31152.235000000001</v>
      </c>
      <c r="G461" s="6">
        <v>9715.8595186319453</v>
      </c>
      <c r="H461" s="19">
        <f t="shared" si="7"/>
        <v>0.31188322502805804</v>
      </c>
    </row>
    <row r="462" spans="1:8" x14ac:dyDescent="0.25">
      <c r="A462" s="13">
        <v>43891</v>
      </c>
      <c r="B462" s="4">
        <v>205</v>
      </c>
      <c r="C462" s="4" t="str">
        <f>VLOOKUP(B470,'Estructura Producto'!$A$2:$C$16,3,0)</f>
        <v>CONSTRUCCIÓN JARDÍN</v>
      </c>
      <c r="D462" s="4">
        <v>2505</v>
      </c>
      <c r="E462" s="4" t="str">
        <f>INDEX('Estructura Tiendas'!$A$2:$A$13,MATCH(DATOS!D462,'Estructura Tiendas'!$B$2:$B$13,0))</f>
        <v>NORTE</v>
      </c>
      <c r="F462" s="6">
        <v>23653.360000000001</v>
      </c>
      <c r="G462" s="6">
        <v>6469.0297115300209</v>
      </c>
      <c r="H462" s="19">
        <f t="shared" si="7"/>
        <v>0.27349305601952623</v>
      </c>
    </row>
    <row r="463" spans="1:8" x14ac:dyDescent="0.25">
      <c r="A463" s="13">
        <v>43891</v>
      </c>
      <c r="B463" s="4">
        <v>205</v>
      </c>
      <c r="C463" s="4" t="str">
        <f>VLOOKUP(B471,'Estructura Producto'!$A$2:$C$16,3,0)</f>
        <v>CONSTRUCCIÓN JARDÍN</v>
      </c>
      <c r="D463" s="4">
        <v>2506</v>
      </c>
      <c r="E463" s="4" t="str">
        <f>INDEX('Estructura Tiendas'!$A$2:$A$13,MATCH(DATOS!D463,'Estructura Tiendas'!$B$2:$B$13,0))</f>
        <v>NORTE</v>
      </c>
      <c r="F463" s="6">
        <v>34910.514999999999</v>
      </c>
      <c r="G463" s="6">
        <v>10788.152172717128</v>
      </c>
      <c r="H463" s="19">
        <f t="shared" si="7"/>
        <v>0.30902300274622496</v>
      </c>
    </row>
    <row r="464" spans="1:8" x14ac:dyDescent="0.25">
      <c r="A464" s="13">
        <v>43891</v>
      </c>
      <c r="B464" s="4">
        <v>205</v>
      </c>
      <c r="C464" s="4" t="str">
        <f>VLOOKUP(B472,'Estructura Producto'!$A$2:$C$16,3,0)</f>
        <v>CONSTRUCCIÓN JARDÍN</v>
      </c>
      <c r="D464" s="4">
        <v>2507</v>
      </c>
      <c r="E464" s="4" t="str">
        <f>INDEX('Estructura Tiendas'!$A$2:$A$13,MATCH(DATOS!D464,'Estructura Tiendas'!$B$2:$B$13,0))</f>
        <v>NORTE</v>
      </c>
      <c r="F464" s="6">
        <v>14064.92</v>
      </c>
      <c r="G464" s="6">
        <v>4593.0814161361195</v>
      </c>
      <c r="H464" s="19">
        <f t="shared" si="7"/>
        <v>0.32656292507430684</v>
      </c>
    </row>
    <row r="465" spans="1:8" x14ac:dyDescent="0.25">
      <c r="A465" s="13">
        <v>43891</v>
      </c>
      <c r="B465" s="4">
        <v>205</v>
      </c>
      <c r="C465" s="4" t="str">
        <f>VLOOKUP(B473,'Estructura Producto'!$A$2:$C$16,3,0)</f>
        <v>CONSTRUCCIÓN JARDÍN</v>
      </c>
      <c r="D465" s="4">
        <v>2508</v>
      </c>
      <c r="E465" s="4" t="str">
        <f>INDEX('Estructura Tiendas'!$A$2:$A$13,MATCH(DATOS!D465,'Estructura Tiendas'!$B$2:$B$13,0))</f>
        <v>NORTE</v>
      </c>
      <c r="F465" s="6">
        <v>23453.82</v>
      </c>
      <c r="G465" s="6">
        <v>7241.1813759181769</v>
      </c>
      <c r="H465" s="19">
        <f t="shared" si="7"/>
        <v>0.30874208874793857</v>
      </c>
    </row>
    <row r="466" spans="1:8" x14ac:dyDescent="0.25">
      <c r="A466" s="13">
        <v>43891</v>
      </c>
      <c r="B466" s="4">
        <v>205</v>
      </c>
      <c r="C466" s="4" t="str">
        <f>VLOOKUP(B474,'Estructura Producto'!$A$2:$C$16,3,0)</f>
        <v>CONSTRUCCIÓN JARDÍN</v>
      </c>
      <c r="D466" s="4">
        <v>2509</v>
      </c>
      <c r="E466" s="4" t="str">
        <f>INDEX('Estructura Tiendas'!$A$2:$A$13,MATCH(DATOS!D466,'Estructura Tiendas'!$B$2:$B$13,0))</f>
        <v>SUR</v>
      </c>
      <c r="F466" s="6">
        <v>26325.855</v>
      </c>
      <c r="G466" s="6">
        <v>7273.1102410853591</v>
      </c>
      <c r="H466" s="19">
        <f t="shared" si="7"/>
        <v>0.27627251768595396</v>
      </c>
    </row>
    <row r="467" spans="1:8" x14ac:dyDescent="0.25">
      <c r="A467" s="13">
        <v>43891</v>
      </c>
      <c r="B467" s="4">
        <v>205</v>
      </c>
      <c r="C467" s="4" t="str">
        <f>VLOOKUP(B475,'Estructura Producto'!$A$2:$C$16,3,0)</f>
        <v>CONSTRUCCIÓN JARDÍN</v>
      </c>
      <c r="D467" s="4">
        <v>2510</v>
      </c>
      <c r="E467" s="4" t="str">
        <f>INDEX('Estructura Tiendas'!$A$2:$A$13,MATCH(DATOS!D467,'Estructura Tiendas'!$B$2:$B$13,0))</f>
        <v>SUR</v>
      </c>
      <c r="F467" s="6">
        <v>49028.38</v>
      </c>
      <c r="G467" s="6">
        <v>14434.74416560011</v>
      </c>
      <c r="H467" s="19">
        <f t="shared" si="7"/>
        <v>0.29441609462927615</v>
      </c>
    </row>
    <row r="468" spans="1:8" x14ac:dyDescent="0.25">
      <c r="A468" s="13">
        <v>43891</v>
      </c>
      <c r="B468" s="4">
        <v>205</v>
      </c>
      <c r="C468" s="4" t="str">
        <f>VLOOKUP(B476,'Estructura Producto'!$A$2:$C$16,3,0)</f>
        <v>CONSTRUCCIÓN JARDÍN</v>
      </c>
      <c r="D468" s="4">
        <v>2511</v>
      </c>
      <c r="E468" s="4" t="str">
        <f>INDEX('Estructura Tiendas'!$A$2:$A$13,MATCH(DATOS!D468,'Estructura Tiendas'!$B$2:$B$13,0))</f>
        <v>SUR</v>
      </c>
      <c r="F468" s="6">
        <v>39925.425000000003</v>
      </c>
      <c r="G468" s="6">
        <v>12389.130132535243</v>
      </c>
      <c r="H468" s="19">
        <f t="shared" si="7"/>
        <v>0.3103067815191759</v>
      </c>
    </row>
    <row r="469" spans="1:8" x14ac:dyDescent="0.25">
      <c r="A469" s="13">
        <v>43891</v>
      </c>
      <c r="B469" s="4">
        <v>205</v>
      </c>
      <c r="C469" s="4" t="str">
        <f>VLOOKUP(B477,'Estructura Producto'!$A$2:$C$16,3,0)</f>
        <v>CONSTRUCCIÓN JARDÍN</v>
      </c>
      <c r="D469" s="4">
        <v>2512</v>
      </c>
      <c r="E469" s="4" t="str">
        <f>INDEX('Estructura Tiendas'!$A$2:$A$13,MATCH(DATOS!D469,'Estructura Tiendas'!$B$2:$B$13,0))</f>
        <v>SUR</v>
      </c>
      <c r="F469" s="6">
        <v>33774.264999999999</v>
      </c>
      <c r="G469" s="6">
        <v>10461.702122503453</v>
      </c>
      <c r="H469" s="19">
        <f t="shared" si="7"/>
        <v>0.30975365777770303</v>
      </c>
    </row>
    <row r="470" spans="1:8" x14ac:dyDescent="0.25">
      <c r="A470" s="13">
        <v>43891</v>
      </c>
      <c r="B470" s="4">
        <v>206</v>
      </c>
      <c r="C470" s="4" t="str">
        <f>VLOOKUP(B478,'Estructura Producto'!$A$2:$C$16,3,0)</f>
        <v>CONSTRUCCIÓN JARDÍN</v>
      </c>
      <c r="D470" s="4">
        <v>2501</v>
      </c>
      <c r="E470" s="4" t="str">
        <f>INDEX('Estructura Tiendas'!$A$2:$A$13,MATCH(DATOS!D470,'Estructura Tiendas'!$B$2:$B$13,0))</f>
        <v>CENTRO</v>
      </c>
      <c r="F470" s="6">
        <v>18619.755000000001</v>
      </c>
      <c r="G470" s="6">
        <v>3649.8554851698641</v>
      </c>
      <c r="H470" s="19">
        <f t="shared" si="7"/>
        <v>0.19602059668185021</v>
      </c>
    </row>
    <row r="471" spans="1:8" x14ac:dyDescent="0.25">
      <c r="A471" s="13">
        <v>43891</v>
      </c>
      <c r="B471" s="4">
        <v>206</v>
      </c>
      <c r="C471" s="4" t="str">
        <f>VLOOKUP(B479,'Estructura Producto'!$A$2:$C$16,3,0)</f>
        <v>CONSTRUCCIÓN JARDÍN</v>
      </c>
      <c r="D471" s="4">
        <v>2502</v>
      </c>
      <c r="E471" s="4" t="str">
        <f>INDEX('Estructura Tiendas'!$A$2:$A$13,MATCH(DATOS!D471,'Estructura Tiendas'!$B$2:$B$13,0))</f>
        <v>CENTRO</v>
      </c>
      <c r="F471" s="6">
        <v>23336.555</v>
      </c>
      <c r="G471" s="6">
        <v>5273.4175208346487</v>
      </c>
      <c r="H471" s="19">
        <f t="shared" si="7"/>
        <v>0.22597240770262142</v>
      </c>
    </row>
    <row r="472" spans="1:8" x14ac:dyDescent="0.25">
      <c r="A472" s="13">
        <v>43891</v>
      </c>
      <c r="B472" s="4">
        <v>206</v>
      </c>
      <c r="C472" s="4" t="str">
        <f>VLOOKUP(B480,'Estructura Producto'!$A$2:$C$16,3,0)</f>
        <v>CONSTRUCCIÓN JARDÍN</v>
      </c>
      <c r="D472" s="4">
        <v>2503</v>
      </c>
      <c r="E472" s="4" t="str">
        <f>INDEX('Estructura Tiendas'!$A$2:$A$13,MATCH(DATOS!D472,'Estructura Tiendas'!$B$2:$B$13,0))</f>
        <v>CENTRO</v>
      </c>
      <c r="F472" s="6">
        <v>17425.72</v>
      </c>
      <c r="G472" s="6">
        <v>2311.8962687662943</v>
      </c>
      <c r="H472" s="19">
        <f t="shared" si="7"/>
        <v>0.13267149183886198</v>
      </c>
    </row>
    <row r="473" spans="1:8" x14ac:dyDescent="0.25">
      <c r="A473" s="13">
        <v>43891</v>
      </c>
      <c r="B473" s="4">
        <v>206</v>
      </c>
      <c r="C473" s="4" t="str">
        <f>VLOOKUP(B481,'Estructura Producto'!$A$2:$C$16,3,0)</f>
        <v>CONSTRUCCIÓN JARDÍN</v>
      </c>
      <c r="D473" s="4">
        <v>2504</v>
      </c>
      <c r="E473" s="4" t="str">
        <f>INDEX('Estructura Tiendas'!$A$2:$A$13,MATCH(DATOS!D473,'Estructura Tiendas'!$B$2:$B$13,0))</f>
        <v>CENTRO</v>
      </c>
      <c r="F473" s="6">
        <v>31658.154999999999</v>
      </c>
      <c r="G473" s="6">
        <v>7486.8082064264199</v>
      </c>
      <c r="H473" s="19">
        <f t="shared" si="7"/>
        <v>0.23648908808572136</v>
      </c>
    </row>
    <row r="474" spans="1:8" x14ac:dyDescent="0.25">
      <c r="A474" s="13">
        <v>43891</v>
      </c>
      <c r="B474" s="4">
        <v>206</v>
      </c>
      <c r="C474" s="4" t="str">
        <f>VLOOKUP(B482,'Estructura Producto'!$A$2:$C$16,3,0)</f>
        <v>CONSTRUCCIÓN JARDÍN</v>
      </c>
      <c r="D474" s="4">
        <v>2505</v>
      </c>
      <c r="E474" s="4" t="str">
        <f>INDEX('Estructura Tiendas'!$A$2:$A$13,MATCH(DATOS!D474,'Estructura Tiendas'!$B$2:$B$13,0))</f>
        <v>NORTE</v>
      </c>
      <c r="F474" s="6">
        <v>20918.875</v>
      </c>
      <c r="G474" s="6">
        <v>5014.3732076270253</v>
      </c>
      <c r="H474" s="19">
        <f t="shared" si="7"/>
        <v>0.23970568243402313</v>
      </c>
    </row>
    <row r="475" spans="1:8" x14ac:dyDescent="0.25">
      <c r="A475" s="13">
        <v>43891</v>
      </c>
      <c r="B475" s="4">
        <v>206</v>
      </c>
      <c r="C475" s="4" t="str">
        <f>VLOOKUP(B483,'Estructura Producto'!$A$2:$C$16,3,0)</f>
        <v>CONSTRUCCIÓN JARDÍN</v>
      </c>
      <c r="D475" s="4">
        <v>2506</v>
      </c>
      <c r="E475" s="4" t="str">
        <f>INDEX('Estructura Tiendas'!$A$2:$A$13,MATCH(DATOS!D475,'Estructura Tiendas'!$B$2:$B$13,0))</f>
        <v>NORTE</v>
      </c>
      <c r="F475" s="6">
        <v>25448.355</v>
      </c>
      <c r="G475" s="6">
        <v>5926.9530544320214</v>
      </c>
      <c r="H475" s="19">
        <f t="shared" si="7"/>
        <v>0.23290122502739455</v>
      </c>
    </row>
    <row r="476" spans="1:8" x14ac:dyDescent="0.25">
      <c r="A476" s="13">
        <v>43891</v>
      </c>
      <c r="B476" s="4">
        <v>206</v>
      </c>
      <c r="C476" s="4" t="str">
        <f>VLOOKUP(B484,'Estructura Producto'!$A$2:$C$16,3,0)</f>
        <v>CONSTRUCCIÓN JARDÍN</v>
      </c>
      <c r="D476" s="4">
        <v>2507</v>
      </c>
      <c r="E476" s="4" t="str">
        <f>INDEX('Estructura Tiendas'!$A$2:$A$13,MATCH(DATOS!D476,'Estructura Tiendas'!$B$2:$B$13,0))</f>
        <v>NORTE</v>
      </c>
      <c r="F476" s="6">
        <v>15730.555</v>
      </c>
      <c r="G476" s="6">
        <v>1814.2104696604742</v>
      </c>
      <c r="H476" s="19">
        <f t="shared" si="7"/>
        <v>0.11533035354826796</v>
      </c>
    </row>
    <row r="477" spans="1:8" x14ac:dyDescent="0.25">
      <c r="A477" s="13">
        <v>43891</v>
      </c>
      <c r="B477" s="4">
        <v>206</v>
      </c>
      <c r="C477" s="4" t="str">
        <f>VLOOKUP(B485,'Estructura Producto'!$A$2:$C$16,3,0)</f>
        <v>CONSTRUCCIÓN JARDÍN</v>
      </c>
      <c r="D477" s="4">
        <v>2508</v>
      </c>
      <c r="E477" s="4" t="str">
        <f>INDEX('Estructura Tiendas'!$A$2:$A$13,MATCH(DATOS!D477,'Estructura Tiendas'!$B$2:$B$13,0))</f>
        <v>NORTE</v>
      </c>
      <c r="F477" s="6">
        <v>13957.115</v>
      </c>
      <c r="G477" s="6">
        <v>1425.8790252095762</v>
      </c>
      <c r="H477" s="19">
        <f t="shared" si="7"/>
        <v>0.10216144419599439</v>
      </c>
    </row>
    <row r="478" spans="1:8" x14ac:dyDescent="0.25">
      <c r="A478" s="13">
        <v>43891</v>
      </c>
      <c r="B478" s="4">
        <v>206</v>
      </c>
      <c r="C478" s="4" t="str">
        <f>VLOOKUP(B486,'Estructura Producto'!$A$2:$C$16,3,0)</f>
        <v>CONSTRUCCIÓN JARDÍN</v>
      </c>
      <c r="D478" s="4">
        <v>2509</v>
      </c>
      <c r="E478" s="4" t="str">
        <f>INDEX('Estructura Tiendas'!$A$2:$A$13,MATCH(DATOS!D478,'Estructura Tiendas'!$B$2:$B$13,0))</f>
        <v>SUR</v>
      </c>
      <c r="F478" s="6">
        <v>21607.63</v>
      </c>
      <c r="G478" s="6">
        <v>4843.6902452749182</v>
      </c>
      <c r="H478" s="19">
        <f t="shared" si="7"/>
        <v>0.22416573429269743</v>
      </c>
    </row>
    <row r="479" spans="1:8" x14ac:dyDescent="0.25">
      <c r="A479" s="13">
        <v>43891</v>
      </c>
      <c r="B479" s="4">
        <v>206</v>
      </c>
      <c r="C479" s="4" t="str">
        <f>VLOOKUP(B487,'Estructura Producto'!$A$2:$C$16,3,0)</f>
        <v>CONSTRUCCIÓN JARDÍN</v>
      </c>
      <c r="D479" s="4">
        <v>2510</v>
      </c>
      <c r="E479" s="4" t="str">
        <f>INDEX('Estructura Tiendas'!$A$2:$A$13,MATCH(DATOS!D479,'Estructura Tiendas'!$B$2:$B$13,0))</f>
        <v>SUR</v>
      </c>
      <c r="F479" s="6">
        <v>16277.844999999999</v>
      </c>
      <c r="G479" s="6">
        <v>3832.7087168316948</v>
      </c>
      <c r="H479" s="19">
        <f t="shared" si="7"/>
        <v>0.23545553584222573</v>
      </c>
    </row>
    <row r="480" spans="1:8" x14ac:dyDescent="0.25">
      <c r="A480" s="13">
        <v>43891</v>
      </c>
      <c r="B480" s="4">
        <v>206</v>
      </c>
      <c r="C480" s="4" t="str">
        <f>VLOOKUP(B488,'Estructura Producto'!$A$2:$C$16,3,0)</f>
        <v>CONSTRUCCIÓN JARDÍN</v>
      </c>
      <c r="D480" s="4">
        <v>2511</v>
      </c>
      <c r="E480" s="4" t="str">
        <f>INDEX('Estructura Tiendas'!$A$2:$A$13,MATCH(DATOS!D480,'Estructura Tiendas'!$B$2:$B$13,0))</f>
        <v>SUR</v>
      </c>
      <c r="F480" s="6">
        <v>27493.865000000002</v>
      </c>
      <c r="G480" s="6">
        <v>5823.4897138940369</v>
      </c>
      <c r="H480" s="19">
        <f t="shared" si="7"/>
        <v>0.21181051532383813</v>
      </c>
    </row>
    <row r="481" spans="1:8" x14ac:dyDescent="0.25">
      <c r="A481" s="13">
        <v>43891</v>
      </c>
      <c r="B481" s="4">
        <v>206</v>
      </c>
      <c r="C481" s="4" t="str">
        <f>VLOOKUP(B489,'Estructura Producto'!$A$2:$C$16,3,0)</f>
        <v>CONSTRUCCIÓN JARDÍN</v>
      </c>
      <c r="D481" s="4">
        <v>2512</v>
      </c>
      <c r="E481" s="4" t="str">
        <f>INDEX('Estructura Tiendas'!$A$2:$A$13,MATCH(DATOS!D481,'Estructura Tiendas'!$B$2:$B$13,0))</f>
        <v>SUR</v>
      </c>
      <c r="F481" s="6">
        <v>16216.17</v>
      </c>
      <c r="G481" s="6">
        <v>3214.5691957003301</v>
      </c>
      <c r="H481" s="19">
        <f t="shared" si="7"/>
        <v>0.1982323320303333</v>
      </c>
    </row>
    <row r="482" spans="1:8" x14ac:dyDescent="0.25">
      <c r="A482" s="13">
        <v>43891</v>
      </c>
      <c r="B482" s="4">
        <v>208</v>
      </c>
      <c r="C482" s="4" t="str">
        <f>VLOOKUP(B490,'Estructura Producto'!$A$2:$C$16,3,0)</f>
        <v>CONSTRUCCIÓN JARDÍN</v>
      </c>
      <c r="D482" s="4">
        <v>2501</v>
      </c>
      <c r="E482" s="4" t="str">
        <f>INDEX('Estructura Tiendas'!$A$2:$A$13,MATCH(DATOS!D482,'Estructura Tiendas'!$B$2:$B$13,0))</f>
        <v>CENTRO</v>
      </c>
      <c r="F482" s="6">
        <v>36283.135000000002</v>
      </c>
      <c r="G482" s="6">
        <v>3833.3192943970071</v>
      </c>
      <c r="H482" s="19">
        <f t="shared" si="7"/>
        <v>0.10565016761635969</v>
      </c>
    </row>
    <row r="483" spans="1:8" x14ac:dyDescent="0.25">
      <c r="A483" s="13">
        <v>43891</v>
      </c>
      <c r="B483" s="4">
        <v>208</v>
      </c>
      <c r="C483" s="4" t="str">
        <f>VLOOKUP(B491,'Estructura Producto'!$A$2:$C$16,3,0)</f>
        <v>CONSTRUCCIÓN JARDÍN</v>
      </c>
      <c r="D483" s="4">
        <v>2502</v>
      </c>
      <c r="E483" s="4" t="str">
        <f>INDEX('Estructura Tiendas'!$A$2:$A$13,MATCH(DATOS!D483,'Estructura Tiendas'!$B$2:$B$13,0))</f>
        <v>CENTRO</v>
      </c>
      <c r="F483" s="6">
        <v>52980.934999999998</v>
      </c>
      <c r="G483" s="6">
        <v>7829.1371207423372</v>
      </c>
      <c r="H483" s="19">
        <f t="shared" si="7"/>
        <v>0.14777272467430666</v>
      </c>
    </row>
    <row r="484" spans="1:8" x14ac:dyDescent="0.25">
      <c r="A484" s="13">
        <v>43891</v>
      </c>
      <c r="B484" s="4">
        <v>208</v>
      </c>
      <c r="C484" s="4" t="str">
        <f>VLOOKUP(B492,'Estructura Producto'!$A$2:$C$16,3,0)</f>
        <v>CONSTRUCCIÓN JARDÍN</v>
      </c>
      <c r="D484" s="4">
        <v>2503</v>
      </c>
      <c r="E484" s="4" t="str">
        <f>INDEX('Estructura Tiendas'!$A$2:$A$13,MATCH(DATOS!D484,'Estructura Tiendas'!$B$2:$B$13,0))</f>
        <v>CENTRO</v>
      </c>
      <c r="F484" s="6">
        <v>48960.27</v>
      </c>
      <c r="G484" s="6">
        <v>4796.4976813317226</v>
      </c>
      <c r="H484" s="19">
        <f t="shared" si="7"/>
        <v>9.7967141139779723E-2</v>
      </c>
    </row>
    <row r="485" spans="1:8" x14ac:dyDescent="0.25">
      <c r="A485" s="13">
        <v>43891</v>
      </c>
      <c r="B485" s="4">
        <v>208</v>
      </c>
      <c r="C485" s="4" t="str">
        <f>VLOOKUP(B493,'Estructura Producto'!$A$2:$C$16,3,0)</f>
        <v>CONSTRUCCIÓN JARDÍN</v>
      </c>
      <c r="D485" s="4">
        <v>2504</v>
      </c>
      <c r="E485" s="4" t="str">
        <f>INDEX('Estructura Tiendas'!$A$2:$A$13,MATCH(DATOS!D485,'Estructura Tiendas'!$B$2:$B$13,0))</f>
        <v>CENTRO</v>
      </c>
      <c r="F485" s="6">
        <v>69200.354999999996</v>
      </c>
      <c r="G485" s="6">
        <v>13313.868868061105</v>
      </c>
      <c r="H485" s="19">
        <f t="shared" si="7"/>
        <v>0.19239596195801462</v>
      </c>
    </row>
    <row r="486" spans="1:8" x14ac:dyDescent="0.25">
      <c r="A486" s="13">
        <v>43891</v>
      </c>
      <c r="B486" s="4">
        <v>208</v>
      </c>
      <c r="C486" s="4" t="str">
        <f>VLOOKUP(B494,'Estructura Producto'!$A$2:$C$16,3,0)</f>
        <v>TECNICO</v>
      </c>
      <c r="D486" s="4">
        <v>2505</v>
      </c>
      <c r="E486" s="4" t="str">
        <f>INDEX('Estructura Tiendas'!$A$2:$A$13,MATCH(DATOS!D486,'Estructura Tiendas'!$B$2:$B$13,0))</f>
        <v>NORTE</v>
      </c>
      <c r="F486" s="6">
        <v>35080.81</v>
      </c>
      <c r="G486" s="6">
        <v>3886.0499362295027</v>
      </c>
      <c r="H486" s="19">
        <f t="shared" si="7"/>
        <v>0.11077423629128014</v>
      </c>
    </row>
    <row r="487" spans="1:8" x14ac:dyDescent="0.25">
      <c r="A487" s="13">
        <v>43891</v>
      </c>
      <c r="B487" s="4">
        <v>208</v>
      </c>
      <c r="C487" s="4" t="str">
        <f>VLOOKUP(B495,'Estructura Producto'!$A$2:$C$16,3,0)</f>
        <v>TECNICO</v>
      </c>
      <c r="D487" s="4">
        <v>2506</v>
      </c>
      <c r="E487" s="4" t="str">
        <f>INDEX('Estructura Tiendas'!$A$2:$A$13,MATCH(DATOS!D487,'Estructura Tiendas'!$B$2:$B$13,0))</f>
        <v>NORTE</v>
      </c>
      <c r="F487" s="6">
        <v>22880.52</v>
      </c>
      <c r="G487" s="6">
        <v>2808.5537556777904</v>
      </c>
      <c r="H487" s="19">
        <f t="shared" si="7"/>
        <v>0.12274868559271337</v>
      </c>
    </row>
    <row r="488" spans="1:8" x14ac:dyDescent="0.25">
      <c r="A488" s="13">
        <v>43891</v>
      </c>
      <c r="B488" s="4">
        <v>208</v>
      </c>
      <c r="C488" s="4" t="str">
        <f>VLOOKUP(B496,'Estructura Producto'!$A$2:$C$16,3,0)</f>
        <v>TECNICO</v>
      </c>
      <c r="D488" s="4">
        <v>2507</v>
      </c>
      <c r="E488" s="4" t="str">
        <f>INDEX('Estructura Tiendas'!$A$2:$A$13,MATCH(DATOS!D488,'Estructura Tiendas'!$B$2:$B$13,0))</f>
        <v>NORTE</v>
      </c>
      <c r="F488" s="6">
        <v>20635.12</v>
      </c>
      <c r="G488" s="6">
        <v>4244.2641978879128</v>
      </c>
      <c r="H488" s="19">
        <f t="shared" si="7"/>
        <v>0.20568158546632698</v>
      </c>
    </row>
    <row r="489" spans="1:8" x14ac:dyDescent="0.25">
      <c r="A489" s="13">
        <v>43891</v>
      </c>
      <c r="B489" s="4">
        <v>208</v>
      </c>
      <c r="C489" s="4" t="str">
        <f>VLOOKUP(B497,'Estructura Producto'!$A$2:$C$16,3,0)</f>
        <v>TECNICO</v>
      </c>
      <c r="D489" s="4">
        <v>2508</v>
      </c>
      <c r="E489" s="4" t="str">
        <f>INDEX('Estructura Tiendas'!$A$2:$A$13,MATCH(DATOS!D489,'Estructura Tiendas'!$B$2:$B$13,0))</f>
        <v>NORTE</v>
      </c>
      <c r="F489" s="6">
        <v>16006.25</v>
      </c>
      <c r="G489" s="6">
        <v>2420.1910080565667</v>
      </c>
      <c r="H489" s="19">
        <f t="shared" si="7"/>
        <v>0.15120287438073043</v>
      </c>
    </row>
    <row r="490" spans="1:8" x14ac:dyDescent="0.25">
      <c r="A490" s="13">
        <v>43891</v>
      </c>
      <c r="B490" s="4">
        <v>208</v>
      </c>
      <c r="C490" s="4" t="str">
        <f>VLOOKUP(B498,'Estructura Producto'!$A$2:$C$16,3,0)</f>
        <v>TECNICO</v>
      </c>
      <c r="D490" s="4">
        <v>2509</v>
      </c>
      <c r="E490" s="4" t="str">
        <f>INDEX('Estructura Tiendas'!$A$2:$A$13,MATCH(DATOS!D490,'Estructura Tiendas'!$B$2:$B$13,0))</f>
        <v>SUR</v>
      </c>
      <c r="F490" s="6">
        <v>34430.449999999997</v>
      </c>
      <c r="G490" s="6">
        <v>5591.6545573727899</v>
      </c>
      <c r="H490" s="19">
        <f t="shared" si="7"/>
        <v>0.16240434142954246</v>
      </c>
    </row>
    <row r="491" spans="1:8" x14ac:dyDescent="0.25">
      <c r="A491" s="13">
        <v>43891</v>
      </c>
      <c r="B491" s="4">
        <v>208</v>
      </c>
      <c r="C491" s="4" t="str">
        <f>VLOOKUP(B499,'Estructura Producto'!$A$2:$C$16,3,0)</f>
        <v>TECNICO</v>
      </c>
      <c r="D491" s="4">
        <v>2510</v>
      </c>
      <c r="E491" s="4" t="str">
        <f>INDEX('Estructura Tiendas'!$A$2:$A$13,MATCH(DATOS!D491,'Estructura Tiendas'!$B$2:$B$13,0))</f>
        <v>SUR</v>
      </c>
      <c r="F491" s="6">
        <v>30191.544999999998</v>
      </c>
      <c r="G491" s="6">
        <v>5179.9628056948641</v>
      </c>
      <c r="H491" s="19">
        <f t="shared" si="7"/>
        <v>0.17156998112202818</v>
      </c>
    </row>
    <row r="492" spans="1:8" x14ac:dyDescent="0.25">
      <c r="A492" s="13">
        <v>43891</v>
      </c>
      <c r="B492" s="4">
        <v>208</v>
      </c>
      <c r="C492" s="4" t="str">
        <f>VLOOKUP(B500,'Estructura Producto'!$A$2:$C$16,3,0)</f>
        <v>TECNICO</v>
      </c>
      <c r="D492" s="4">
        <v>2511</v>
      </c>
      <c r="E492" s="4" t="str">
        <f>INDEX('Estructura Tiendas'!$A$2:$A$13,MATCH(DATOS!D492,'Estructura Tiendas'!$B$2:$B$13,0))</f>
        <v>SUR</v>
      </c>
      <c r="F492" s="6">
        <v>41651.245000000003</v>
      </c>
      <c r="G492" s="6">
        <v>6380.9044390326426</v>
      </c>
      <c r="H492" s="19">
        <f t="shared" si="7"/>
        <v>0.15319840833167514</v>
      </c>
    </row>
    <row r="493" spans="1:8" x14ac:dyDescent="0.25">
      <c r="A493" s="13">
        <v>43891</v>
      </c>
      <c r="B493" s="4">
        <v>208</v>
      </c>
      <c r="C493" s="4" t="str">
        <f>VLOOKUP(B501,'Estructura Producto'!$A$2:$C$16,3,0)</f>
        <v>TECNICO</v>
      </c>
      <c r="D493" s="4">
        <v>2512</v>
      </c>
      <c r="E493" s="4" t="str">
        <f>INDEX('Estructura Tiendas'!$A$2:$A$13,MATCH(DATOS!D493,'Estructura Tiendas'!$B$2:$B$13,0))</f>
        <v>SUR</v>
      </c>
      <c r="F493" s="6">
        <v>24917.39</v>
      </c>
      <c r="G493" s="6">
        <v>3257.4713749912071</v>
      </c>
      <c r="H493" s="19">
        <f t="shared" si="7"/>
        <v>0.13073084199393303</v>
      </c>
    </row>
    <row r="494" spans="1:8" x14ac:dyDescent="0.25">
      <c r="A494" s="13">
        <v>43891</v>
      </c>
      <c r="B494" s="4">
        <v>300</v>
      </c>
      <c r="C494" s="4" t="str">
        <f>VLOOKUP(B502,'Estructura Producto'!$A$2:$C$16,3,0)</f>
        <v>TECNICO</v>
      </c>
      <c r="D494" s="4">
        <v>2501</v>
      </c>
      <c r="E494" s="4" t="str">
        <f>INDEX('Estructura Tiendas'!$A$2:$A$13,MATCH(DATOS!D494,'Estructura Tiendas'!$B$2:$B$13,0))</f>
        <v>CENTRO</v>
      </c>
      <c r="F494" s="6">
        <v>50770.455000000002</v>
      </c>
      <c r="G494" s="6">
        <v>15562.952456126206</v>
      </c>
      <c r="H494" s="19">
        <f t="shared" si="7"/>
        <v>0.30653561123543616</v>
      </c>
    </row>
    <row r="495" spans="1:8" x14ac:dyDescent="0.25">
      <c r="A495" s="13">
        <v>43891</v>
      </c>
      <c r="B495" s="4">
        <v>300</v>
      </c>
      <c r="C495" s="4" t="str">
        <f>VLOOKUP(B503,'Estructura Producto'!$A$2:$C$16,3,0)</f>
        <v>TECNICO</v>
      </c>
      <c r="D495" s="4">
        <v>2502</v>
      </c>
      <c r="E495" s="4" t="str">
        <f>INDEX('Estructura Tiendas'!$A$2:$A$13,MATCH(DATOS!D495,'Estructura Tiendas'!$B$2:$B$13,0))</f>
        <v>CENTRO</v>
      </c>
      <c r="F495" s="6">
        <v>70753.854999999996</v>
      </c>
      <c r="G495" s="6">
        <v>22793.786949353398</v>
      </c>
      <c r="H495" s="19">
        <f t="shared" si="7"/>
        <v>0.32215611360474139</v>
      </c>
    </row>
    <row r="496" spans="1:8" x14ac:dyDescent="0.25">
      <c r="A496" s="13">
        <v>43891</v>
      </c>
      <c r="B496" s="4">
        <v>300</v>
      </c>
      <c r="C496" s="4" t="str">
        <f>VLOOKUP(B504,'Estructura Producto'!$A$2:$C$16,3,0)</f>
        <v>TECNICO</v>
      </c>
      <c r="D496" s="4">
        <v>2503</v>
      </c>
      <c r="E496" s="4" t="str">
        <f>INDEX('Estructura Tiendas'!$A$2:$A$13,MATCH(DATOS!D496,'Estructura Tiendas'!$B$2:$B$13,0))</f>
        <v>CENTRO</v>
      </c>
      <c r="F496" s="6">
        <v>83560.684999999998</v>
      </c>
      <c r="G496" s="6">
        <v>26098.365111070223</v>
      </c>
      <c r="H496" s="19">
        <f t="shared" si="7"/>
        <v>0.31232828106986227</v>
      </c>
    </row>
    <row r="497" spans="1:8" x14ac:dyDescent="0.25">
      <c r="A497" s="13">
        <v>43891</v>
      </c>
      <c r="B497" s="4">
        <v>300</v>
      </c>
      <c r="C497" s="4" t="str">
        <f>VLOOKUP(B505,'Estructura Producto'!$A$2:$C$16,3,0)</f>
        <v>TECNICO</v>
      </c>
      <c r="D497" s="4">
        <v>2504</v>
      </c>
      <c r="E497" s="4" t="str">
        <f>INDEX('Estructura Tiendas'!$A$2:$A$13,MATCH(DATOS!D497,'Estructura Tiendas'!$B$2:$B$13,0))</f>
        <v>CENTRO</v>
      </c>
      <c r="F497" s="6">
        <v>74390.350000000006</v>
      </c>
      <c r="G497" s="6">
        <v>27173.03544793195</v>
      </c>
      <c r="H497" s="19">
        <f t="shared" si="7"/>
        <v>0.36527634898789896</v>
      </c>
    </row>
    <row r="498" spans="1:8" x14ac:dyDescent="0.25">
      <c r="A498" s="13">
        <v>43891</v>
      </c>
      <c r="B498" s="4">
        <v>300</v>
      </c>
      <c r="C498" s="4" t="str">
        <f>VLOOKUP(B506,'Estructura Producto'!$A$2:$C$16,3,0)</f>
        <v>TECNICO</v>
      </c>
      <c r="D498" s="4">
        <v>2505</v>
      </c>
      <c r="E498" s="4" t="str">
        <f>INDEX('Estructura Tiendas'!$A$2:$A$13,MATCH(DATOS!D498,'Estructura Tiendas'!$B$2:$B$13,0))</f>
        <v>NORTE</v>
      </c>
      <c r="F498" s="6">
        <v>40310.245000000003</v>
      </c>
      <c r="G498" s="6">
        <v>13193.445161906808</v>
      </c>
      <c r="H498" s="19">
        <f t="shared" si="7"/>
        <v>0.32729756819654177</v>
      </c>
    </row>
    <row r="499" spans="1:8" x14ac:dyDescent="0.25">
      <c r="A499" s="13">
        <v>43891</v>
      </c>
      <c r="B499" s="4">
        <v>300</v>
      </c>
      <c r="C499" s="4" t="str">
        <f>VLOOKUP(B507,'Estructura Producto'!$A$2:$C$16,3,0)</f>
        <v>TECNICO</v>
      </c>
      <c r="D499" s="4">
        <v>2506</v>
      </c>
      <c r="E499" s="4" t="str">
        <f>INDEX('Estructura Tiendas'!$A$2:$A$13,MATCH(DATOS!D499,'Estructura Tiendas'!$B$2:$B$13,0))</f>
        <v>NORTE</v>
      </c>
      <c r="F499" s="6">
        <v>74961.955000000002</v>
      </c>
      <c r="G499" s="6">
        <v>25380.501342870361</v>
      </c>
      <c r="H499" s="19">
        <f t="shared" si="7"/>
        <v>0.33857843412528876</v>
      </c>
    </row>
    <row r="500" spans="1:8" x14ac:dyDescent="0.25">
      <c r="A500" s="13">
        <v>43891</v>
      </c>
      <c r="B500" s="4">
        <v>300</v>
      </c>
      <c r="C500" s="4" t="str">
        <f>VLOOKUP(B508,'Estructura Producto'!$A$2:$C$16,3,0)</f>
        <v>TECNICO</v>
      </c>
      <c r="D500" s="4">
        <v>2507</v>
      </c>
      <c r="E500" s="4" t="str">
        <f>INDEX('Estructura Tiendas'!$A$2:$A$13,MATCH(DATOS!D500,'Estructura Tiendas'!$B$2:$B$13,0))</f>
        <v>NORTE</v>
      </c>
      <c r="F500" s="6">
        <v>40644.684999999998</v>
      </c>
      <c r="G500" s="6">
        <v>13999.388278311848</v>
      </c>
      <c r="H500" s="19">
        <f t="shared" si="7"/>
        <v>0.34443343030735379</v>
      </c>
    </row>
    <row r="501" spans="1:8" x14ac:dyDescent="0.25">
      <c r="A501" s="13">
        <v>43891</v>
      </c>
      <c r="B501" s="4">
        <v>300</v>
      </c>
      <c r="C501" s="4" t="str">
        <f>VLOOKUP(B509,'Estructura Producto'!$A$2:$C$16,3,0)</f>
        <v>TECNICO</v>
      </c>
      <c r="D501" s="4">
        <v>2508</v>
      </c>
      <c r="E501" s="4" t="str">
        <f>INDEX('Estructura Tiendas'!$A$2:$A$13,MATCH(DATOS!D501,'Estructura Tiendas'!$B$2:$B$13,0))</f>
        <v>NORTE</v>
      </c>
      <c r="F501" s="6">
        <v>59764.415000000001</v>
      </c>
      <c r="G501" s="6">
        <v>19550.600481729496</v>
      </c>
      <c r="H501" s="19">
        <f t="shared" si="7"/>
        <v>0.32712778133492137</v>
      </c>
    </row>
    <row r="502" spans="1:8" x14ac:dyDescent="0.25">
      <c r="A502" s="13">
        <v>43891</v>
      </c>
      <c r="B502" s="4">
        <v>300</v>
      </c>
      <c r="C502" s="4" t="str">
        <f>VLOOKUP(B510,'Estructura Producto'!$A$2:$C$16,3,0)</f>
        <v>TECNICO</v>
      </c>
      <c r="D502" s="4">
        <v>2509</v>
      </c>
      <c r="E502" s="4" t="str">
        <f>INDEX('Estructura Tiendas'!$A$2:$A$13,MATCH(DATOS!D502,'Estructura Tiendas'!$B$2:$B$13,0))</f>
        <v>SUR</v>
      </c>
      <c r="F502" s="6">
        <v>44758.254999999997</v>
      </c>
      <c r="G502" s="6">
        <v>14827.457636574034</v>
      </c>
      <c r="H502" s="19">
        <f t="shared" si="7"/>
        <v>0.33127872470841491</v>
      </c>
    </row>
    <row r="503" spans="1:8" x14ac:dyDescent="0.25">
      <c r="A503" s="13">
        <v>43891</v>
      </c>
      <c r="B503" s="4">
        <v>300</v>
      </c>
      <c r="C503" s="4" t="str">
        <f>VLOOKUP(B511,'Estructura Producto'!$A$2:$C$16,3,0)</f>
        <v>TECNICO</v>
      </c>
      <c r="D503" s="4">
        <v>2510</v>
      </c>
      <c r="E503" s="4" t="str">
        <f>INDEX('Estructura Tiendas'!$A$2:$A$13,MATCH(DATOS!D503,'Estructura Tiendas'!$B$2:$B$13,0))</f>
        <v>SUR</v>
      </c>
      <c r="F503" s="6">
        <v>46785.68</v>
      </c>
      <c r="G503" s="6">
        <v>15449.527327372954</v>
      </c>
      <c r="H503" s="19">
        <f t="shared" si="7"/>
        <v>0.3302191466998653</v>
      </c>
    </row>
    <row r="504" spans="1:8" x14ac:dyDescent="0.25">
      <c r="A504" s="13">
        <v>43891</v>
      </c>
      <c r="B504" s="4">
        <v>300</v>
      </c>
      <c r="C504" s="4" t="str">
        <f>VLOOKUP(B512,'Estructura Producto'!$A$2:$C$16,3,0)</f>
        <v>TECNICO</v>
      </c>
      <c r="D504" s="4">
        <v>2511</v>
      </c>
      <c r="E504" s="4" t="str">
        <f>INDEX('Estructura Tiendas'!$A$2:$A$13,MATCH(DATOS!D504,'Estructura Tiendas'!$B$2:$B$13,0))</f>
        <v>SUR</v>
      </c>
      <c r="F504" s="6">
        <v>84747.37</v>
      </c>
      <c r="G504" s="6">
        <v>27187.62505390486</v>
      </c>
      <c r="H504" s="19">
        <f t="shared" si="7"/>
        <v>0.32080789119361297</v>
      </c>
    </row>
    <row r="505" spans="1:8" x14ac:dyDescent="0.25">
      <c r="A505" s="13">
        <v>43891</v>
      </c>
      <c r="B505" s="4">
        <v>300</v>
      </c>
      <c r="C505" s="4" t="str">
        <f>VLOOKUP(B513,'Estructura Producto'!$A$2:$C$16,3,0)</f>
        <v>TECNICO</v>
      </c>
      <c r="D505" s="4">
        <v>2512</v>
      </c>
      <c r="E505" s="4" t="str">
        <f>INDEX('Estructura Tiendas'!$A$2:$A$13,MATCH(DATOS!D505,'Estructura Tiendas'!$B$2:$B$13,0))</f>
        <v>SUR</v>
      </c>
      <c r="F505" s="6">
        <v>49034.504999999997</v>
      </c>
      <c r="G505" s="6">
        <v>15489.056490943778</v>
      </c>
      <c r="H505" s="19">
        <f t="shared" si="7"/>
        <v>0.31588075562185808</v>
      </c>
    </row>
    <row r="506" spans="1:8" x14ac:dyDescent="0.25">
      <c r="A506" s="13">
        <v>43891</v>
      </c>
      <c r="B506" s="4">
        <v>302</v>
      </c>
      <c r="C506" s="4" t="str">
        <f>VLOOKUP(B514,'Estructura Producto'!$A$2:$C$16,3,0)</f>
        <v>TECNICO</v>
      </c>
      <c r="D506" s="4">
        <v>2501</v>
      </c>
      <c r="E506" s="4" t="str">
        <f>INDEX('Estructura Tiendas'!$A$2:$A$13,MATCH(DATOS!D506,'Estructura Tiendas'!$B$2:$B$13,0))</f>
        <v>CENTRO</v>
      </c>
      <c r="F506" s="6">
        <v>42893.89</v>
      </c>
      <c r="G506" s="6">
        <v>8752.7132471629266</v>
      </c>
      <c r="H506" s="19">
        <f t="shared" si="7"/>
        <v>0.20405501219784278</v>
      </c>
    </row>
    <row r="507" spans="1:8" x14ac:dyDescent="0.25">
      <c r="A507" s="13">
        <v>43891</v>
      </c>
      <c r="B507" s="4">
        <v>302</v>
      </c>
      <c r="C507" s="4" t="str">
        <f>VLOOKUP(B515,'Estructura Producto'!$A$2:$C$16,3,0)</f>
        <v>TECNICO</v>
      </c>
      <c r="D507" s="4">
        <v>2502</v>
      </c>
      <c r="E507" s="4" t="str">
        <f>INDEX('Estructura Tiendas'!$A$2:$A$13,MATCH(DATOS!D507,'Estructura Tiendas'!$B$2:$B$13,0))</f>
        <v>CENTRO</v>
      </c>
      <c r="F507" s="6">
        <v>53157.86</v>
      </c>
      <c r="G507" s="6">
        <v>11893.703552392508</v>
      </c>
      <c r="H507" s="19">
        <f t="shared" si="7"/>
        <v>0.22374308432266662</v>
      </c>
    </row>
    <row r="508" spans="1:8" x14ac:dyDescent="0.25">
      <c r="A508" s="13">
        <v>43891</v>
      </c>
      <c r="B508" s="4">
        <v>302</v>
      </c>
      <c r="C508" s="4" t="str">
        <f>VLOOKUP(B516,'Estructura Producto'!$A$2:$C$16,3,0)</f>
        <v>TECNICO</v>
      </c>
      <c r="D508" s="4">
        <v>2503</v>
      </c>
      <c r="E508" s="4" t="str">
        <f>INDEX('Estructura Tiendas'!$A$2:$A$13,MATCH(DATOS!D508,'Estructura Tiendas'!$B$2:$B$13,0))</f>
        <v>CENTRO</v>
      </c>
      <c r="F508" s="6">
        <v>82108.649999999994</v>
      </c>
      <c r="G508" s="6">
        <v>15543.206949974972</v>
      </c>
      <c r="H508" s="19">
        <f t="shared" si="7"/>
        <v>0.18930048113048958</v>
      </c>
    </row>
    <row r="509" spans="1:8" x14ac:dyDescent="0.25">
      <c r="A509" s="13">
        <v>43891</v>
      </c>
      <c r="B509" s="4">
        <v>302</v>
      </c>
      <c r="C509" s="4" t="str">
        <f>VLOOKUP(B517,'Estructura Producto'!$A$2:$C$16,3,0)</f>
        <v>TECNICO</v>
      </c>
      <c r="D509" s="4">
        <v>2504</v>
      </c>
      <c r="E509" s="4" t="str">
        <f>INDEX('Estructura Tiendas'!$A$2:$A$13,MATCH(DATOS!D509,'Estructura Tiendas'!$B$2:$B$13,0))</f>
        <v>CENTRO</v>
      </c>
      <c r="F509" s="6">
        <v>66171.67</v>
      </c>
      <c r="G509" s="6">
        <v>20003.894031333868</v>
      </c>
      <c r="H509" s="19">
        <f t="shared" si="7"/>
        <v>0.30230299509342695</v>
      </c>
    </row>
    <row r="510" spans="1:8" x14ac:dyDescent="0.25">
      <c r="A510" s="13">
        <v>43891</v>
      </c>
      <c r="B510" s="4">
        <v>302</v>
      </c>
      <c r="C510" s="4" t="str">
        <f>VLOOKUP(B518,'Estructura Producto'!$A$2:$C$16,3,0)</f>
        <v>TECNICO</v>
      </c>
      <c r="D510" s="4">
        <v>2505</v>
      </c>
      <c r="E510" s="4" t="str">
        <f>INDEX('Estructura Tiendas'!$A$2:$A$13,MATCH(DATOS!D510,'Estructura Tiendas'!$B$2:$B$13,0))</f>
        <v>NORTE</v>
      </c>
      <c r="F510" s="6">
        <v>22237.325000000001</v>
      </c>
      <c r="G510" s="6">
        <v>7498.8810059105872</v>
      </c>
      <c r="H510" s="19">
        <f t="shared" si="7"/>
        <v>0.33722046180961907</v>
      </c>
    </row>
    <row r="511" spans="1:8" x14ac:dyDescent="0.25">
      <c r="A511" s="13">
        <v>43891</v>
      </c>
      <c r="B511" s="4">
        <v>302</v>
      </c>
      <c r="C511" s="4" t="str">
        <f>VLOOKUP(B519,'Estructura Producto'!$A$2:$C$16,3,0)</f>
        <v>TECNICO</v>
      </c>
      <c r="D511" s="4">
        <v>2506</v>
      </c>
      <c r="E511" s="4" t="str">
        <f>INDEX('Estructura Tiendas'!$A$2:$A$13,MATCH(DATOS!D511,'Estructura Tiendas'!$B$2:$B$13,0))</f>
        <v>NORTE</v>
      </c>
      <c r="F511" s="6">
        <v>35599.945</v>
      </c>
      <c r="G511" s="6">
        <v>11705.610741491084</v>
      </c>
      <c r="H511" s="19">
        <f t="shared" si="7"/>
        <v>0.32880979848398878</v>
      </c>
    </row>
    <row r="512" spans="1:8" x14ac:dyDescent="0.25">
      <c r="A512" s="13">
        <v>43891</v>
      </c>
      <c r="B512" s="4">
        <v>302</v>
      </c>
      <c r="C512" s="4" t="str">
        <f>VLOOKUP(B520,'Estructura Producto'!$A$2:$C$16,3,0)</f>
        <v>TECNICO</v>
      </c>
      <c r="D512" s="4">
        <v>2507</v>
      </c>
      <c r="E512" s="4" t="str">
        <f>INDEX('Estructura Tiendas'!$A$2:$A$13,MATCH(DATOS!D512,'Estructura Tiendas'!$B$2:$B$13,0))</f>
        <v>NORTE</v>
      </c>
      <c r="F512" s="6">
        <v>23842.78</v>
      </c>
      <c r="G512" s="6">
        <v>6312.2234045957939</v>
      </c>
      <c r="H512" s="19">
        <f t="shared" si="7"/>
        <v>0.26474359972267469</v>
      </c>
    </row>
    <row r="513" spans="1:8" x14ac:dyDescent="0.25">
      <c r="A513" s="13">
        <v>43891</v>
      </c>
      <c r="B513" s="4">
        <v>302</v>
      </c>
      <c r="C513" s="4" t="str">
        <f>VLOOKUP(B521,'Estructura Producto'!$A$2:$C$16,3,0)</f>
        <v>TECNICO</v>
      </c>
      <c r="D513" s="4">
        <v>2508</v>
      </c>
      <c r="E513" s="4" t="str">
        <f>INDEX('Estructura Tiendas'!$A$2:$A$13,MATCH(DATOS!D513,'Estructura Tiendas'!$B$2:$B$13,0))</f>
        <v>NORTE</v>
      </c>
      <c r="F513" s="6">
        <v>30299.37</v>
      </c>
      <c r="G513" s="6">
        <v>9598.2135756807111</v>
      </c>
      <c r="H513" s="19">
        <f t="shared" si="7"/>
        <v>0.31677931177053226</v>
      </c>
    </row>
    <row r="514" spans="1:8" x14ac:dyDescent="0.25">
      <c r="A514" s="13">
        <v>43891</v>
      </c>
      <c r="B514" s="4">
        <v>302</v>
      </c>
      <c r="C514" s="4" t="str">
        <f>VLOOKUP(B522,'Estructura Producto'!$A$2:$C$16,3,0)</f>
        <v>TECNICO</v>
      </c>
      <c r="D514" s="4">
        <v>2509</v>
      </c>
      <c r="E514" s="4" t="str">
        <f>INDEX('Estructura Tiendas'!$A$2:$A$13,MATCH(DATOS!D514,'Estructura Tiendas'!$B$2:$B$13,0))</f>
        <v>SUR</v>
      </c>
      <c r="F514" s="6">
        <v>38432.019999999997</v>
      </c>
      <c r="G514" s="6">
        <v>11697.063649937305</v>
      </c>
      <c r="H514" s="19">
        <f t="shared" si="7"/>
        <v>0.30435724299522393</v>
      </c>
    </row>
    <row r="515" spans="1:8" x14ac:dyDescent="0.25">
      <c r="A515" s="13">
        <v>43891</v>
      </c>
      <c r="B515" s="4">
        <v>302</v>
      </c>
      <c r="C515" s="4" t="str">
        <f>VLOOKUP(B523,'Estructura Producto'!$A$2:$C$16,3,0)</f>
        <v>TECNICO</v>
      </c>
      <c r="D515" s="4">
        <v>2510</v>
      </c>
      <c r="E515" s="4" t="str">
        <f>INDEX('Estructura Tiendas'!$A$2:$A$13,MATCH(DATOS!D515,'Estructura Tiendas'!$B$2:$B$13,0))</f>
        <v>SUR</v>
      </c>
      <c r="F515" s="6">
        <v>60671.885000000002</v>
      </c>
      <c r="G515" s="6">
        <v>14356.714975310475</v>
      </c>
      <c r="H515" s="19">
        <f t="shared" ref="H515:H578" si="8">G515/F515</f>
        <v>0.23662879396792227</v>
      </c>
    </row>
    <row r="516" spans="1:8" x14ac:dyDescent="0.25">
      <c r="A516" s="13">
        <v>43891</v>
      </c>
      <c r="B516" s="4">
        <v>302</v>
      </c>
      <c r="C516" s="4" t="str">
        <f>VLOOKUP(B524,'Estructura Producto'!$A$2:$C$16,3,0)</f>
        <v>TECNICO</v>
      </c>
      <c r="D516" s="4">
        <v>2511</v>
      </c>
      <c r="E516" s="4" t="str">
        <f>INDEX('Estructura Tiendas'!$A$2:$A$13,MATCH(DATOS!D516,'Estructura Tiendas'!$B$2:$B$13,0))</f>
        <v>SUR</v>
      </c>
      <c r="F516" s="6">
        <v>67163.964999999997</v>
      </c>
      <c r="G516" s="6">
        <v>16206.725677138325</v>
      </c>
      <c r="H516" s="19">
        <f t="shared" si="8"/>
        <v>0.24130090707328442</v>
      </c>
    </row>
    <row r="517" spans="1:8" x14ac:dyDescent="0.25">
      <c r="A517" s="13">
        <v>43891</v>
      </c>
      <c r="B517" s="4">
        <v>302</v>
      </c>
      <c r="C517" s="4" t="str">
        <f>VLOOKUP(B525,'Estructura Producto'!$A$2:$C$16,3,0)</f>
        <v>TECNICO</v>
      </c>
      <c r="D517" s="4">
        <v>2512</v>
      </c>
      <c r="E517" s="4" t="str">
        <f>INDEX('Estructura Tiendas'!$A$2:$A$13,MATCH(DATOS!D517,'Estructura Tiendas'!$B$2:$B$13,0))</f>
        <v>SUR</v>
      </c>
      <c r="F517" s="6">
        <v>69935.115000000005</v>
      </c>
      <c r="G517" s="6">
        <v>12304.392085349178</v>
      </c>
      <c r="H517" s="19">
        <f t="shared" si="8"/>
        <v>0.17594011370895976</v>
      </c>
    </row>
    <row r="518" spans="1:8" x14ac:dyDescent="0.25">
      <c r="A518" s="13">
        <v>43891</v>
      </c>
      <c r="B518" s="4">
        <v>304</v>
      </c>
      <c r="C518" s="4" t="str">
        <f>VLOOKUP(B526,'Estructura Producto'!$A$2:$C$16,3,0)</f>
        <v>TECNICO</v>
      </c>
      <c r="D518" s="4">
        <v>2501</v>
      </c>
      <c r="E518" s="4" t="str">
        <f>INDEX('Estructura Tiendas'!$A$2:$A$13,MATCH(DATOS!D518,'Estructura Tiendas'!$B$2:$B$13,0))</f>
        <v>CENTRO</v>
      </c>
      <c r="F518" s="6">
        <v>17399.349999999999</v>
      </c>
      <c r="G518" s="6">
        <v>10483.713602430933</v>
      </c>
      <c r="H518" s="19">
        <f t="shared" si="8"/>
        <v>0.60253478448510622</v>
      </c>
    </row>
    <row r="519" spans="1:8" x14ac:dyDescent="0.25">
      <c r="A519" s="13">
        <v>43891</v>
      </c>
      <c r="B519" s="4">
        <v>304</v>
      </c>
      <c r="C519" s="4" t="str">
        <f>VLOOKUP(B527,'Estructura Producto'!$A$2:$C$16,3,0)</f>
        <v>TECNICO</v>
      </c>
      <c r="D519" s="4">
        <v>2502</v>
      </c>
      <c r="E519" s="4" t="str">
        <f>INDEX('Estructura Tiendas'!$A$2:$A$13,MATCH(DATOS!D519,'Estructura Tiendas'!$B$2:$B$13,0))</f>
        <v>CENTRO</v>
      </c>
      <c r="F519" s="6">
        <v>29742.044999999998</v>
      </c>
      <c r="G519" s="6">
        <v>18342.653055556206</v>
      </c>
      <c r="H519" s="19">
        <f t="shared" si="8"/>
        <v>0.61672467564204836</v>
      </c>
    </row>
    <row r="520" spans="1:8" x14ac:dyDescent="0.25">
      <c r="A520" s="13">
        <v>43891</v>
      </c>
      <c r="B520" s="4">
        <v>304</v>
      </c>
      <c r="C520" s="4" t="str">
        <f>VLOOKUP(B528,'Estructura Producto'!$A$2:$C$16,3,0)</f>
        <v>TECNICO</v>
      </c>
      <c r="D520" s="4">
        <v>2503</v>
      </c>
      <c r="E520" s="4" t="str">
        <f>INDEX('Estructura Tiendas'!$A$2:$A$13,MATCH(DATOS!D520,'Estructura Tiendas'!$B$2:$B$13,0))</f>
        <v>CENTRO</v>
      </c>
      <c r="F520" s="6">
        <v>28426.46</v>
      </c>
      <c r="G520" s="6">
        <v>17387.614285502845</v>
      </c>
      <c r="H520" s="19">
        <f t="shared" si="8"/>
        <v>0.61167005267285635</v>
      </c>
    </row>
    <row r="521" spans="1:8" x14ac:dyDescent="0.25">
      <c r="A521" s="13">
        <v>43891</v>
      </c>
      <c r="B521" s="4">
        <v>304</v>
      </c>
      <c r="C521" s="4" t="str">
        <f>VLOOKUP(B529,'Estructura Producto'!$A$2:$C$16,3,0)</f>
        <v>TECNICO</v>
      </c>
      <c r="D521" s="4">
        <v>2504</v>
      </c>
      <c r="E521" s="4" t="str">
        <f>INDEX('Estructura Tiendas'!$A$2:$A$13,MATCH(DATOS!D521,'Estructura Tiendas'!$B$2:$B$13,0))</f>
        <v>CENTRO</v>
      </c>
      <c r="F521" s="6">
        <v>46685.31</v>
      </c>
      <c r="G521" s="6">
        <v>29229.65449407417</v>
      </c>
      <c r="H521" s="19">
        <f t="shared" si="8"/>
        <v>0.62609961236359302</v>
      </c>
    </row>
    <row r="522" spans="1:8" x14ac:dyDescent="0.25">
      <c r="A522" s="13">
        <v>43891</v>
      </c>
      <c r="B522" s="4">
        <v>304</v>
      </c>
      <c r="C522" s="4" t="str">
        <f>VLOOKUP(B530,'Estructura Producto'!$A$2:$C$16,3,0)</f>
        <v>TECNICO</v>
      </c>
      <c r="D522" s="4">
        <v>2505</v>
      </c>
      <c r="E522" s="4" t="str">
        <f>INDEX('Estructura Tiendas'!$A$2:$A$13,MATCH(DATOS!D522,'Estructura Tiendas'!$B$2:$B$13,0))</f>
        <v>NORTE</v>
      </c>
      <c r="F522" s="6">
        <v>15458.22</v>
      </c>
      <c r="G522" s="6">
        <v>9496.9988595632458</v>
      </c>
      <c r="H522" s="19">
        <f t="shared" si="8"/>
        <v>0.61436561645281584</v>
      </c>
    </row>
    <row r="523" spans="1:8" x14ac:dyDescent="0.25">
      <c r="A523" s="13">
        <v>43891</v>
      </c>
      <c r="B523" s="4">
        <v>304</v>
      </c>
      <c r="C523" s="4" t="str">
        <f>VLOOKUP(B531,'Estructura Producto'!$A$2:$C$16,3,0)</f>
        <v>TECNICO</v>
      </c>
      <c r="D523" s="4">
        <v>2506</v>
      </c>
      <c r="E523" s="4" t="str">
        <f>INDEX('Estructura Tiendas'!$A$2:$A$13,MATCH(DATOS!D523,'Estructura Tiendas'!$B$2:$B$13,0))</f>
        <v>NORTE</v>
      </c>
      <c r="F523" s="6">
        <v>34995.285000000003</v>
      </c>
      <c r="G523" s="6">
        <v>21139.837757797017</v>
      </c>
      <c r="H523" s="19">
        <f t="shared" si="8"/>
        <v>0.60407674227533836</v>
      </c>
    </row>
    <row r="524" spans="1:8" x14ac:dyDescent="0.25">
      <c r="A524" s="13">
        <v>43891</v>
      </c>
      <c r="B524" s="4">
        <v>304</v>
      </c>
      <c r="C524" s="4" t="str">
        <f>VLOOKUP(B532,'Estructura Producto'!$A$2:$C$16,3,0)</f>
        <v>TECNICO</v>
      </c>
      <c r="D524" s="4">
        <v>2507</v>
      </c>
      <c r="E524" s="4" t="str">
        <f>INDEX('Estructura Tiendas'!$A$2:$A$13,MATCH(DATOS!D524,'Estructura Tiendas'!$B$2:$B$13,0))</f>
        <v>NORTE</v>
      </c>
      <c r="F524" s="6">
        <v>23461.755000000001</v>
      </c>
      <c r="G524" s="6">
        <v>14293.254866722855</v>
      </c>
      <c r="H524" s="19">
        <f t="shared" si="8"/>
        <v>0.6092150764818256</v>
      </c>
    </row>
    <row r="525" spans="1:8" x14ac:dyDescent="0.25">
      <c r="A525" s="13">
        <v>43891</v>
      </c>
      <c r="B525" s="4">
        <v>304</v>
      </c>
      <c r="C525" s="4" t="str">
        <f>VLOOKUP(B533,'Estructura Producto'!$A$2:$C$16,3,0)</f>
        <v>TECNICO</v>
      </c>
      <c r="D525" s="4">
        <v>2508</v>
      </c>
      <c r="E525" s="4" t="str">
        <f>INDEX('Estructura Tiendas'!$A$2:$A$13,MATCH(DATOS!D525,'Estructura Tiendas'!$B$2:$B$13,0))</f>
        <v>NORTE</v>
      </c>
      <c r="F525" s="6">
        <v>27002.674999999999</v>
      </c>
      <c r="G525" s="6">
        <v>17165.93478082983</v>
      </c>
      <c r="H525" s="19">
        <f t="shared" si="8"/>
        <v>0.63571237963756666</v>
      </c>
    </row>
    <row r="526" spans="1:8" x14ac:dyDescent="0.25">
      <c r="A526" s="13">
        <v>43891</v>
      </c>
      <c r="B526" s="4">
        <v>304</v>
      </c>
      <c r="C526" s="4" t="str">
        <f>VLOOKUP(B534,'Estructura Producto'!$A$2:$C$16,3,0)</f>
        <v>TECNICO</v>
      </c>
      <c r="D526" s="4">
        <v>2509</v>
      </c>
      <c r="E526" s="4" t="str">
        <f>INDEX('Estructura Tiendas'!$A$2:$A$13,MATCH(DATOS!D526,'Estructura Tiendas'!$B$2:$B$13,0))</f>
        <v>SUR</v>
      </c>
      <c r="F526" s="6">
        <v>22088.17</v>
      </c>
      <c r="G526" s="6">
        <v>13077.350903657112</v>
      </c>
      <c r="H526" s="19">
        <f t="shared" si="8"/>
        <v>0.59205225709767328</v>
      </c>
    </row>
    <row r="527" spans="1:8" x14ac:dyDescent="0.25">
      <c r="A527" s="13">
        <v>43891</v>
      </c>
      <c r="B527" s="4">
        <v>304</v>
      </c>
      <c r="C527" s="4" t="str">
        <f>VLOOKUP(B535,'Estructura Producto'!$A$2:$C$16,3,0)</f>
        <v>TECNICO</v>
      </c>
      <c r="D527" s="4">
        <v>2510</v>
      </c>
      <c r="E527" s="4" t="str">
        <f>INDEX('Estructura Tiendas'!$A$2:$A$13,MATCH(DATOS!D527,'Estructura Tiendas'!$B$2:$B$13,0))</f>
        <v>SUR</v>
      </c>
      <c r="F527" s="6">
        <v>22316.69</v>
      </c>
      <c r="G527" s="6">
        <v>12627.345115725895</v>
      </c>
      <c r="H527" s="19">
        <f t="shared" si="8"/>
        <v>0.56582517908013674</v>
      </c>
    </row>
    <row r="528" spans="1:8" x14ac:dyDescent="0.25">
      <c r="A528" s="13">
        <v>43891</v>
      </c>
      <c r="B528" s="4">
        <v>304</v>
      </c>
      <c r="C528" s="4" t="str">
        <f>VLOOKUP(B536,'Estructura Producto'!$A$2:$C$16,3,0)</f>
        <v>TECNICO</v>
      </c>
      <c r="D528" s="4">
        <v>2511</v>
      </c>
      <c r="E528" s="4" t="str">
        <f>INDEX('Estructura Tiendas'!$A$2:$A$13,MATCH(DATOS!D528,'Estructura Tiendas'!$B$2:$B$13,0))</f>
        <v>SUR</v>
      </c>
      <c r="F528" s="6">
        <v>34808.28</v>
      </c>
      <c r="G528" s="6">
        <v>21378.698331659416</v>
      </c>
      <c r="H528" s="19">
        <f t="shared" si="8"/>
        <v>0.6141842783285878</v>
      </c>
    </row>
    <row r="529" spans="1:8" x14ac:dyDescent="0.25">
      <c r="A529" s="13">
        <v>43891</v>
      </c>
      <c r="B529" s="4">
        <v>304</v>
      </c>
      <c r="C529" s="4" t="str">
        <f>VLOOKUP(B537,'Estructura Producto'!$A$2:$C$16,3,0)</f>
        <v>TECNICO</v>
      </c>
      <c r="D529" s="4">
        <v>2512</v>
      </c>
      <c r="E529" s="4" t="str">
        <f>INDEX('Estructura Tiendas'!$A$2:$A$13,MATCH(DATOS!D529,'Estructura Tiendas'!$B$2:$B$13,0))</f>
        <v>SUR</v>
      </c>
      <c r="F529" s="6">
        <v>23885.95</v>
      </c>
      <c r="G529" s="6">
        <v>14659.818288329534</v>
      </c>
      <c r="H529" s="19">
        <f t="shared" si="8"/>
        <v>0.61374231664763312</v>
      </c>
    </row>
    <row r="530" spans="1:8" x14ac:dyDescent="0.25">
      <c r="A530" s="13">
        <v>43891</v>
      </c>
      <c r="B530" s="4">
        <v>306</v>
      </c>
      <c r="C530" s="4" t="str">
        <f>VLOOKUP(B538,'Estructura Producto'!$A$2:$C$16,3,0)</f>
        <v>TECNICO</v>
      </c>
      <c r="D530" s="4">
        <v>2501</v>
      </c>
      <c r="E530" s="4" t="str">
        <f>INDEX('Estructura Tiendas'!$A$2:$A$13,MATCH(DATOS!D530,'Estructura Tiendas'!$B$2:$B$13,0))</f>
        <v>CENTRO</v>
      </c>
      <c r="F530" s="6">
        <v>37236.61</v>
      </c>
      <c r="G530" s="6">
        <v>8768.5753554962666</v>
      </c>
      <c r="H530" s="19">
        <f t="shared" si="8"/>
        <v>0.23548264343870901</v>
      </c>
    </row>
    <row r="531" spans="1:8" x14ac:dyDescent="0.25">
      <c r="A531" s="13">
        <v>43891</v>
      </c>
      <c r="B531" s="4">
        <v>306</v>
      </c>
      <c r="C531" s="4" t="str">
        <f>VLOOKUP(B539,'Estructura Producto'!$A$2:$C$16,3,0)</f>
        <v>TECNICO</v>
      </c>
      <c r="D531" s="4">
        <v>2502</v>
      </c>
      <c r="E531" s="4" t="str">
        <f>INDEX('Estructura Tiendas'!$A$2:$A$13,MATCH(DATOS!D531,'Estructura Tiendas'!$B$2:$B$13,0))</f>
        <v>CENTRO</v>
      </c>
      <c r="F531" s="6">
        <v>57995.105000000003</v>
      </c>
      <c r="G531" s="6">
        <v>13051.986153066267</v>
      </c>
      <c r="H531" s="19">
        <f t="shared" si="8"/>
        <v>0.22505323773560315</v>
      </c>
    </row>
    <row r="532" spans="1:8" x14ac:dyDescent="0.25">
      <c r="A532" s="13">
        <v>43891</v>
      </c>
      <c r="B532" s="4">
        <v>306</v>
      </c>
      <c r="C532" s="4" t="str">
        <f>VLOOKUP(B540,'Estructura Producto'!$A$2:$C$16,3,0)</f>
        <v>TECNICO</v>
      </c>
      <c r="D532" s="4">
        <v>2503</v>
      </c>
      <c r="E532" s="4" t="str">
        <f>INDEX('Estructura Tiendas'!$A$2:$A$13,MATCH(DATOS!D532,'Estructura Tiendas'!$B$2:$B$13,0))</f>
        <v>CENTRO</v>
      </c>
      <c r="F532" s="6">
        <v>57981.875</v>
      </c>
      <c r="G532" s="6">
        <v>11220.927843728879</v>
      </c>
      <c r="H532" s="19">
        <f t="shared" si="8"/>
        <v>0.19352474965200556</v>
      </c>
    </row>
    <row r="533" spans="1:8" x14ac:dyDescent="0.25">
      <c r="A533" s="13">
        <v>43891</v>
      </c>
      <c r="B533" s="4">
        <v>306</v>
      </c>
      <c r="C533" s="4" t="str">
        <f>VLOOKUP(B541,'Estructura Producto'!$A$2:$C$16,3,0)</f>
        <v>TECNICO</v>
      </c>
      <c r="D533" s="4">
        <v>2504</v>
      </c>
      <c r="E533" s="4" t="str">
        <f>INDEX('Estructura Tiendas'!$A$2:$A$13,MATCH(DATOS!D533,'Estructura Tiendas'!$B$2:$B$13,0))</f>
        <v>CENTRO</v>
      </c>
      <c r="F533" s="6">
        <v>53261.61</v>
      </c>
      <c r="G533" s="6">
        <v>17315.526947801194</v>
      </c>
      <c r="H533" s="19">
        <f t="shared" si="8"/>
        <v>0.32510333329768276</v>
      </c>
    </row>
    <row r="534" spans="1:8" x14ac:dyDescent="0.25">
      <c r="A534" s="13">
        <v>43891</v>
      </c>
      <c r="B534" s="4">
        <v>306</v>
      </c>
      <c r="C534" s="4" t="str">
        <f>VLOOKUP(B542,'Estructura Producto'!$A$2:$C$16,3,0)</f>
        <v>HABILITACION</v>
      </c>
      <c r="D534" s="4">
        <v>2505</v>
      </c>
      <c r="E534" s="4" t="str">
        <f>INDEX('Estructura Tiendas'!$A$2:$A$13,MATCH(DATOS!D534,'Estructura Tiendas'!$B$2:$B$13,0))</f>
        <v>NORTE</v>
      </c>
      <c r="F534" s="6">
        <v>27002.514999999999</v>
      </c>
      <c r="G534" s="6">
        <v>6534.5036576602552</v>
      </c>
      <c r="H534" s="19">
        <f t="shared" si="8"/>
        <v>0.24199611249767866</v>
      </c>
    </row>
    <row r="535" spans="1:8" x14ac:dyDescent="0.25">
      <c r="A535" s="13">
        <v>43891</v>
      </c>
      <c r="B535" s="4">
        <v>306</v>
      </c>
      <c r="C535" s="4" t="str">
        <f>VLOOKUP(B543,'Estructura Producto'!$A$2:$C$16,3,0)</f>
        <v>HABILITACION</v>
      </c>
      <c r="D535" s="4">
        <v>2506</v>
      </c>
      <c r="E535" s="4" t="str">
        <f>INDEX('Estructura Tiendas'!$A$2:$A$13,MATCH(DATOS!D535,'Estructura Tiendas'!$B$2:$B$13,0))</f>
        <v>NORTE</v>
      </c>
      <c r="F535" s="6">
        <v>41972.125</v>
      </c>
      <c r="G535" s="6">
        <v>13331.66559212502</v>
      </c>
      <c r="H535" s="19">
        <f t="shared" si="8"/>
        <v>0.31763141828356367</v>
      </c>
    </row>
    <row r="536" spans="1:8" x14ac:dyDescent="0.25">
      <c r="A536" s="13">
        <v>43891</v>
      </c>
      <c r="B536" s="4">
        <v>306</v>
      </c>
      <c r="C536" s="4" t="str">
        <f>VLOOKUP(B544,'Estructura Producto'!$A$2:$C$16,3,0)</f>
        <v>HABILITACION</v>
      </c>
      <c r="D536" s="4">
        <v>2507</v>
      </c>
      <c r="E536" s="4" t="str">
        <f>INDEX('Estructura Tiendas'!$A$2:$A$13,MATCH(DATOS!D536,'Estructura Tiendas'!$B$2:$B$13,0))</f>
        <v>NORTE</v>
      </c>
      <c r="F536" s="6">
        <v>21384.435000000001</v>
      </c>
      <c r="G536" s="6">
        <v>7217.573127680681</v>
      </c>
      <c r="H536" s="19">
        <f t="shared" si="8"/>
        <v>0.33751525947169897</v>
      </c>
    </row>
    <row r="537" spans="1:8" x14ac:dyDescent="0.25">
      <c r="A537" s="13">
        <v>43891</v>
      </c>
      <c r="B537" s="4">
        <v>306</v>
      </c>
      <c r="C537" s="4" t="str">
        <f>VLOOKUP(B545,'Estructura Producto'!$A$2:$C$16,3,0)</f>
        <v>HABILITACION</v>
      </c>
      <c r="D537" s="4">
        <v>2508</v>
      </c>
      <c r="E537" s="4" t="str">
        <f>INDEX('Estructura Tiendas'!$A$2:$A$13,MATCH(DATOS!D537,'Estructura Tiendas'!$B$2:$B$13,0))</f>
        <v>NORTE</v>
      </c>
      <c r="F537" s="6">
        <v>31181.195</v>
      </c>
      <c r="G537" s="6">
        <v>8883.6404308057045</v>
      </c>
      <c r="H537" s="19">
        <f t="shared" si="8"/>
        <v>0.2849037835402301</v>
      </c>
    </row>
    <row r="538" spans="1:8" x14ac:dyDescent="0.25">
      <c r="A538" s="13">
        <v>43891</v>
      </c>
      <c r="B538" s="4">
        <v>306</v>
      </c>
      <c r="C538" s="4" t="str">
        <f>VLOOKUP(B546,'Estructura Producto'!$A$2:$C$16,3,0)</f>
        <v>HABILITACION</v>
      </c>
      <c r="D538" s="4">
        <v>2509</v>
      </c>
      <c r="E538" s="4" t="str">
        <f>INDEX('Estructura Tiendas'!$A$2:$A$13,MATCH(DATOS!D538,'Estructura Tiendas'!$B$2:$B$13,0))</f>
        <v>SUR</v>
      </c>
      <c r="F538" s="6">
        <v>39637.385000000002</v>
      </c>
      <c r="G538" s="6">
        <v>12391.975523706878</v>
      </c>
      <c r="H538" s="19">
        <f t="shared" si="8"/>
        <v>0.31263352826395785</v>
      </c>
    </row>
    <row r="539" spans="1:8" x14ac:dyDescent="0.25">
      <c r="A539" s="13">
        <v>43891</v>
      </c>
      <c r="B539" s="4">
        <v>306</v>
      </c>
      <c r="C539" s="4" t="str">
        <f>VLOOKUP(B547,'Estructura Producto'!$A$2:$C$16,3,0)</f>
        <v>HABILITACION</v>
      </c>
      <c r="D539" s="4">
        <v>2510</v>
      </c>
      <c r="E539" s="4" t="str">
        <f>INDEX('Estructura Tiendas'!$A$2:$A$13,MATCH(DATOS!D539,'Estructura Tiendas'!$B$2:$B$13,0))</f>
        <v>SUR</v>
      </c>
      <c r="F539" s="6">
        <v>29886.705000000002</v>
      </c>
      <c r="G539" s="6">
        <v>8922.174957947449</v>
      </c>
      <c r="H539" s="19">
        <f t="shared" si="8"/>
        <v>0.29853324272272397</v>
      </c>
    </row>
    <row r="540" spans="1:8" x14ac:dyDescent="0.25">
      <c r="A540" s="13">
        <v>43891</v>
      </c>
      <c r="B540" s="4">
        <v>306</v>
      </c>
      <c r="C540" s="4" t="str">
        <f>VLOOKUP(B548,'Estructura Producto'!$A$2:$C$16,3,0)</f>
        <v>HABILITACION</v>
      </c>
      <c r="D540" s="4">
        <v>2511</v>
      </c>
      <c r="E540" s="4" t="str">
        <f>INDEX('Estructura Tiendas'!$A$2:$A$13,MATCH(DATOS!D540,'Estructura Tiendas'!$B$2:$B$13,0))</f>
        <v>SUR</v>
      </c>
      <c r="F540" s="6">
        <v>43695.175000000003</v>
      </c>
      <c r="G540" s="6">
        <v>14276.900536399058</v>
      </c>
      <c r="H540" s="19">
        <f t="shared" si="8"/>
        <v>0.32673860526703596</v>
      </c>
    </row>
    <row r="541" spans="1:8" x14ac:dyDescent="0.25">
      <c r="A541" s="13">
        <v>43891</v>
      </c>
      <c r="B541" s="4">
        <v>306</v>
      </c>
      <c r="C541" s="4" t="str">
        <f>VLOOKUP(B549,'Estructura Producto'!$A$2:$C$16,3,0)</f>
        <v>HABILITACION</v>
      </c>
      <c r="D541" s="4">
        <v>2512</v>
      </c>
      <c r="E541" s="4" t="str">
        <f>INDEX('Estructura Tiendas'!$A$2:$A$13,MATCH(DATOS!D541,'Estructura Tiendas'!$B$2:$B$13,0))</f>
        <v>SUR</v>
      </c>
      <c r="F541" s="6">
        <v>27154.29</v>
      </c>
      <c r="G541" s="6">
        <v>7733.2196119884484</v>
      </c>
      <c r="H541" s="19">
        <f t="shared" si="8"/>
        <v>0.28478813520767615</v>
      </c>
    </row>
    <row r="542" spans="1:8" x14ac:dyDescent="0.25">
      <c r="A542" s="13">
        <v>43922</v>
      </c>
      <c r="B542" s="4">
        <v>100</v>
      </c>
      <c r="C542" s="4" t="str">
        <f>VLOOKUP(B550,'Estructura Producto'!$A$2:$C$16,3,0)</f>
        <v>HABILITACION</v>
      </c>
      <c r="D542" s="4">
        <v>2501</v>
      </c>
      <c r="E542" s="4" t="str">
        <f>INDEX('Estructura Tiendas'!$A$2:$A$13,MATCH(DATOS!D542,'Estructura Tiendas'!$B$2:$B$13,0))</f>
        <v>CENTRO</v>
      </c>
      <c r="F542" s="6">
        <v>31077.02</v>
      </c>
      <c r="G542" s="6">
        <v>9306.1535391670477</v>
      </c>
      <c r="H542" s="19">
        <f t="shared" si="8"/>
        <v>0.2994545017240085</v>
      </c>
    </row>
    <row r="543" spans="1:8" x14ac:dyDescent="0.25">
      <c r="A543" s="13">
        <v>43922</v>
      </c>
      <c r="B543" s="4">
        <v>100</v>
      </c>
      <c r="C543" s="4" t="str">
        <f>VLOOKUP(B551,'Estructura Producto'!$A$2:$C$16,3,0)</f>
        <v>HABILITACION</v>
      </c>
      <c r="D543" s="4">
        <v>2502</v>
      </c>
      <c r="E543" s="4" t="str">
        <f>INDEX('Estructura Tiendas'!$A$2:$A$13,MATCH(DATOS!D543,'Estructura Tiendas'!$B$2:$B$13,0))</f>
        <v>CENTRO</v>
      </c>
      <c r="F543" s="6">
        <v>39565.79</v>
      </c>
      <c r="G543" s="6">
        <v>10545.157295081442</v>
      </c>
      <c r="H543" s="19">
        <f t="shared" si="8"/>
        <v>0.26652209636358687</v>
      </c>
    </row>
    <row r="544" spans="1:8" x14ac:dyDescent="0.25">
      <c r="A544" s="13">
        <v>43922</v>
      </c>
      <c r="B544" s="4">
        <v>100</v>
      </c>
      <c r="C544" s="4" t="str">
        <f>VLOOKUP(B552,'Estructura Producto'!$A$2:$C$16,3,0)</f>
        <v>HABILITACION</v>
      </c>
      <c r="D544" s="4">
        <v>2503</v>
      </c>
      <c r="E544" s="4" t="str">
        <f>INDEX('Estructura Tiendas'!$A$2:$A$13,MATCH(DATOS!D544,'Estructura Tiendas'!$B$2:$B$13,0))</f>
        <v>CENTRO</v>
      </c>
      <c r="F544" s="6">
        <v>43113.345000000001</v>
      </c>
      <c r="G544" s="6">
        <v>12710.735203686068</v>
      </c>
      <c r="H544" s="19">
        <f t="shared" si="8"/>
        <v>0.29482136456092811</v>
      </c>
    </row>
    <row r="545" spans="1:8" x14ac:dyDescent="0.25">
      <c r="A545" s="13">
        <v>43922</v>
      </c>
      <c r="B545" s="4">
        <v>100</v>
      </c>
      <c r="C545" s="4" t="str">
        <f>VLOOKUP(B553,'Estructura Producto'!$A$2:$C$16,3,0)</f>
        <v>HABILITACION</v>
      </c>
      <c r="D545" s="4">
        <v>2504</v>
      </c>
      <c r="E545" s="4" t="str">
        <f>INDEX('Estructura Tiendas'!$A$2:$A$13,MATCH(DATOS!D545,'Estructura Tiendas'!$B$2:$B$13,0))</f>
        <v>CENTRO</v>
      </c>
      <c r="F545" s="6">
        <v>47549.845000000001</v>
      </c>
      <c r="G545" s="6">
        <v>14047.047005446031</v>
      </c>
      <c r="H545" s="19">
        <f t="shared" si="8"/>
        <v>0.29541730378818332</v>
      </c>
    </row>
    <row r="546" spans="1:8" x14ac:dyDescent="0.25">
      <c r="A546" s="13">
        <v>43922</v>
      </c>
      <c r="B546" s="4">
        <v>100</v>
      </c>
      <c r="C546" s="4" t="str">
        <f>VLOOKUP(B554,'Estructura Producto'!$A$2:$C$16,3,0)</f>
        <v>HABILITACION</v>
      </c>
      <c r="D546" s="4">
        <v>2505</v>
      </c>
      <c r="E546" s="4" t="str">
        <f>INDEX('Estructura Tiendas'!$A$2:$A$13,MATCH(DATOS!D546,'Estructura Tiendas'!$B$2:$B$13,0))</f>
        <v>NORTE</v>
      </c>
      <c r="F546" s="6">
        <v>18359.29</v>
      </c>
      <c r="G546" s="6">
        <v>5498.2917355212985</v>
      </c>
      <c r="H546" s="19">
        <f t="shared" si="8"/>
        <v>0.2994828087317809</v>
      </c>
    </row>
    <row r="547" spans="1:8" x14ac:dyDescent="0.25">
      <c r="A547" s="13">
        <v>43922</v>
      </c>
      <c r="B547" s="4">
        <v>100</v>
      </c>
      <c r="C547" s="4" t="str">
        <f>VLOOKUP(B555,'Estructura Producto'!$A$2:$C$16,3,0)</f>
        <v>HABILITACION</v>
      </c>
      <c r="D547" s="4">
        <v>2506</v>
      </c>
      <c r="E547" s="4" t="str">
        <f>INDEX('Estructura Tiendas'!$A$2:$A$13,MATCH(DATOS!D547,'Estructura Tiendas'!$B$2:$B$13,0))</f>
        <v>NORTE</v>
      </c>
      <c r="F547" s="6">
        <v>39452.6</v>
      </c>
      <c r="G547" s="6">
        <v>11786.472462460175</v>
      </c>
      <c r="H547" s="19">
        <f t="shared" si="8"/>
        <v>0.29875020816017639</v>
      </c>
    </row>
    <row r="548" spans="1:8" x14ac:dyDescent="0.25">
      <c r="A548" s="13">
        <v>43922</v>
      </c>
      <c r="B548" s="4">
        <v>100</v>
      </c>
      <c r="C548" s="4" t="str">
        <f>VLOOKUP(B556,'Estructura Producto'!$A$2:$C$16,3,0)</f>
        <v>HABILITACION</v>
      </c>
      <c r="D548" s="4">
        <v>2507</v>
      </c>
      <c r="E548" s="4" t="str">
        <f>INDEX('Estructura Tiendas'!$A$2:$A$13,MATCH(DATOS!D548,'Estructura Tiendas'!$B$2:$B$13,0))</f>
        <v>NORTE</v>
      </c>
      <c r="F548" s="6">
        <v>19761.419999999998</v>
      </c>
      <c r="G548" s="6">
        <v>5233.4351526946948</v>
      </c>
      <c r="H548" s="19">
        <f t="shared" si="8"/>
        <v>0.26483092574798245</v>
      </c>
    </row>
    <row r="549" spans="1:8" x14ac:dyDescent="0.25">
      <c r="A549" s="13">
        <v>43922</v>
      </c>
      <c r="B549" s="4">
        <v>100</v>
      </c>
      <c r="C549" s="4" t="str">
        <f>VLOOKUP(B557,'Estructura Producto'!$A$2:$C$16,3,0)</f>
        <v>HABILITACION</v>
      </c>
      <c r="D549" s="4">
        <v>2508</v>
      </c>
      <c r="E549" s="4" t="str">
        <f>INDEX('Estructura Tiendas'!$A$2:$A$13,MATCH(DATOS!D549,'Estructura Tiendas'!$B$2:$B$13,0))</f>
        <v>NORTE</v>
      </c>
      <c r="F549" s="6">
        <v>27256.23</v>
      </c>
      <c r="G549" s="6">
        <v>7013.814635736624</v>
      </c>
      <c r="H549" s="19">
        <f t="shared" si="8"/>
        <v>0.25732886153868761</v>
      </c>
    </row>
    <row r="550" spans="1:8" x14ac:dyDescent="0.25">
      <c r="A550" s="13">
        <v>43922</v>
      </c>
      <c r="B550" s="4">
        <v>100</v>
      </c>
      <c r="C550" s="4" t="str">
        <f>VLOOKUP(B558,'Estructura Producto'!$A$2:$C$16,3,0)</f>
        <v>HABILITACION</v>
      </c>
      <c r="D550" s="4">
        <v>2509</v>
      </c>
      <c r="E550" s="4" t="str">
        <f>INDEX('Estructura Tiendas'!$A$2:$A$13,MATCH(DATOS!D550,'Estructura Tiendas'!$B$2:$B$13,0))</f>
        <v>SUR</v>
      </c>
      <c r="F550" s="6">
        <v>27639.25</v>
      </c>
      <c r="G550" s="6">
        <v>7538.9758024181128</v>
      </c>
      <c r="H550" s="19">
        <f t="shared" si="8"/>
        <v>0.27276339996266585</v>
      </c>
    </row>
    <row r="551" spans="1:8" x14ac:dyDescent="0.25">
      <c r="A551" s="13">
        <v>43922</v>
      </c>
      <c r="B551" s="4">
        <v>100</v>
      </c>
      <c r="C551" s="4" t="str">
        <f>VLOOKUP(B559,'Estructura Producto'!$A$2:$C$16,3,0)</f>
        <v>HABILITACION</v>
      </c>
      <c r="D551" s="4">
        <v>2510</v>
      </c>
      <c r="E551" s="4" t="str">
        <f>INDEX('Estructura Tiendas'!$A$2:$A$13,MATCH(DATOS!D551,'Estructura Tiendas'!$B$2:$B$13,0))</f>
        <v>SUR</v>
      </c>
      <c r="F551" s="6">
        <v>34049.96</v>
      </c>
      <c r="G551" s="6">
        <v>10071.739698858084</v>
      </c>
      <c r="H551" s="19">
        <f t="shared" si="8"/>
        <v>0.29579299649274432</v>
      </c>
    </row>
    <row r="552" spans="1:8" x14ac:dyDescent="0.25">
      <c r="A552" s="13">
        <v>43922</v>
      </c>
      <c r="B552" s="4">
        <v>100</v>
      </c>
      <c r="C552" s="4" t="str">
        <f>VLOOKUP(B560,'Estructura Producto'!$A$2:$C$16,3,0)</f>
        <v>HABILITACION</v>
      </c>
      <c r="D552" s="4">
        <v>2511</v>
      </c>
      <c r="E552" s="4" t="str">
        <f>INDEX('Estructura Tiendas'!$A$2:$A$13,MATCH(DATOS!D552,'Estructura Tiendas'!$B$2:$B$13,0))</f>
        <v>SUR</v>
      </c>
      <c r="F552" s="6">
        <v>46769.934999999998</v>
      </c>
      <c r="G552" s="6">
        <v>14453.622357457936</v>
      </c>
      <c r="H552" s="19">
        <f t="shared" si="8"/>
        <v>0.30903661417228689</v>
      </c>
    </row>
    <row r="553" spans="1:8" x14ac:dyDescent="0.25">
      <c r="A553" s="13">
        <v>43922</v>
      </c>
      <c r="B553" s="4">
        <v>100</v>
      </c>
      <c r="C553" s="4" t="str">
        <f>VLOOKUP(B561,'Estructura Producto'!$A$2:$C$16,3,0)</f>
        <v>HABILITACION</v>
      </c>
      <c r="D553" s="4">
        <v>2512</v>
      </c>
      <c r="E553" s="4" t="str">
        <f>INDEX('Estructura Tiendas'!$A$2:$A$13,MATCH(DATOS!D553,'Estructura Tiendas'!$B$2:$B$13,0))</f>
        <v>SUR</v>
      </c>
      <c r="F553" s="6">
        <v>27374.445</v>
      </c>
      <c r="G553" s="6">
        <v>7601.1171891705235</v>
      </c>
      <c r="H553" s="19">
        <f t="shared" si="8"/>
        <v>0.2776720108543031</v>
      </c>
    </row>
    <row r="554" spans="1:8" x14ac:dyDescent="0.25">
      <c r="A554" s="13">
        <v>43922</v>
      </c>
      <c r="B554" s="4">
        <v>102</v>
      </c>
      <c r="C554" s="4" t="str">
        <f>VLOOKUP(B562,'Estructura Producto'!$A$2:$C$16,3,0)</f>
        <v>HABILITACION</v>
      </c>
      <c r="D554" s="4">
        <v>2501</v>
      </c>
      <c r="E554" s="4" t="str">
        <f>INDEX('Estructura Tiendas'!$A$2:$A$13,MATCH(DATOS!D554,'Estructura Tiendas'!$B$2:$B$13,0))</f>
        <v>CENTRO</v>
      </c>
      <c r="F554" s="6">
        <v>42496</v>
      </c>
      <c r="G554" s="6">
        <v>13329.84502543288</v>
      </c>
      <c r="H554" s="19">
        <f t="shared" si="8"/>
        <v>0.31367293452166978</v>
      </c>
    </row>
    <row r="555" spans="1:8" x14ac:dyDescent="0.25">
      <c r="A555" s="13">
        <v>43922</v>
      </c>
      <c r="B555" s="4">
        <v>102</v>
      </c>
      <c r="C555" s="4" t="str">
        <f>VLOOKUP(B563,'Estructura Producto'!$A$2:$C$16,3,0)</f>
        <v>HABILITACION</v>
      </c>
      <c r="D555" s="4">
        <v>2502</v>
      </c>
      <c r="E555" s="4" t="str">
        <f>INDEX('Estructura Tiendas'!$A$2:$A$13,MATCH(DATOS!D555,'Estructura Tiendas'!$B$2:$B$13,0))</f>
        <v>CENTRO</v>
      </c>
      <c r="F555" s="6">
        <v>60159.364999999998</v>
      </c>
      <c r="G555" s="6">
        <v>21246.039130647638</v>
      </c>
      <c r="H555" s="19">
        <f t="shared" si="8"/>
        <v>0.35316262282102939</v>
      </c>
    </row>
    <row r="556" spans="1:8" x14ac:dyDescent="0.25">
      <c r="A556" s="13">
        <v>43922</v>
      </c>
      <c r="B556" s="4">
        <v>102</v>
      </c>
      <c r="C556" s="4" t="str">
        <f>VLOOKUP(B564,'Estructura Producto'!$A$2:$C$16,3,0)</f>
        <v>HABILITACION</v>
      </c>
      <c r="D556" s="4">
        <v>2503</v>
      </c>
      <c r="E556" s="4" t="str">
        <f>INDEX('Estructura Tiendas'!$A$2:$A$13,MATCH(DATOS!D556,'Estructura Tiendas'!$B$2:$B$13,0))</f>
        <v>CENTRO</v>
      </c>
      <c r="F556" s="6">
        <v>57395.55</v>
      </c>
      <c r="G556" s="6">
        <v>19440.927389209155</v>
      </c>
      <c r="H556" s="19">
        <f t="shared" si="8"/>
        <v>0.33871837432011986</v>
      </c>
    </row>
    <row r="557" spans="1:8" x14ac:dyDescent="0.25">
      <c r="A557" s="13">
        <v>43922</v>
      </c>
      <c r="B557" s="4">
        <v>102</v>
      </c>
      <c r="C557" s="4" t="str">
        <f>VLOOKUP(B565,'Estructura Producto'!$A$2:$C$16,3,0)</f>
        <v>HABILITACION</v>
      </c>
      <c r="D557" s="4">
        <v>2504</v>
      </c>
      <c r="E557" s="4" t="str">
        <f>INDEX('Estructura Tiendas'!$A$2:$A$13,MATCH(DATOS!D557,'Estructura Tiendas'!$B$2:$B$13,0))</f>
        <v>CENTRO</v>
      </c>
      <c r="F557" s="6">
        <v>81186.39</v>
      </c>
      <c r="G557" s="6">
        <v>27946.971598898297</v>
      </c>
      <c r="H557" s="19">
        <f t="shared" si="8"/>
        <v>0.34423222413138826</v>
      </c>
    </row>
    <row r="558" spans="1:8" x14ac:dyDescent="0.25">
      <c r="A558" s="13">
        <v>43922</v>
      </c>
      <c r="B558" s="4">
        <v>102</v>
      </c>
      <c r="C558" s="4" t="str">
        <f>VLOOKUP(B566,'Estructura Producto'!$A$2:$C$16,3,0)</f>
        <v>HABILITACION</v>
      </c>
      <c r="D558" s="4">
        <v>2505</v>
      </c>
      <c r="E558" s="4" t="str">
        <f>INDEX('Estructura Tiendas'!$A$2:$A$13,MATCH(DATOS!D558,'Estructura Tiendas'!$B$2:$B$13,0))</f>
        <v>NORTE</v>
      </c>
      <c r="F558" s="6">
        <v>30319.334999999999</v>
      </c>
      <c r="G558" s="6">
        <v>8539.3563474325692</v>
      </c>
      <c r="H558" s="19">
        <f t="shared" si="8"/>
        <v>0.28164721777151674</v>
      </c>
    </row>
    <row r="559" spans="1:8" x14ac:dyDescent="0.25">
      <c r="A559" s="13">
        <v>43922</v>
      </c>
      <c r="B559" s="4">
        <v>102</v>
      </c>
      <c r="C559" s="4" t="str">
        <f>VLOOKUP(B567,'Estructura Producto'!$A$2:$C$16,3,0)</f>
        <v>HABILITACION</v>
      </c>
      <c r="D559" s="4">
        <v>2506</v>
      </c>
      <c r="E559" s="4" t="str">
        <f>INDEX('Estructura Tiendas'!$A$2:$A$13,MATCH(DATOS!D559,'Estructura Tiendas'!$B$2:$B$13,0))</f>
        <v>NORTE</v>
      </c>
      <c r="F559" s="6">
        <v>58175.37</v>
      </c>
      <c r="G559" s="6">
        <v>19697.799524422036</v>
      </c>
      <c r="H559" s="19">
        <f t="shared" si="8"/>
        <v>0.33859345500375909</v>
      </c>
    </row>
    <row r="560" spans="1:8" x14ac:dyDescent="0.25">
      <c r="A560" s="13">
        <v>43922</v>
      </c>
      <c r="B560" s="4">
        <v>102</v>
      </c>
      <c r="C560" s="4" t="str">
        <f>VLOOKUP(B568,'Estructura Producto'!$A$2:$C$16,3,0)</f>
        <v>HABILITACION</v>
      </c>
      <c r="D560" s="4">
        <v>2507</v>
      </c>
      <c r="E560" s="4" t="str">
        <f>INDEX('Estructura Tiendas'!$A$2:$A$13,MATCH(DATOS!D560,'Estructura Tiendas'!$B$2:$B$13,0))</f>
        <v>NORTE</v>
      </c>
      <c r="F560" s="6">
        <v>31523.22</v>
      </c>
      <c r="G560" s="6">
        <v>9066.1517820958579</v>
      </c>
      <c r="H560" s="19">
        <f t="shared" si="8"/>
        <v>0.28760233827939713</v>
      </c>
    </row>
    <row r="561" spans="1:8" x14ac:dyDescent="0.25">
      <c r="A561" s="13">
        <v>43922</v>
      </c>
      <c r="B561" s="4">
        <v>102</v>
      </c>
      <c r="C561" s="4" t="str">
        <f>VLOOKUP(B569,'Estructura Producto'!$A$2:$C$16,3,0)</f>
        <v>HABILITACION</v>
      </c>
      <c r="D561" s="4">
        <v>2508</v>
      </c>
      <c r="E561" s="4" t="str">
        <f>INDEX('Estructura Tiendas'!$A$2:$A$13,MATCH(DATOS!D561,'Estructura Tiendas'!$B$2:$B$13,0))</f>
        <v>NORTE</v>
      </c>
      <c r="F561" s="6">
        <v>39916.71</v>
      </c>
      <c r="G561" s="6">
        <v>11954.814074816426</v>
      </c>
      <c r="H561" s="19">
        <f t="shared" si="8"/>
        <v>0.29949397319609822</v>
      </c>
    </row>
    <row r="562" spans="1:8" x14ac:dyDescent="0.25">
      <c r="A562" s="13">
        <v>43922</v>
      </c>
      <c r="B562" s="4">
        <v>102</v>
      </c>
      <c r="C562" s="4" t="str">
        <f>VLOOKUP(B570,'Estructura Producto'!$A$2:$C$16,3,0)</f>
        <v>HABILITACION</v>
      </c>
      <c r="D562" s="4">
        <v>2509</v>
      </c>
      <c r="E562" s="4" t="str">
        <f>INDEX('Estructura Tiendas'!$A$2:$A$13,MATCH(DATOS!D562,'Estructura Tiendas'!$B$2:$B$13,0))</f>
        <v>SUR</v>
      </c>
      <c r="F562" s="6">
        <v>44362.41</v>
      </c>
      <c r="G562" s="6">
        <v>14242.502479563267</v>
      </c>
      <c r="H562" s="19">
        <f t="shared" si="8"/>
        <v>0.32104888980475288</v>
      </c>
    </row>
    <row r="563" spans="1:8" x14ac:dyDescent="0.25">
      <c r="A563" s="13">
        <v>43922</v>
      </c>
      <c r="B563" s="4">
        <v>102</v>
      </c>
      <c r="C563" s="4" t="str">
        <f>VLOOKUP(B571,'Estructura Producto'!$A$2:$C$16,3,0)</f>
        <v>HABILITACION</v>
      </c>
      <c r="D563" s="4">
        <v>2510</v>
      </c>
      <c r="E563" s="4" t="str">
        <f>INDEX('Estructura Tiendas'!$A$2:$A$13,MATCH(DATOS!D563,'Estructura Tiendas'!$B$2:$B$13,0))</f>
        <v>SUR</v>
      </c>
      <c r="F563" s="6">
        <v>37385.120000000003</v>
      </c>
      <c r="G563" s="6">
        <v>10826.093243881922</v>
      </c>
      <c r="H563" s="19">
        <f t="shared" si="8"/>
        <v>0.28958294754388703</v>
      </c>
    </row>
    <row r="564" spans="1:8" x14ac:dyDescent="0.25">
      <c r="A564" s="13">
        <v>43922</v>
      </c>
      <c r="B564" s="4">
        <v>102</v>
      </c>
      <c r="C564" s="4" t="str">
        <f>VLOOKUP(B572,'Estructura Producto'!$A$2:$C$16,3,0)</f>
        <v>HABILITACION</v>
      </c>
      <c r="D564" s="4">
        <v>2511</v>
      </c>
      <c r="E564" s="4" t="str">
        <f>INDEX('Estructura Tiendas'!$A$2:$A$13,MATCH(DATOS!D564,'Estructura Tiendas'!$B$2:$B$13,0))</f>
        <v>SUR</v>
      </c>
      <c r="F564" s="6">
        <v>72676.960000000006</v>
      </c>
      <c r="G564" s="6">
        <v>24691.526831995659</v>
      </c>
      <c r="H564" s="19">
        <f t="shared" si="8"/>
        <v>0.33974352851296558</v>
      </c>
    </row>
    <row r="565" spans="1:8" x14ac:dyDescent="0.25">
      <c r="A565" s="13">
        <v>43922</v>
      </c>
      <c r="B565" s="4">
        <v>102</v>
      </c>
      <c r="C565" s="4" t="str">
        <f>VLOOKUP(B573,'Estructura Producto'!$A$2:$C$16,3,0)</f>
        <v>HABILITACION</v>
      </c>
      <c r="D565" s="4">
        <v>2512</v>
      </c>
      <c r="E565" s="4" t="str">
        <f>INDEX('Estructura Tiendas'!$A$2:$A$13,MATCH(DATOS!D565,'Estructura Tiendas'!$B$2:$B$13,0))</f>
        <v>SUR</v>
      </c>
      <c r="F565" s="6">
        <v>41860.86</v>
      </c>
      <c r="G565" s="6">
        <v>14429.540825790305</v>
      </c>
      <c r="H565" s="19">
        <f t="shared" si="8"/>
        <v>0.34470244581191845</v>
      </c>
    </row>
    <row r="566" spans="1:8" x14ac:dyDescent="0.25">
      <c r="A566" s="13">
        <v>43922</v>
      </c>
      <c r="B566" s="4">
        <v>104</v>
      </c>
      <c r="C566" s="4" t="str">
        <f>VLOOKUP(B574,'Estructura Producto'!$A$2:$C$16,3,0)</f>
        <v>HABILITACION</v>
      </c>
      <c r="D566" s="4">
        <v>2501</v>
      </c>
      <c r="E566" s="4" t="str">
        <f>INDEX('Estructura Tiendas'!$A$2:$A$13,MATCH(DATOS!D566,'Estructura Tiendas'!$B$2:$B$13,0))</f>
        <v>CENTRO</v>
      </c>
      <c r="F566" s="6">
        <v>20833.38</v>
      </c>
      <c r="G566" s="6">
        <v>4073.6432123523655</v>
      </c>
      <c r="H566" s="19">
        <f t="shared" si="8"/>
        <v>0.19553443619577646</v>
      </c>
    </row>
    <row r="567" spans="1:8" x14ac:dyDescent="0.25">
      <c r="A567" s="13">
        <v>43922</v>
      </c>
      <c r="B567" s="4">
        <v>104</v>
      </c>
      <c r="C567" s="4" t="str">
        <f>VLOOKUP(B575,'Estructura Producto'!$A$2:$C$16,3,0)</f>
        <v>HABILITACION</v>
      </c>
      <c r="D567" s="4">
        <v>2502</v>
      </c>
      <c r="E567" s="4" t="str">
        <f>INDEX('Estructura Tiendas'!$A$2:$A$13,MATCH(DATOS!D567,'Estructura Tiendas'!$B$2:$B$13,0))</f>
        <v>CENTRO</v>
      </c>
      <c r="F567" s="6">
        <v>30561.555</v>
      </c>
      <c r="G567" s="6">
        <v>6646.6675921806445</v>
      </c>
      <c r="H567" s="19">
        <f t="shared" si="8"/>
        <v>0.21748460090399996</v>
      </c>
    </row>
    <row r="568" spans="1:8" x14ac:dyDescent="0.25">
      <c r="A568" s="13">
        <v>43922</v>
      </c>
      <c r="B568" s="4">
        <v>104</v>
      </c>
      <c r="C568" s="4" t="str">
        <f>VLOOKUP(B576,'Estructura Producto'!$A$2:$C$16,3,0)</f>
        <v>HABILITACION</v>
      </c>
      <c r="D568" s="4">
        <v>2503</v>
      </c>
      <c r="E568" s="4" t="str">
        <f>INDEX('Estructura Tiendas'!$A$2:$A$13,MATCH(DATOS!D568,'Estructura Tiendas'!$B$2:$B$13,0))</f>
        <v>CENTRO</v>
      </c>
      <c r="F568" s="6">
        <v>34834.379999999997</v>
      </c>
      <c r="G568" s="6">
        <v>6995.8460727450238</v>
      </c>
      <c r="H568" s="19">
        <f t="shared" si="8"/>
        <v>0.20083165174017809</v>
      </c>
    </row>
    <row r="569" spans="1:8" x14ac:dyDescent="0.25">
      <c r="A569" s="13">
        <v>43922</v>
      </c>
      <c r="B569" s="4">
        <v>104</v>
      </c>
      <c r="C569" s="4" t="str">
        <f>VLOOKUP(B577,'Estructura Producto'!$A$2:$C$16,3,0)</f>
        <v>HABILITACION</v>
      </c>
      <c r="D569" s="4">
        <v>2504</v>
      </c>
      <c r="E569" s="4" t="str">
        <f>INDEX('Estructura Tiendas'!$A$2:$A$13,MATCH(DATOS!D569,'Estructura Tiendas'!$B$2:$B$13,0))</f>
        <v>CENTRO</v>
      </c>
      <c r="F569" s="6">
        <v>32039.955000000002</v>
      </c>
      <c r="G569" s="6">
        <v>6150.8536895562402</v>
      </c>
      <c r="H569" s="19">
        <f t="shared" si="8"/>
        <v>0.19197447966316555</v>
      </c>
    </row>
    <row r="570" spans="1:8" x14ac:dyDescent="0.25">
      <c r="A570" s="13">
        <v>43922</v>
      </c>
      <c r="B570" s="4">
        <v>104</v>
      </c>
      <c r="C570" s="4" t="str">
        <f>VLOOKUP(B578,'Estructura Producto'!$A$2:$C$16,3,0)</f>
        <v>HABILITACION</v>
      </c>
      <c r="D570" s="4">
        <v>2505</v>
      </c>
      <c r="E570" s="4" t="str">
        <f>INDEX('Estructura Tiendas'!$A$2:$A$13,MATCH(DATOS!D570,'Estructura Tiendas'!$B$2:$B$13,0))</f>
        <v>NORTE</v>
      </c>
      <c r="F570" s="6">
        <v>13882.19</v>
      </c>
      <c r="G570" s="6">
        <v>2416.3662562840864</v>
      </c>
      <c r="H570" s="19">
        <f t="shared" si="8"/>
        <v>0.17406232419265882</v>
      </c>
    </row>
    <row r="571" spans="1:8" x14ac:dyDescent="0.25">
      <c r="A571" s="13">
        <v>43922</v>
      </c>
      <c r="B571" s="4">
        <v>104</v>
      </c>
      <c r="C571" s="4" t="str">
        <f>VLOOKUP(B579,'Estructura Producto'!$A$2:$C$16,3,0)</f>
        <v>HABILITACION</v>
      </c>
      <c r="D571" s="4">
        <v>2506</v>
      </c>
      <c r="E571" s="4" t="str">
        <f>INDEX('Estructura Tiendas'!$A$2:$A$13,MATCH(DATOS!D571,'Estructura Tiendas'!$B$2:$B$13,0))</f>
        <v>NORTE</v>
      </c>
      <c r="F571" s="6">
        <v>25388.31</v>
      </c>
      <c r="G571" s="6">
        <v>5660.8661562640127</v>
      </c>
      <c r="H571" s="19">
        <f t="shared" si="8"/>
        <v>0.22297136580827998</v>
      </c>
    </row>
    <row r="572" spans="1:8" x14ac:dyDescent="0.25">
      <c r="A572" s="13">
        <v>43922</v>
      </c>
      <c r="B572" s="4">
        <v>104</v>
      </c>
      <c r="C572" s="4" t="str">
        <f>VLOOKUP(B580,'Estructura Producto'!$A$2:$C$16,3,0)</f>
        <v>HABILITACION</v>
      </c>
      <c r="D572" s="4">
        <v>2507</v>
      </c>
      <c r="E572" s="4" t="str">
        <f>INDEX('Estructura Tiendas'!$A$2:$A$13,MATCH(DATOS!D572,'Estructura Tiendas'!$B$2:$B$13,0))</f>
        <v>NORTE</v>
      </c>
      <c r="F572" s="6">
        <v>12656.405000000001</v>
      </c>
      <c r="G572" s="6">
        <v>2908.8096075886292</v>
      </c>
      <c r="H572" s="19">
        <f t="shared" si="8"/>
        <v>0.22982905553264368</v>
      </c>
    </row>
    <row r="573" spans="1:8" x14ac:dyDescent="0.25">
      <c r="A573" s="13">
        <v>43922</v>
      </c>
      <c r="B573" s="4">
        <v>104</v>
      </c>
      <c r="C573" s="4" t="str">
        <f>VLOOKUP(B581,'Estructura Producto'!$A$2:$C$16,3,0)</f>
        <v>HABILITACION</v>
      </c>
      <c r="D573" s="4">
        <v>2508</v>
      </c>
      <c r="E573" s="4" t="str">
        <f>INDEX('Estructura Tiendas'!$A$2:$A$13,MATCH(DATOS!D573,'Estructura Tiendas'!$B$2:$B$13,0))</f>
        <v>NORTE</v>
      </c>
      <c r="F573" s="6">
        <v>18133.939999999999</v>
      </c>
      <c r="G573" s="6">
        <v>3316.0889204378254</v>
      </c>
      <c r="H573" s="19">
        <f t="shared" si="8"/>
        <v>0.1828664328015768</v>
      </c>
    </row>
    <row r="574" spans="1:8" x14ac:dyDescent="0.25">
      <c r="A574" s="13">
        <v>43922</v>
      </c>
      <c r="B574" s="4">
        <v>104</v>
      </c>
      <c r="C574" s="4" t="str">
        <f>VLOOKUP(B582,'Estructura Producto'!$A$2:$C$16,3,0)</f>
        <v>HABILITACION</v>
      </c>
      <c r="D574" s="4">
        <v>2509</v>
      </c>
      <c r="E574" s="4" t="str">
        <f>INDEX('Estructura Tiendas'!$A$2:$A$13,MATCH(DATOS!D574,'Estructura Tiendas'!$B$2:$B$13,0))</f>
        <v>SUR</v>
      </c>
      <c r="F574" s="6">
        <v>22110.43</v>
      </c>
      <c r="G574" s="6">
        <v>2866.3236504879878</v>
      </c>
      <c r="H574" s="19">
        <f t="shared" si="8"/>
        <v>0.129636721243684</v>
      </c>
    </row>
    <row r="575" spans="1:8" x14ac:dyDescent="0.25">
      <c r="A575" s="13">
        <v>43922</v>
      </c>
      <c r="B575" s="4">
        <v>104</v>
      </c>
      <c r="C575" s="4" t="str">
        <f>VLOOKUP(B583,'Estructura Producto'!$A$2:$C$16,3,0)</f>
        <v>HABILITACION</v>
      </c>
      <c r="D575" s="4">
        <v>2510</v>
      </c>
      <c r="E575" s="4" t="str">
        <f>INDEX('Estructura Tiendas'!$A$2:$A$13,MATCH(DATOS!D575,'Estructura Tiendas'!$B$2:$B$13,0))</f>
        <v>SUR</v>
      </c>
      <c r="F575" s="6">
        <v>26253.235000000001</v>
      </c>
      <c r="G575" s="6">
        <v>5005.957130540316</v>
      </c>
      <c r="H575" s="19">
        <f t="shared" si="8"/>
        <v>0.19067962978811243</v>
      </c>
    </row>
    <row r="576" spans="1:8" x14ac:dyDescent="0.25">
      <c r="A576" s="13">
        <v>43922</v>
      </c>
      <c r="B576" s="4">
        <v>104</v>
      </c>
      <c r="C576" s="4" t="str">
        <f>VLOOKUP(B584,'Estructura Producto'!$A$2:$C$16,3,0)</f>
        <v>HABILITACION</v>
      </c>
      <c r="D576" s="4">
        <v>2511</v>
      </c>
      <c r="E576" s="4" t="str">
        <f>INDEX('Estructura Tiendas'!$A$2:$A$13,MATCH(DATOS!D576,'Estructura Tiendas'!$B$2:$B$13,0))</f>
        <v>SUR</v>
      </c>
      <c r="F576" s="6">
        <v>42192.264999999999</v>
      </c>
      <c r="G576" s="6">
        <v>10159.825902061482</v>
      </c>
      <c r="H576" s="19">
        <f t="shared" si="8"/>
        <v>0.2407983051410367</v>
      </c>
    </row>
    <row r="577" spans="1:8" x14ac:dyDescent="0.25">
      <c r="A577" s="13">
        <v>43922</v>
      </c>
      <c r="B577" s="4">
        <v>104</v>
      </c>
      <c r="C577" s="4" t="str">
        <f>VLOOKUP(B585,'Estructura Producto'!$A$2:$C$16,3,0)</f>
        <v>HABILITACION</v>
      </c>
      <c r="D577" s="4">
        <v>2512</v>
      </c>
      <c r="E577" s="4" t="str">
        <f>INDEX('Estructura Tiendas'!$A$2:$A$13,MATCH(DATOS!D577,'Estructura Tiendas'!$B$2:$B$13,0))</f>
        <v>SUR</v>
      </c>
      <c r="F577" s="6">
        <v>23775.599999999999</v>
      </c>
      <c r="G577" s="6">
        <v>4621.1203647554121</v>
      </c>
      <c r="H577" s="19">
        <f t="shared" si="8"/>
        <v>0.19436398512573447</v>
      </c>
    </row>
    <row r="578" spans="1:8" x14ac:dyDescent="0.25">
      <c r="A578" s="13">
        <v>43922</v>
      </c>
      <c r="B578" s="4">
        <v>106</v>
      </c>
      <c r="C578" s="4" t="str">
        <f>VLOOKUP(B586,'Estructura Producto'!$A$2:$C$16,3,0)</f>
        <v>HABILITACION</v>
      </c>
      <c r="D578" s="4">
        <v>2501</v>
      </c>
      <c r="E578" s="4" t="str">
        <f>INDEX('Estructura Tiendas'!$A$2:$A$13,MATCH(DATOS!D578,'Estructura Tiendas'!$B$2:$B$13,0))</f>
        <v>CENTRO</v>
      </c>
      <c r="F578" s="6">
        <v>21445.65</v>
      </c>
      <c r="G578" s="6">
        <v>6903.1789344422023</v>
      </c>
      <c r="H578" s="19">
        <f t="shared" si="8"/>
        <v>0.32189180250737104</v>
      </c>
    </row>
    <row r="579" spans="1:8" x14ac:dyDescent="0.25">
      <c r="A579" s="13">
        <v>43922</v>
      </c>
      <c r="B579" s="4">
        <v>106</v>
      </c>
      <c r="C579" s="4" t="str">
        <f>VLOOKUP(B587,'Estructura Producto'!$A$2:$C$16,3,0)</f>
        <v>HABILITACION</v>
      </c>
      <c r="D579" s="4">
        <v>2502</v>
      </c>
      <c r="E579" s="4" t="str">
        <f>INDEX('Estructura Tiendas'!$A$2:$A$13,MATCH(DATOS!D579,'Estructura Tiendas'!$B$2:$B$13,0))</f>
        <v>CENTRO</v>
      </c>
      <c r="F579" s="6">
        <v>26917.05</v>
      </c>
      <c r="G579" s="6">
        <v>7611.1335444610004</v>
      </c>
      <c r="H579" s="19">
        <f t="shared" ref="H579:H642" si="9">G579/F579</f>
        <v>0.28276254435240861</v>
      </c>
    </row>
    <row r="580" spans="1:8" x14ac:dyDescent="0.25">
      <c r="A580" s="13">
        <v>43922</v>
      </c>
      <c r="B580" s="4">
        <v>106</v>
      </c>
      <c r="C580" s="4" t="str">
        <f>VLOOKUP(B588,'Estructura Producto'!$A$2:$C$16,3,0)</f>
        <v>HABILITACION</v>
      </c>
      <c r="D580" s="4">
        <v>2503</v>
      </c>
      <c r="E580" s="4" t="str">
        <f>INDEX('Estructura Tiendas'!$A$2:$A$13,MATCH(DATOS!D580,'Estructura Tiendas'!$B$2:$B$13,0))</f>
        <v>CENTRO</v>
      </c>
      <c r="F580" s="6">
        <v>32665.014999999999</v>
      </c>
      <c r="G580" s="6">
        <v>10483.435504918327</v>
      </c>
      <c r="H580" s="19">
        <f t="shared" si="9"/>
        <v>0.32093772205273219</v>
      </c>
    </row>
    <row r="581" spans="1:8" x14ac:dyDescent="0.25">
      <c r="A581" s="13">
        <v>43922</v>
      </c>
      <c r="B581" s="4">
        <v>106</v>
      </c>
      <c r="C581" s="4" t="str">
        <f>VLOOKUP(B589,'Estructura Producto'!$A$2:$C$16,3,0)</f>
        <v>HABILITACION</v>
      </c>
      <c r="D581" s="4">
        <v>2504</v>
      </c>
      <c r="E581" s="4" t="str">
        <f>INDEX('Estructura Tiendas'!$A$2:$A$13,MATCH(DATOS!D581,'Estructura Tiendas'!$B$2:$B$13,0))</f>
        <v>CENTRO</v>
      </c>
      <c r="F581" s="6">
        <v>38620.154999999999</v>
      </c>
      <c r="G581" s="6">
        <v>13102.885197497291</v>
      </c>
      <c r="H581" s="19">
        <f t="shared" si="9"/>
        <v>0.33927583142784623</v>
      </c>
    </row>
    <row r="582" spans="1:8" x14ac:dyDescent="0.25">
      <c r="A582" s="13">
        <v>43922</v>
      </c>
      <c r="B582" s="4">
        <v>106</v>
      </c>
      <c r="C582" s="4" t="str">
        <f>VLOOKUP(B590,'Estructura Producto'!$A$2:$C$16,3,0)</f>
        <v>HABILITACION</v>
      </c>
      <c r="D582" s="4">
        <v>2505</v>
      </c>
      <c r="E582" s="4" t="str">
        <f>INDEX('Estructura Tiendas'!$A$2:$A$13,MATCH(DATOS!D582,'Estructura Tiendas'!$B$2:$B$13,0))</f>
        <v>NORTE</v>
      </c>
      <c r="F582" s="6">
        <v>16390.77</v>
      </c>
      <c r="G582" s="6">
        <v>5520.089226434483</v>
      </c>
      <c r="H582" s="19">
        <f t="shared" si="9"/>
        <v>0.33678034811265628</v>
      </c>
    </row>
    <row r="583" spans="1:8" x14ac:dyDescent="0.25">
      <c r="A583" s="13">
        <v>43922</v>
      </c>
      <c r="B583" s="4">
        <v>106</v>
      </c>
      <c r="C583" s="4" t="str">
        <f>VLOOKUP(B591,'Estructura Producto'!$A$2:$C$16,3,0)</f>
        <v>HABILITACION</v>
      </c>
      <c r="D583" s="4">
        <v>2506</v>
      </c>
      <c r="E583" s="4" t="str">
        <f>INDEX('Estructura Tiendas'!$A$2:$A$13,MATCH(DATOS!D583,'Estructura Tiendas'!$B$2:$B$13,0))</f>
        <v>NORTE</v>
      </c>
      <c r="F583" s="6">
        <v>25884.85</v>
      </c>
      <c r="G583" s="6">
        <v>8219.4116834272972</v>
      </c>
      <c r="H583" s="19">
        <f t="shared" si="9"/>
        <v>0.31753754352168539</v>
      </c>
    </row>
    <row r="584" spans="1:8" x14ac:dyDescent="0.25">
      <c r="A584" s="13">
        <v>43922</v>
      </c>
      <c r="B584" s="4">
        <v>106</v>
      </c>
      <c r="C584" s="4" t="str">
        <f>VLOOKUP(B592,'Estructura Producto'!$A$2:$C$16,3,0)</f>
        <v>HABILITACION</v>
      </c>
      <c r="D584" s="4">
        <v>2507</v>
      </c>
      <c r="E584" s="4" t="str">
        <f>INDEX('Estructura Tiendas'!$A$2:$A$13,MATCH(DATOS!D584,'Estructura Tiendas'!$B$2:$B$13,0))</f>
        <v>NORTE</v>
      </c>
      <c r="F584" s="6">
        <v>19165.165000000001</v>
      </c>
      <c r="G584" s="6">
        <v>6080.9009868194671</v>
      </c>
      <c r="H584" s="19">
        <f t="shared" si="9"/>
        <v>0.31728925823594356</v>
      </c>
    </row>
    <row r="585" spans="1:8" x14ac:dyDescent="0.25">
      <c r="A585" s="13">
        <v>43922</v>
      </c>
      <c r="B585" s="4">
        <v>106</v>
      </c>
      <c r="C585" s="4" t="str">
        <f>VLOOKUP(B593,'Estructura Producto'!$A$2:$C$16,3,0)</f>
        <v>HABILITACION</v>
      </c>
      <c r="D585" s="4">
        <v>2508</v>
      </c>
      <c r="E585" s="4" t="str">
        <f>INDEX('Estructura Tiendas'!$A$2:$A$13,MATCH(DATOS!D585,'Estructura Tiendas'!$B$2:$B$13,0))</f>
        <v>NORTE</v>
      </c>
      <c r="F585" s="6">
        <v>16514.669999999998</v>
      </c>
      <c r="G585" s="6">
        <v>5165.9155646604831</v>
      </c>
      <c r="H585" s="19">
        <f t="shared" si="9"/>
        <v>0.31280767733539233</v>
      </c>
    </row>
    <row r="586" spans="1:8" x14ac:dyDescent="0.25">
      <c r="A586" s="13">
        <v>43922</v>
      </c>
      <c r="B586" s="4">
        <v>106</v>
      </c>
      <c r="C586" s="4" t="str">
        <f>VLOOKUP(B594,'Estructura Producto'!$A$2:$C$16,3,0)</f>
        <v>HABILITACION</v>
      </c>
      <c r="D586" s="4">
        <v>2509</v>
      </c>
      <c r="E586" s="4" t="str">
        <f>INDEX('Estructura Tiendas'!$A$2:$A$13,MATCH(DATOS!D586,'Estructura Tiendas'!$B$2:$B$13,0))</f>
        <v>SUR</v>
      </c>
      <c r="F586" s="6">
        <v>22732.095000000001</v>
      </c>
      <c r="G586" s="6">
        <v>5999.6191763027746</v>
      </c>
      <c r="H586" s="19">
        <f t="shared" si="9"/>
        <v>0.26392724367475917</v>
      </c>
    </row>
    <row r="587" spans="1:8" x14ac:dyDescent="0.25">
      <c r="A587" s="13">
        <v>43922</v>
      </c>
      <c r="B587" s="4">
        <v>106</v>
      </c>
      <c r="C587" s="4" t="str">
        <f>VLOOKUP(B595,'Estructura Producto'!$A$2:$C$16,3,0)</f>
        <v>HABILITACION</v>
      </c>
      <c r="D587" s="4">
        <v>2510</v>
      </c>
      <c r="E587" s="4" t="str">
        <f>INDEX('Estructura Tiendas'!$A$2:$A$13,MATCH(DATOS!D587,'Estructura Tiendas'!$B$2:$B$13,0))</f>
        <v>SUR</v>
      </c>
      <c r="F587" s="6">
        <v>14475.54</v>
      </c>
      <c r="G587" s="6">
        <v>4428.3610291148752</v>
      </c>
      <c r="H587" s="19">
        <f t="shared" si="9"/>
        <v>0.30592026474417361</v>
      </c>
    </row>
    <row r="588" spans="1:8" x14ac:dyDescent="0.25">
      <c r="A588" s="13">
        <v>43922</v>
      </c>
      <c r="B588" s="4">
        <v>106</v>
      </c>
      <c r="C588" s="4" t="str">
        <f>VLOOKUP(B596,'Estructura Producto'!$A$2:$C$16,3,0)</f>
        <v>HABILITACION</v>
      </c>
      <c r="D588" s="4">
        <v>2511</v>
      </c>
      <c r="E588" s="4" t="str">
        <f>INDEX('Estructura Tiendas'!$A$2:$A$13,MATCH(DATOS!D588,'Estructura Tiendas'!$B$2:$B$13,0))</f>
        <v>SUR</v>
      </c>
      <c r="F588" s="6">
        <v>22346.04</v>
      </c>
      <c r="G588" s="6">
        <v>7099.8158368705072</v>
      </c>
      <c r="H588" s="19">
        <f t="shared" si="9"/>
        <v>0.3177214323822255</v>
      </c>
    </row>
    <row r="589" spans="1:8" x14ac:dyDescent="0.25">
      <c r="A589" s="13">
        <v>43922</v>
      </c>
      <c r="B589" s="4">
        <v>106</v>
      </c>
      <c r="C589" s="4" t="str">
        <f>VLOOKUP(B597,'Estructura Producto'!$A$2:$C$16,3,0)</f>
        <v>HABILITACION</v>
      </c>
      <c r="D589" s="4">
        <v>2512</v>
      </c>
      <c r="E589" s="4" t="str">
        <f>INDEX('Estructura Tiendas'!$A$2:$A$13,MATCH(DATOS!D589,'Estructura Tiendas'!$B$2:$B$13,0))</f>
        <v>SUR</v>
      </c>
      <c r="F589" s="6">
        <v>16221.81</v>
      </c>
      <c r="G589" s="6">
        <v>5281.675670062371</v>
      </c>
      <c r="H589" s="19">
        <f t="shared" si="9"/>
        <v>0.32559102036470478</v>
      </c>
    </row>
    <row r="590" spans="1:8" x14ac:dyDescent="0.25">
      <c r="A590" s="13">
        <v>43922</v>
      </c>
      <c r="B590" s="4">
        <v>108</v>
      </c>
      <c r="C590" s="4" t="str">
        <f>VLOOKUP(B598,'Estructura Producto'!$A$2:$C$16,3,0)</f>
        <v>HABILITACION</v>
      </c>
      <c r="D590" s="4">
        <v>2501</v>
      </c>
      <c r="E590" s="4" t="str">
        <f>INDEX('Estructura Tiendas'!$A$2:$A$13,MATCH(DATOS!D590,'Estructura Tiendas'!$B$2:$B$13,0))</f>
        <v>CENTRO</v>
      </c>
      <c r="F590" s="6">
        <v>48919.3</v>
      </c>
      <c r="G590" s="6">
        <v>18216.357508392957</v>
      </c>
      <c r="H590" s="19">
        <f t="shared" si="9"/>
        <v>0.37237567807374505</v>
      </c>
    </row>
    <row r="591" spans="1:8" x14ac:dyDescent="0.25">
      <c r="A591" s="13">
        <v>43922</v>
      </c>
      <c r="B591" s="4">
        <v>108</v>
      </c>
      <c r="C591" s="4" t="str">
        <f>VLOOKUP(B599,'Estructura Producto'!$A$2:$C$16,3,0)</f>
        <v>HABILITACION</v>
      </c>
      <c r="D591" s="4">
        <v>2502</v>
      </c>
      <c r="E591" s="4" t="str">
        <f>INDEX('Estructura Tiendas'!$A$2:$A$13,MATCH(DATOS!D591,'Estructura Tiendas'!$B$2:$B$13,0))</f>
        <v>CENTRO</v>
      </c>
      <c r="F591" s="6">
        <v>71038.595000000001</v>
      </c>
      <c r="G591" s="6">
        <v>22933.150335143579</v>
      </c>
      <c r="H591" s="19">
        <f t="shared" si="9"/>
        <v>0.32282663156758068</v>
      </c>
    </row>
    <row r="592" spans="1:8" x14ac:dyDescent="0.25">
      <c r="A592" s="13">
        <v>43922</v>
      </c>
      <c r="B592" s="4">
        <v>108</v>
      </c>
      <c r="C592" s="4" t="str">
        <f>VLOOKUP(B600,'Estructura Producto'!$A$2:$C$16,3,0)</f>
        <v>HABILITACION</v>
      </c>
      <c r="D592" s="4">
        <v>2503</v>
      </c>
      <c r="E592" s="4" t="str">
        <f>INDEX('Estructura Tiendas'!$A$2:$A$13,MATCH(DATOS!D592,'Estructura Tiendas'!$B$2:$B$13,0))</f>
        <v>CENTRO</v>
      </c>
      <c r="F592" s="6">
        <v>70953.72</v>
      </c>
      <c r="G592" s="6">
        <v>22908.825303678615</v>
      </c>
      <c r="H592" s="19">
        <f t="shared" si="9"/>
        <v>0.32286996796896084</v>
      </c>
    </row>
    <row r="593" spans="1:8" x14ac:dyDescent="0.25">
      <c r="A593" s="13">
        <v>43922</v>
      </c>
      <c r="B593" s="4">
        <v>108</v>
      </c>
      <c r="C593" s="4" t="str">
        <f>VLOOKUP(B601,'Estructura Producto'!$A$2:$C$16,3,0)</f>
        <v>HABILITACION</v>
      </c>
      <c r="D593" s="4">
        <v>2504</v>
      </c>
      <c r="E593" s="4" t="str">
        <f>INDEX('Estructura Tiendas'!$A$2:$A$13,MATCH(DATOS!D593,'Estructura Tiendas'!$B$2:$B$13,0))</f>
        <v>CENTRO</v>
      </c>
      <c r="F593" s="6">
        <v>78502.97</v>
      </c>
      <c r="G593" s="6">
        <v>30152.647007547668</v>
      </c>
      <c r="H593" s="19">
        <f t="shared" si="9"/>
        <v>0.38409562093698707</v>
      </c>
    </row>
    <row r="594" spans="1:8" x14ac:dyDescent="0.25">
      <c r="A594" s="13">
        <v>43922</v>
      </c>
      <c r="B594" s="4">
        <v>108</v>
      </c>
      <c r="C594" s="4" t="str">
        <f>VLOOKUP(B602,'Estructura Producto'!$A$2:$C$16,3,0)</f>
        <v>CONSTRUCCIÓN JARDÍN</v>
      </c>
      <c r="D594" s="4">
        <v>2505</v>
      </c>
      <c r="E594" s="4" t="str">
        <f>INDEX('Estructura Tiendas'!$A$2:$A$13,MATCH(DATOS!D594,'Estructura Tiendas'!$B$2:$B$13,0))</f>
        <v>NORTE</v>
      </c>
      <c r="F594" s="6">
        <v>31652.134999999998</v>
      </c>
      <c r="G594" s="6">
        <v>10649.358970252417</v>
      </c>
      <c r="H594" s="19">
        <f t="shared" si="9"/>
        <v>0.33644994153640562</v>
      </c>
    </row>
    <row r="595" spans="1:8" x14ac:dyDescent="0.25">
      <c r="A595" s="13">
        <v>43922</v>
      </c>
      <c r="B595" s="4">
        <v>108</v>
      </c>
      <c r="C595" s="4" t="str">
        <f>VLOOKUP(B603,'Estructura Producto'!$A$2:$C$16,3,0)</f>
        <v>CONSTRUCCIÓN JARDÍN</v>
      </c>
      <c r="D595" s="4">
        <v>2506</v>
      </c>
      <c r="E595" s="4" t="str">
        <f>INDEX('Estructura Tiendas'!$A$2:$A$13,MATCH(DATOS!D595,'Estructura Tiendas'!$B$2:$B$13,0))</f>
        <v>NORTE</v>
      </c>
      <c r="F595" s="6">
        <v>57931.275000000001</v>
      </c>
      <c r="G595" s="6">
        <v>22448.116081843047</v>
      </c>
      <c r="H595" s="19">
        <f t="shared" si="9"/>
        <v>0.38749563309012353</v>
      </c>
    </row>
    <row r="596" spans="1:8" x14ac:dyDescent="0.25">
      <c r="A596" s="13">
        <v>43922</v>
      </c>
      <c r="B596" s="4">
        <v>108</v>
      </c>
      <c r="C596" s="4" t="str">
        <f>VLOOKUP(B604,'Estructura Producto'!$A$2:$C$16,3,0)</f>
        <v>CONSTRUCCIÓN JARDÍN</v>
      </c>
      <c r="D596" s="4">
        <v>2507</v>
      </c>
      <c r="E596" s="4" t="str">
        <f>INDEX('Estructura Tiendas'!$A$2:$A$13,MATCH(DATOS!D596,'Estructura Tiendas'!$B$2:$B$13,0))</f>
        <v>NORTE</v>
      </c>
      <c r="F596" s="6">
        <v>39324.214999999997</v>
      </c>
      <c r="G596" s="6">
        <v>15188.127557894326</v>
      </c>
      <c r="H596" s="19">
        <f t="shared" si="9"/>
        <v>0.38622837246450636</v>
      </c>
    </row>
    <row r="597" spans="1:8" x14ac:dyDescent="0.25">
      <c r="A597" s="13">
        <v>43922</v>
      </c>
      <c r="B597" s="4">
        <v>108</v>
      </c>
      <c r="C597" s="4" t="str">
        <f>VLOOKUP(B605,'Estructura Producto'!$A$2:$C$16,3,0)</f>
        <v>CONSTRUCCIÓN JARDÍN</v>
      </c>
      <c r="D597" s="4">
        <v>2508</v>
      </c>
      <c r="E597" s="4" t="str">
        <f>INDEX('Estructura Tiendas'!$A$2:$A$13,MATCH(DATOS!D597,'Estructura Tiendas'!$B$2:$B$13,0))</f>
        <v>NORTE</v>
      </c>
      <c r="F597" s="6">
        <v>45860.79</v>
      </c>
      <c r="G597" s="6">
        <v>17578.55558080805</v>
      </c>
      <c r="H597" s="19">
        <f t="shared" si="9"/>
        <v>0.38330250265658417</v>
      </c>
    </row>
    <row r="598" spans="1:8" x14ac:dyDescent="0.25">
      <c r="A598" s="13">
        <v>43922</v>
      </c>
      <c r="B598" s="4">
        <v>108</v>
      </c>
      <c r="C598" s="4" t="str">
        <f>VLOOKUP(B606,'Estructura Producto'!$A$2:$C$16,3,0)</f>
        <v>CONSTRUCCIÓN JARDÍN</v>
      </c>
      <c r="D598" s="4">
        <v>2509</v>
      </c>
      <c r="E598" s="4" t="str">
        <f>INDEX('Estructura Tiendas'!$A$2:$A$13,MATCH(DATOS!D598,'Estructura Tiendas'!$B$2:$B$13,0))</f>
        <v>SUR</v>
      </c>
      <c r="F598" s="6">
        <v>55851.675000000003</v>
      </c>
      <c r="G598" s="6">
        <v>20164.662764727989</v>
      </c>
      <c r="H598" s="19">
        <f t="shared" si="9"/>
        <v>0.36103953488821933</v>
      </c>
    </row>
    <row r="599" spans="1:8" x14ac:dyDescent="0.25">
      <c r="A599" s="13">
        <v>43922</v>
      </c>
      <c r="B599" s="4">
        <v>108</v>
      </c>
      <c r="C599" s="4" t="str">
        <f>VLOOKUP(B607,'Estructura Producto'!$A$2:$C$16,3,0)</f>
        <v>CONSTRUCCIÓN JARDÍN</v>
      </c>
      <c r="D599" s="4">
        <v>2510</v>
      </c>
      <c r="E599" s="4" t="str">
        <f>INDEX('Estructura Tiendas'!$A$2:$A$13,MATCH(DATOS!D599,'Estructura Tiendas'!$B$2:$B$13,0))</f>
        <v>SUR</v>
      </c>
      <c r="F599" s="6">
        <v>30015.645</v>
      </c>
      <c r="G599" s="6">
        <v>10597.46859985194</v>
      </c>
      <c r="H599" s="19">
        <f t="shared" si="9"/>
        <v>0.35306483001954281</v>
      </c>
    </row>
    <row r="600" spans="1:8" x14ac:dyDescent="0.25">
      <c r="A600" s="13">
        <v>43922</v>
      </c>
      <c r="B600" s="4">
        <v>108</v>
      </c>
      <c r="C600" s="4" t="str">
        <f>VLOOKUP(B608,'Estructura Producto'!$A$2:$C$16,3,0)</f>
        <v>CONSTRUCCIÓN JARDÍN</v>
      </c>
      <c r="D600" s="4">
        <v>2511</v>
      </c>
      <c r="E600" s="4" t="str">
        <f>INDEX('Estructura Tiendas'!$A$2:$A$13,MATCH(DATOS!D600,'Estructura Tiendas'!$B$2:$B$13,0))</f>
        <v>SUR</v>
      </c>
      <c r="F600" s="6">
        <v>54520.084999999999</v>
      </c>
      <c r="G600" s="6">
        <v>20447.036056307694</v>
      </c>
      <c r="H600" s="19">
        <f t="shared" si="9"/>
        <v>0.37503676042155282</v>
      </c>
    </row>
    <row r="601" spans="1:8" x14ac:dyDescent="0.25">
      <c r="A601" s="13">
        <v>43922</v>
      </c>
      <c r="B601" s="4">
        <v>108</v>
      </c>
      <c r="C601" s="4" t="str">
        <f>VLOOKUP(B609,'Estructura Producto'!$A$2:$C$16,3,0)</f>
        <v>CONSTRUCCIÓN JARDÍN</v>
      </c>
      <c r="D601" s="4">
        <v>2512</v>
      </c>
      <c r="E601" s="4" t="str">
        <f>INDEX('Estructura Tiendas'!$A$2:$A$13,MATCH(DATOS!D601,'Estructura Tiendas'!$B$2:$B$13,0))</f>
        <v>SUR</v>
      </c>
      <c r="F601" s="6">
        <v>41086.875</v>
      </c>
      <c r="G601" s="6">
        <v>13413.222261644487</v>
      </c>
      <c r="H601" s="19">
        <f t="shared" si="9"/>
        <v>0.3264600255347842</v>
      </c>
    </row>
    <row r="602" spans="1:8" x14ac:dyDescent="0.25">
      <c r="A602" s="13">
        <v>43922</v>
      </c>
      <c r="B602" s="4">
        <v>200</v>
      </c>
      <c r="C602" s="4" t="str">
        <f>VLOOKUP(B610,'Estructura Producto'!$A$2:$C$16,3,0)</f>
        <v>CONSTRUCCIÓN JARDÍN</v>
      </c>
      <c r="D602" s="4">
        <v>2501</v>
      </c>
      <c r="E602" s="4" t="str">
        <f>INDEX('Estructura Tiendas'!$A$2:$A$13,MATCH(DATOS!D602,'Estructura Tiendas'!$B$2:$B$13,0))</f>
        <v>CENTRO</v>
      </c>
      <c r="F602" s="6">
        <v>41747.684999999998</v>
      </c>
      <c r="G602" s="6">
        <v>7650.9134198238171</v>
      </c>
      <c r="H602" s="19">
        <f t="shared" si="9"/>
        <v>0.18326557316468728</v>
      </c>
    </row>
    <row r="603" spans="1:8" x14ac:dyDescent="0.25">
      <c r="A603" s="13">
        <v>43922</v>
      </c>
      <c r="B603" s="4">
        <v>200</v>
      </c>
      <c r="C603" s="4" t="str">
        <f>VLOOKUP(B611,'Estructura Producto'!$A$2:$C$16,3,0)</f>
        <v>CONSTRUCCIÓN JARDÍN</v>
      </c>
      <c r="D603" s="4">
        <v>2502</v>
      </c>
      <c r="E603" s="4" t="str">
        <f>INDEX('Estructura Tiendas'!$A$2:$A$13,MATCH(DATOS!D603,'Estructura Tiendas'!$B$2:$B$13,0))</f>
        <v>CENTRO</v>
      </c>
      <c r="F603" s="6">
        <v>61465.87</v>
      </c>
      <c r="G603" s="6">
        <v>12805.414758165412</v>
      </c>
      <c r="H603" s="19">
        <f t="shared" si="9"/>
        <v>0.2083337429074934</v>
      </c>
    </row>
    <row r="604" spans="1:8" x14ac:dyDescent="0.25">
      <c r="A604" s="13">
        <v>43922</v>
      </c>
      <c r="B604" s="4">
        <v>200</v>
      </c>
      <c r="C604" s="4" t="str">
        <f>VLOOKUP(B612,'Estructura Producto'!$A$2:$C$16,3,0)</f>
        <v>CONSTRUCCIÓN JARDÍN</v>
      </c>
      <c r="D604" s="4">
        <v>2503</v>
      </c>
      <c r="E604" s="4" t="str">
        <f>INDEX('Estructura Tiendas'!$A$2:$A$13,MATCH(DATOS!D604,'Estructura Tiendas'!$B$2:$B$13,0))</f>
        <v>CENTRO</v>
      </c>
      <c r="F604" s="6">
        <v>49308.705000000002</v>
      </c>
      <c r="G604" s="6">
        <v>10060.589627360303</v>
      </c>
      <c r="H604" s="19">
        <f t="shared" si="9"/>
        <v>0.20403272865025157</v>
      </c>
    </row>
    <row r="605" spans="1:8" x14ac:dyDescent="0.25">
      <c r="A605" s="13">
        <v>43922</v>
      </c>
      <c r="B605" s="4">
        <v>200</v>
      </c>
      <c r="C605" s="4" t="str">
        <f>VLOOKUP(B613,'Estructura Producto'!$A$2:$C$16,3,0)</f>
        <v>CONSTRUCCIÓN JARDÍN</v>
      </c>
      <c r="D605" s="4">
        <v>2504</v>
      </c>
      <c r="E605" s="4" t="str">
        <f>INDEX('Estructura Tiendas'!$A$2:$A$13,MATCH(DATOS!D605,'Estructura Tiendas'!$B$2:$B$13,0))</f>
        <v>CENTRO</v>
      </c>
      <c r="F605" s="6">
        <v>63039.964999999997</v>
      </c>
      <c r="G605" s="6">
        <v>16079.621752938587</v>
      </c>
      <c r="H605" s="19">
        <f t="shared" si="9"/>
        <v>0.25507028363576323</v>
      </c>
    </row>
    <row r="606" spans="1:8" x14ac:dyDescent="0.25">
      <c r="A606" s="13">
        <v>43922</v>
      </c>
      <c r="B606" s="4">
        <v>200</v>
      </c>
      <c r="C606" s="4" t="str">
        <f>VLOOKUP(B614,'Estructura Producto'!$A$2:$C$16,3,0)</f>
        <v>CONSTRUCCIÓN JARDÍN</v>
      </c>
      <c r="D606" s="4">
        <v>2505</v>
      </c>
      <c r="E606" s="4" t="str">
        <f>INDEX('Estructura Tiendas'!$A$2:$A$13,MATCH(DATOS!D606,'Estructura Tiendas'!$B$2:$B$13,0))</f>
        <v>NORTE</v>
      </c>
      <c r="F606" s="6">
        <v>32103.294999999998</v>
      </c>
      <c r="G606" s="6">
        <v>4695.8279271740457</v>
      </c>
      <c r="H606" s="19">
        <f t="shared" si="9"/>
        <v>0.1462724597949851</v>
      </c>
    </row>
    <row r="607" spans="1:8" x14ac:dyDescent="0.25">
      <c r="A607" s="13">
        <v>43922</v>
      </c>
      <c r="B607" s="4">
        <v>200</v>
      </c>
      <c r="C607" s="4" t="str">
        <f>VLOOKUP(B615,'Estructura Producto'!$A$2:$C$16,3,0)</f>
        <v>CONSTRUCCIÓN JARDÍN</v>
      </c>
      <c r="D607" s="4">
        <v>2506</v>
      </c>
      <c r="E607" s="4" t="str">
        <f>INDEX('Estructura Tiendas'!$A$2:$A$13,MATCH(DATOS!D607,'Estructura Tiendas'!$B$2:$B$13,0))</f>
        <v>NORTE</v>
      </c>
      <c r="F607" s="6">
        <v>54930.02</v>
      </c>
      <c r="G607" s="6">
        <v>14845.033369434999</v>
      </c>
      <c r="H607" s="19">
        <f t="shared" si="9"/>
        <v>0.27025355842643056</v>
      </c>
    </row>
    <row r="608" spans="1:8" x14ac:dyDescent="0.25">
      <c r="A608" s="13">
        <v>43922</v>
      </c>
      <c r="B608" s="4">
        <v>200</v>
      </c>
      <c r="C608" s="4" t="str">
        <f>VLOOKUP(B616,'Estructura Producto'!$A$2:$C$16,3,0)</f>
        <v>CONSTRUCCIÓN JARDÍN</v>
      </c>
      <c r="D608" s="4">
        <v>2507</v>
      </c>
      <c r="E608" s="4" t="str">
        <f>INDEX('Estructura Tiendas'!$A$2:$A$13,MATCH(DATOS!D608,'Estructura Tiendas'!$B$2:$B$13,0))</f>
        <v>NORTE</v>
      </c>
      <c r="F608" s="6">
        <v>28218.285</v>
      </c>
      <c r="G608" s="6">
        <v>4899.0537859929273</v>
      </c>
      <c r="H608" s="19">
        <f t="shared" si="9"/>
        <v>0.1736127403204315</v>
      </c>
    </row>
    <row r="609" spans="1:8" x14ac:dyDescent="0.25">
      <c r="A609" s="13">
        <v>43922</v>
      </c>
      <c r="B609" s="4">
        <v>200</v>
      </c>
      <c r="C609" s="4" t="str">
        <f>VLOOKUP(B617,'Estructura Producto'!$A$2:$C$16,3,0)</f>
        <v>CONSTRUCCIÓN JARDÍN</v>
      </c>
      <c r="D609" s="4">
        <v>2508</v>
      </c>
      <c r="E609" s="4" t="str">
        <f>INDEX('Estructura Tiendas'!$A$2:$A$13,MATCH(DATOS!D609,'Estructura Tiendas'!$B$2:$B$13,0))</f>
        <v>NORTE</v>
      </c>
      <c r="F609" s="6">
        <v>43166.675000000003</v>
      </c>
      <c r="G609" s="6">
        <v>9531.2717419908276</v>
      </c>
      <c r="H609" s="19">
        <f t="shared" si="9"/>
        <v>0.22080161935082623</v>
      </c>
    </row>
    <row r="610" spans="1:8" x14ac:dyDescent="0.25">
      <c r="A610" s="13">
        <v>43922</v>
      </c>
      <c r="B610" s="4">
        <v>200</v>
      </c>
      <c r="C610" s="4" t="str">
        <f>VLOOKUP(B618,'Estructura Producto'!$A$2:$C$16,3,0)</f>
        <v>CONSTRUCCIÓN JARDÍN</v>
      </c>
      <c r="D610" s="4">
        <v>2509</v>
      </c>
      <c r="E610" s="4" t="str">
        <f>INDEX('Estructura Tiendas'!$A$2:$A$13,MATCH(DATOS!D610,'Estructura Tiendas'!$B$2:$B$13,0))</f>
        <v>SUR</v>
      </c>
      <c r="F610" s="6">
        <v>48779.154999999999</v>
      </c>
      <c r="G610" s="6">
        <v>8025.0632503824372</v>
      </c>
      <c r="H610" s="19">
        <f t="shared" si="9"/>
        <v>0.1645182916838645</v>
      </c>
    </row>
    <row r="611" spans="1:8" x14ac:dyDescent="0.25">
      <c r="A611" s="13">
        <v>43922</v>
      </c>
      <c r="B611" s="4">
        <v>200</v>
      </c>
      <c r="C611" s="4" t="str">
        <f>VLOOKUP(B619,'Estructura Producto'!$A$2:$C$16,3,0)</f>
        <v>CONSTRUCCIÓN JARDÍN</v>
      </c>
      <c r="D611" s="4">
        <v>2510</v>
      </c>
      <c r="E611" s="4" t="str">
        <f>INDEX('Estructura Tiendas'!$A$2:$A$13,MATCH(DATOS!D611,'Estructura Tiendas'!$B$2:$B$13,0))</f>
        <v>SUR</v>
      </c>
      <c r="F611" s="6">
        <v>42322.67</v>
      </c>
      <c r="G611" s="6">
        <v>10367.269697525069</v>
      </c>
      <c r="H611" s="19">
        <f t="shared" si="9"/>
        <v>0.24495783695889389</v>
      </c>
    </row>
    <row r="612" spans="1:8" x14ac:dyDescent="0.25">
      <c r="A612" s="13">
        <v>43922</v>
      </c>
      <c r="B612" s="4">
        <v>200</v>
      </c>
      <c r="C612" s="4" t="str">
        <f>VLOOKUP(B620,'Estructura Producto'!$A$2:$C$16,3,0)</f>
        <v>CONSTRUCCIÓN JARDÍN</v>
      </c>
      <c r="D612" s="4">
        <v>2511</v>
      </c>
      <c r="E612" s="4" t="str">
        <f>INDEX('Estructura Tiendas'!$A$2:$A$13,MATCH(DATOS!D612,'Estructura Tiendas'!$B$2:$B$13,0))</f>
        <v>SUR</v>
      </c>
      <c r="F612" s="6">
        <v>74482.41</v>
      </c>
      <c r="G612" s="6">
        <v>14782.757254589538</v>
      </c>
      <c r="H612" s="19">
        <f t="shared" si="9"/>
        <v>0.19847313284558779</v>
      </c>
    </row>
    <row r="613" spans="1:8" x14ac:dyDescent="0.25">
      <c r="A613" s="13">
        <v>43922</v>
      </c>
      <c r="B613" s="4">
        <v>200</v>
      </c>
      <c r="C613" s="4" t="str">
        <f>VLOOKUP(B621,'Estructura Producto'!$A$2:$C$16,3,0)</f>
        <v>CONSTRUCCIÓN JARDÍN</v>
      </c>
      <c r="D613" s="4">
        <v>2512</v>
      </c>
      <c r="E613" s="4" t="str">
        <f>INDEX('Estructura Tiendas'!$A$2:$A$13,MATCH(DATOS!D613,'Estructura Tiendas'!$B$2:$B$13,0))</f>
        <v>SUR</v>
      </c>
      <c r="F613" s="6">
        <v>46455.63</v>
      </c>
      <c r="G613" s="6">
        <v>9439.4905718767313</v>
      </c>
      <c r="H613" s="19">
        <f t="shared" si="9"/>
        <v>0.20319368334638302</v>
      </c>
    </row>
    <row r="614" spans="1:8" x14ac:dyDescent="0.25">
      <c r="A614" s="13">
        <v>43922</v>
      </c>
      <c r="B614" s="4">
        <v>202</v>
      </c>
      <c r="C614" s="4" t="str">
        <f>VLOOKUP(B622,'Estructura Producto'!$A$2:$C$16,3,0)</f>
        <v>CONSTRUCCIÓN JARDÍN</v>
      </c>
      <c r="D614" s="4">
        <v>2501</v>
      </c>
      <c r="E614" s="4" t="str">
        <f>INDEX('Estructura Tiendas'!$A$2:$A$13,MATCH(DATOS!D614,'Estructura Tiendas'!$B$2:$B$13,0))</f>
        <v>CENTRO</v>
      </c>
      <c r="F614" s="6">
        <v>20163.564999999999</v>
      </c>
      <c r="G614" s="6">
        <v>6742.0808657104308</v>
      </c>
      <c r="H614" s="19">
        <f t="shared" si="9"/>
        <v>0.33436948603634481</v>
      </c>
    </row>
    <row r="615" spans="1:8" x14ac:dyDescent="0.25">
      <c r="A615" s="13">
        <v>43922</v>
      </c>
      <c r="B615" s="4">
        <v>202</v>
      </c>
      <c r="C615" s="4" t="str">
        <f>VLOOKUP(B623,'Estructura Producto'!$A$2:$C$16,3,0)</f>
        <v>CONSTRUCCIÓN JARDÍN</v>
      </c>
      <c r="D615" s="4">
        <v>2502</v>
      </c>
      <c r="E615" s="4" t="str">
        <f>INDEX('Estructura Tiendas'!$A$2:$A$13,MATCH(DATOS!D615,'Estructura Tiendas'!$B$2:$B$13,0))</f>
        <v>CENTRO</v>
      </c>
      <c r="F615" s="6">
        <v>36076.055</v>
      </c>
      <c r="G615" s="6">
        <v>11060.95814440637</v>
      </c>
      <c r="H615" s="19">
        <f t="shared" si="9"/>
        <v>0.30660109993751727</v>
      </c>
    </row>
    <row r="616" spans="1:8" x14ac:dyDescent="0.25">
      <c r="A616" s="13">
        <v>43922</v>
      </c>
      <c r="B616" s="4">
        <v>202</v>
      </c>
      <c r="C616" s="4" t="str">
        <f>VLOOKUP(B624,'Estructura Producto'!$A$2:$C$16,3,0)</f>
        <v>CONSTRUCCIÓN JARDÍN</v>
      </c>
      <c r="D616" s="4">
        <v>2503</v>
      </c>
      <c r="E616" s="4" t="str">
        <f>INDEX('Estructura Tiendas'!$A$2:$A$13,MATCH(DATOS!D616,'Estructura Tiendas'!$B$2:$B$13,0))</f>
        <v>CENTRO</v>
      </c>
      <c r="F616" s="6">
        <v>41404.519999999997</v>
      </c>
      <c r="G616" s="6">
        <v>11468.213127406985</v>
      </c>
      <c r="H616" s="19">
        <f t="shared" si="9"/>
        <v>0.27697973862290848</v>
      </c>
    </row>
    <row r="617" spans="1:8" x14ac:dyDescent="0.25">
      <c r="A617" s="13">
        <v>43922</v>
      </c>
      <c r="B617" s="4">
        <v>202</v>
      </c>
      <c r="C617" s="4" t="str">
        <f>VLOOKUP(B625,'Estructura Producto'!$A$2:$C$16,3,0)</f>
        <v>CONSTRUCCIÓN JARDÍN</v>
      </c>
      <c r="D617" s="4">
        <v>2504</v>
      </c>
      <c r="E617" s="4" t="str">
        <f>INDEX('Estructura Tiendas'!$A$2:$A$13,MATCH(DATOS!D617,'Estructura Tiendas'!$B$2:$B$13,0))</f>
        <v>CENTRO</v>
      </c>
      <c r="F617" s="6">
        <v>35004.745000000003</v>
      </c>
      <c r="G617" s="6">
        <v>11081.783361155723</v>
      </c>
      <c r="H617" s="19">
        <f t="shared" si="9"/>
        <v>0.31657946261730296</v>
      </c>
    </row>
    <row r="618" spans="1:8" x14ac:dyDescent="0.25">
      <c r="A618" s="13">
        <v>43922</v>
      </c>
      <c r="B618" s="4">
        <v>202</v>
      </c>
      <c r="C618" s="4" t="str">
        <f>VLOOKUP(B626,'Estructura Producto'!$A$2:$C$16,3,0)</f>
        <v>CONSTRUCCIÓN JARDÍN</v>
      </c>
      <c r="D618" s="4">
        <v>2505</v>
      </c>
      <c r="E618" s="4" t="str">
        <f>INDEX('Estructura Tiendas'!$A$2:$A$13,MATCH(DATOS!D618,'Estructura Tiendas'!$B$2:$B$13,0))</f>
        <v>NORTE</v>
      </c>
      <c r="F618" s="6">
        <v>17555.96</v>
      </c>
      <c r="G618" s="6">
        <v>5218.6116029483192</v>
      </c>
      <c r="H618" s="19">
        <f t="shared" si="9"/>
        <v>0.29725583807141959</v>
      </c>
    </row>
    <row r="619" spans="1:8" x14ac:dyDescent="0.25">
      <c r="A619" s="13">
        <v>43922</v>
      </c>
      <c r="B619" s="4">
        <v>202</v>
      </c>
      <c r="C619" s="4" t="str">
        <f>VLOOKUP(B627,'Estructura Producto'!$A$2:$C$16,3,0)</f>
        <v>CONSTRUCCIÓN JARDÍN</v>
      </c>
      <c r="D619" s="4">
        <v>2506</v>
      </c>
      <c r="E619" s="4" t="str">
        <f>INDEX('Estructura Tiendas'!$A$2:$A$13,MATCH(DATOS!D619,'Estructura Tiendas'!$B$2:$B$13,0))</f>
        <v>NORTE</v>
      </c>
      <c r="F619" s="6">
        <v>38961.72</v>
      </c>
      <c r="G619" s="6">
        <v>12321.286576962355</v>
      </c>
      <c r="H619" s="19">
        <f t="shared" si="9"/>
        <v>0.31624082758570088</v>
      </c>
    </row>
    <row r="620" spans="1:8" x14ac:dyDescent="0.25">
      <c r="A620" s="13">
        <v>43922</v>
      </c>
      <c r="B620" s="4">
        <v>202</v>
      </c>
      <c r="C620" s="4" t="str">
        <f>VLOOKUP(B628,'Estructura Producto'!$A$2:$C$16,3,0)</f>
        <v>CONSTRUCCIÓN JARDÍN</v>
      </c>
      <c r="D620" s="4">
        <v>2507</v>
      </c>
      <c r="E620" s="4" t="str">
        <f>INDEX('Estructura Tiendas'!$A$2:$A$13,MATCH(DATOS!D620,'Estructura Tiendas'!$B$2:$B$13,0))</f>
        <v>NORTE</v>
      </c>
      <c r="F620" s="6">
        <v>16502.990000000002</v>
      </c>
      <c r="G620" s="6">
        <v>4567.9858377583059</v>
      </c>
      <c r="H620" s="19">
        <f t="shared" si="9"/>
        <v>0.27679746747457917</v>
      </c>
    </row>
    <row r="621" spans="1:8" x14ac:dyDescent="0.25">
      <c r="A621" s="13">
        <v>43922</v>
      </c>
      <c r="B621" s="4">
        <v>202</v>
      </c>
      <c r="C621" s="4" t="str">
        <f>VLOOKUP(B629,'Estructura Producto'!$A$2:$C$16,3,0)</f>
        <v>CONSTRUCCIÓN JARDÍN</v>
      </c>
      <c r="D621" s="4">
        <v>2508</v>
      </c>
      <c r="E621" s="4" t="str">
        <f>INDEX('Estructura Tiendas'!$A$2:$A$13,MATCH(DATOS!D621,'Estructura Tiendas'!$B$2:$B$13,0))</f>
        <v>NORTE</v>
      </c>
      <c r="F621" s="6">
        <v>24998.564999999999</v>
      </c>
      <c r="G621" s="6">
        <v>7615.062772373517</v>
      </c>
      <c r="H621" s="19">
        <f t="shared" si="9"/>
        <v>0.30461999608271584</v>
      </c>
    </row>
    <row r="622" spans="1:8" x14ac:dyDescent="0.25">
      <c r="A622" s="13">
        <v>43922</v>
      </c>
      <c r="B622" s="4">
        <v>202</v>
      </c>
      <c r="C622" s="4" t="str">
        <f>VLOOKUP(B630,'Estructura Producto'!$A$2:$C$16,3,0)</f>
        <v>CONSTRUCCIÓN JARDÍN</v>
      </c>
      <c r="D622" s="4">
        <v>2509</v>
      </c>
      <c r="E622" s="4" t="str">
        <f>INDEX('Estructura Tiendas'!$A$2:$A$13,MATCH(DATOS!D622,'Estructura Tiendas'!$B$2:$B$13,0))</f>
        <v>SUR</v>
      </c>
      <c r="F622" s="6">
        <v>12496.945</v>
      </c>
      <c r="G622" s="6">
        <v>3597.2267570947884</v>
      </c>
      <c r="H622" s="19">
        <f t="shared" si="9"/>
        <v>0.2878484907387196</v>
      </c>
    </row>
    <row r="623" spans="1:8" x14ac:dyDescent="0.25">
      <c r="A623" s="13">
        <v>43922</v>
      </c>
      <c r="B623" s="4">
        <v>202</v>
      </c>
      <c r="C623" s="4" t="str">
        <f>VLOOKUP(B631,'Estructura Producto'!$A$2:$C$16,3,0)</f>
        <v>CONSTRUCCIÓN JARDÍN</v>
      </c>
      <c r="D623" s="4">
        <v>2510</v>
      </c>
      <c r="E623" s="4" t="str">
        <f>INDEX('Estructura Tiendas'!$A$2:$A$13,MATCH(DATOS!D623,'Estructura Tiendas'!$B$2:$B$13,0))</f>
        <v>SUR</v>
      </c>
      <c r="F623" s="6">
        <v>14736.375</v>
      </c>
      <c r="G623" s="6">
        <v>5441.2012596489631</v>
      </c>
      <c r="H623" s="19">
        <f t="shared" si="9"/>
        <v>0.36923607465533165</v>
      </c>
    </row>
    <row r="624" spans="1:8" x14ac:dyDescent="0.25">
      <c r="A624" s="13">
        <v>43922</v>
      </c>
      <c r="B624" s="4">
        <v>202</v>
      </c>
      <c r="C624" s="4" t="str">
        <f>VLOOKUP(B632,'Estructura Producto'!$A$2:$C$16,3,0)</f>
        <v>CONSTRUCCIÓN JARDÍN</v>
      </c>
      <c r="D624" s="4">
        <v>2511</v>
      </c>
      <c r="E624" s="4" t="str">
        <f>INDEX('Estructura Tiendas'!$A$2:$A$13,MATCH(DATOS!D624,'Estructura Tiendas'!$B$2:$B$13,0))</f>
        <v>SUR</v>
      </c>
      <c r="F624" s="6">
        <v>30176.195</v>
      </c>
      <c r="G624" s="6">
        <v>9473.7240750886613</v>
      </c>
      <c r="H624" s="19">
        <f t="shared" si="9"/>
        <v>0.31394693980101407</v>
      </c>
    </row>
    <row r="625" spans="1:8" x14ac:dyDescent="0.25">
      <c r="A625" s="13">
        <v>43922</v>
      </c>
      <c r="B625" s="4">
        <v>202</v>
      </c>
      <c r="C625" s="4" t="str">
        <f>VLOOKUP(B633,'Estructura Producto'!$A$2:$C$16,3,0)</f>
        <v>CONSTRUCCIÓN JARDÍN</v>
      </c>
      <c r="D625" s="4">
        <v>2512</v>
      </c>
      <c r="E625" s="4" t="str">
        <f>INDEX('Estructura Tiendas'!$A$2:$A$13,MATCH(DATOS!D625,'Estructura Tiendas'!$B$2:$B$13,0))</f>
        <v>SUR</v>
      </c>
      <c r="F625" s="6">
        <v>13911.325000000001</v>
      </c>
      <c r="G625" s="6">
        <v>4944.5040645559784</v>
      </c>
      <c r="H625" s="19">
        <f t="shared" si="9"/>
        <v>0.35543013081471236</v>
      </c>
    </row>
    <row r="626" spans="1:8" x14ac:dyDescent="0.25">
      <c r="A626" s="13">
        <v>43922</v>
      </c>
      <c r="B626" s="4">
        <v>204</v>
      </c>
      <c r="C626" s="4" t="str">
        <f>VLOOKUP(B634,'Estructura Producto'!$A$2:$C$16,3,0)</f>
        <v>CONSTRUCCIÓN JARDÍN</v>
      </c>
      <c r="D626" s="4">
        <v>2501</v>
      </c>
      <c r="E626" s="4" t="str">
        <f>INDEX('Estructura Tiendas'!$A$2:$A$13,MATCH(DATOS!D626,'Estructura Tiendas'!$B$2:$B$13,0))</f>
        <v>CENTRO</v>
      </c>
      <c r="F626" s="6">
        <v>39605.51</v>
      </c>
      <c r="G626" s="6">
        <v>5036.7265859129375</v>
      </c>
      <c r="H626" s="19">
        <f t="shared" si="9"/>
        <v>0.12717237035738049</v>
      </c>
    </row>
    <row r="627" spans="1:8" x14ac:dyDescent="0.25">
      <c r="A627" s="13">
        <v>43922</v>
      </c>
      <c r="B627" s="4">
        <v>204</v>
      </c>
      <c r="C627" s="4" t="str">
        <f>VLOOKUP(B635,'Estructura Producto'!$A$2:$C$16,3,0)</f>
        <v>CONSTRUCCIÓN JARDÍN</v>
      </c>
      <c r="D627" s="4">
        <v>2502</v>
      </c>
      <c r="E627" s="4" t="str">
        <f>INDEX('Estructura Tiendas'!$A$2:$A$13,MATCH(DATOS!D627,'Estructura Tiendas'!$B$2:$B$13,0))</f>
        <v>CENTRO</v>
      </c>
      <c r="F627" s="6">
        <v>80613.66</v>
      </c>
      <c r="G627" s="6">
        <v>10021.162354222524</v>
      </c>
      <c r="H627" s="19">
        <f t="shared" si="9"/>
        <v>0.12431097104662564</v>
      </c>
    </row>
    <row r="628" spans="1:8" x14ac:dyDescent="0.25">
      <c r="A628" s="13">
        <v>43922</v>
      </c>
      <c r="B628" s="4">
        <v>204</v>
      </c>
      <c r="C628" s="4" t="str">
        <f>VLOOKUP(B636,'Estructura Producto'!$A$2:$C$16,3,0)</f>
        <v>CONSTRUCCIÓN JARDÍN</v>
      </c>
      <c r="D628" s="4">
        <v>2503</v>
      </c>
      <c r="E628" s="4" t="str">
        <f>INDEX('Estructura Tiendas'!$A$2:$A$13,MATCH(DATOS!D628,'Estructura Tiendas'!$B$2:$B$13,0))</f>
        <v>CENTRO</v>
      </c>
      <c r="F628" s="6">
        <v>69728.259999999995</v>
      </c>
      <c r="G628" s="6">
        <v>7365.4655144965263</v>
      </c>
      <c r="H628" s="19">
        <f t="shared" si="9"/>
        <v>0.10563099544569916</v>
      </c>
    </row>
    <row r="629" spans="1:8" x14ac:dyDescent="0.25">
      <c r="A629" s="13">
        <v>43922</v>
      </c>
      <c r="B629" s="4">
        <v>204</v>
      </c>
      <c r="C629" s="4" t="str">
        <f>VLOOKUP(B637,'Estructura Producto'!$A$2:$C$16,3,0)</f>
        <v>CONSTRUCCIÓN JARDÍN</v>
      </c>
      <c r="D629" s="4">
        <v>2504</v>
      </c>
      <c r="E629" s="4" t="str">
        <f>INDEX('Estructura Tiendas'!$A$2:$A$13,MATCH(DATOS!D629,'Estructura Tiendas'!$B$2:$B$13,0))</f>
        <v>CENTRO</v>
      </c>
      <c r="F629" s="6">
        <v>65909.679999999993</v>
      </c>
      <c r="G629" s="6">
        <v>13306.37872333937</v>
      </c>
      <c r="H629" s="19">
        <f t="shared" si="9"/>
        <v>0.20188807961652025</v>
      </c>
    </row>
    <row r="630" spans="1:8" x14ac:dyDescent="0.25">
      <c r="A630" s="13">
        <v>43922</v>
      </c>
      <c r="B630" s="4">
        <v>204</v>
      </c>
      <c r="C630" s="4" t="str">
        <f>VLOOKUP(B638,'Estructura Producto'!$A$2:$C$16,3,0)</f>
        <v>CONSTRUCCIÓN JARDÍN</v>
      </c>
      <c r="D630" s="4">
        <v>2505</v>
      </c>
      <c r="E630" s="4" t="str">
        <f>INDEX('Estructura Tiendas'!$A$2:$A$13,MATCH(DATOS!D630,'Estructura Tiendas'!$B$2:$B$13,0))</f>
        <v>NORTE</v>
      </c>
      <c r="F630" s="6">
        <v>29701.994999999999</v>
      </c>
      <c r="G630" s="6">
        <v>4090.0054302412736</v>
      </c>
      <c r="H630" s="19">
        <f t="shared" si="9"/>
        <v>0.13770137090930334</v>
      </c>
    </row>
    <row r="631" spans="1:8" x14ac:dyDescent="0.25">
      <c r="A631" s="13">
        <v>43922</v>
      </c>
      <c r="B631" s="4">
        <v>204</v>
      </c>
      <c r="C631" s="4" t="str">
        <f>VLOOKUP(B639,'Estructura Producto'!$A$2:$C$16,3,0)</f>
        <v>CONSTRUCCIÓN JARDÍN</v>
      </c>
      <c r="D631" s="4">
        <v>2506</v>
      </c>
      <c r="E631" s="4" t="str">
        <f>INDEX('Estructura Tiendas'!$A$2:$A$13,MATCH(DATOS!D631,'Estructura Tiendas'!$B$2:$B$13,0))</f>
        <v>NORTE</v>
      </c>
      <c r="F631" s="6">
        <v>57216.01</v>
      </c>
      <c r="G631" s="6">
        <v>11233.138182217635</v>
      </c>
      <c r="H631" s="19">
        <f t="shared" si="9"/>
        <v>0.19632858324475327</v>
      </c>
    </row>
    <row r="632" spans="1:8" x14ac:dyDescent="0.25">
      <c r="A632" s="13">
        <v>43922</v>
      </c>
      <c r="B632" s="4">
        <v>204</v>
      </c>
      <c r="C632" s="4" t="str">
        <f>VLOOKUP(B640,'Estructura Producto'!$A$2:$C$16,3,0)</f>
        <v>CONSTRUCCIÓN JARDÍN</v>
      </c>
      <c r="D632" s="4">
        <v>2507</v>
      </c>
      <c r="E632" s="4" t="str">
        <f>INDEX('Estructura Tiendas'!$A$2:$A$13,MATCH(DATOS!D632,'Estructura Tiendas'!$B$2:$B$13,0))</f>
        <v>NORTE</v>
      </c>
      <c r="F632" s="6">
        <v>33729.995000000003</v>
      </c>
      <c r="G632" s="6">
        <v>4314.8741254162724</v>
      </c>
      <c r="H632" s="19">
        <f t="shared" si="9"/>
        <v>0.12792394797023457</v>
      </c>
    </row>
    <row r="633" spans="1:8" x14ac:dyDescent="0.25">
      <c r="A633" s="13">
        <v>43922</v>
      </c>
      <c r="B633" s="4">
        <v>204</v>
      </c>
      <c r="C633" s="4" t="str">
        <f>VLOOKUP(B641,'Estructura Producto'!$A$2:$C$16,3,0)</f>
        <v>CONSTRUCCIÓN JARDÍN</v>
      </c>
      <c r="D633" s="4">
        <v>2508</v>
      </c>
      <c r="E633" s="4" t="str">
        <f>INDEX('Estructura Tiendas'!$A$2:$A$13,MATCH(DATOS!D633,'Estructura Tiendas'!$B$2:$B$13,0))</f>
        <v>NORTE</v>
      </c>
      <c r="F633" s="6">
        <v>55675.644999999997</v>
      </c>
      <c r="G633" s="6">
        <v>7581.5415700244175</v>
      </c>
      <c r="H633" s="19">
        <f t="shared" si="9"/>
        <v>0.13617339448917778</v>
      </c>
    </row>
    <row r="634" spans="1:8" x14ac:dyDescent="0.25">
      <c r="A634" s="13">
        <v>43922</v>
      </c>
      <c r="B634" s="4">
        <v>204</v>
      </c>
      <c r="C634" s="4" t="str">
        <f>VLOOKUP(B642,'Estructura Producto'!$A$2:$C$16,3,0)</f>
        <v>CONSTRUCCIÓN JARDÍN</v>
      </c>
      <c r="D634" s="4">
        <v>2509</v>
      </c>
      <c r="E634" s="4" t="str">
        <f>INDEX('Estructura Tiendas'!$A$2:$A$13,MATCH(DATOS!D634,'Estructura Tiendas'!$B$2:$B$13,0))</f>
        <v>SUR</v>
      </c>
      <c r="F634" s="6">
        <v>62670.8</v>
      </c>
      <c r="G634" s="6">
        <v>9947.1000819747023</v>
      </c>
      <c r="H634" s="19">
        <f t="shared" si="9"/>
        <v>0.15871985170086711</v>
      </c>
    </row>
    <row r="635" spans="1:8" x14ac:dyDescent="0.25">
      <c r="A635" s="13">
        <v>43922</v>
      </c>
      <c r="B635" s="4">
        <v>204</v>
      </c>
      <c r="C635" s="4" t="str">
        <f>VLOOKUP(B643,'Estructura Producto'!$A$2:$C$16,3,0)</f>
        <v>CONSTRUCCIÓN JARDÍN</v>
      </c>
      <c r="D635" s="4">
        <v>2510</v>
      </c>
      <c r="E635" s="4" t="str">
        <f>INDEX('Estructura Tiendas'!$A$2:$A$13,MATCH(DATOS!D635,'Estructura Tiendas'!$B$2:$B$13,0))</f>
        <v>SUR</v>
      </c>
      <c r="F635" s="6">
        <v>33609.79</v>
      </c>
      <c r="G635" s="6">
        <v>6719.2576556051545</v>
      </c>
      <c r="H635" s="19">
        <f t="shared" si="9"/>
        <v>0.19991965601704606</v>
      </c>
    </row>
    <row r="636" spans="1:8" x14ac:dyDescent="0.25">
      <c r="A636" s="13">
        <v>43922</v>
      </c>
      <c r="B636" s="4">
        <v>204</v>
      </c>
      <c r="C636" s="4" t="str">
        <f>VLOOKUP(B644,'Estructura Producto'!$A$2:$C$16,3,0)</f>
        <v>CONSTRUCCIÓN JARDÍN</v>
      </c>
      <c r="D636" s="4">
        <v>2511</v>
      </c>
      <c r="E636" s="4" t="str">
        <f>INDEX('Estructura Tiendas'!$A$2:$A$13,MATCH(DATOS!D636,'Estructura Tiendas'!$B$2:$B$13,0))</f>
        <v>SUR</v>
      </c>
      <c r="F636" s="6">
        <v>41604.065000000002</v>
      </c>
      <c r="G636" s="6">
        <v>9757.4561643694287</v>
      </c>
      <c r="H636" s="19">
        <f t="shared" si="9"/>
        <v>0.23453131717704576</v>
      </c>
    </row>
    <row r="637" spans="1:8" x14ac:dyDescent="0.25">
      <c r="A637" s="13">
        <v>43922</v>
      </c>
      <c r="B637" s="4">
        <v>204</v>
      </c>
      <c r="C637" s="4" t="str">
        <f>VLOOKUP(B645,'Estructura Producto'!$A$2:$C$16,3,0)</f>
        <v>CONSTRUCCIÓN JARDÍN</v>
      </c>
      <c r="D637" s="4">
        <v>2512</v>
      </c>
      <c r="E637" s="4" t="str">
        <f>INDEX('Estructura Tiendas'!$A$2:$A$13,MATCH(DATOS!D637,'Estructura Tiendas'!$B$2:$B$13,0))</f>
        <v>SUR</v>
      </c>
      <c r="F637" s="6">
        <v>31626.535</v>
      </c>
      <c r="G637" s="6">
        <v>5443.6891145332138</v>
      </c>
      <c r="H637" s="19">
        <f t="shared" si="9"/>
        <v>0.17212410763724872</v>
      </c>
    </row>
    <row r="638" spans="1:8" x14ac:dyDescent="0.25">
      <c r="A638" s="13">
        <v>43922</v>
      </c>
      <c r="B638" s="4">
        <v>205</v>
      </c>
      <c r="C638" s="4" t="str">
        <f>VLOOKUP(B646,'Estructura Producto'!$A$2:$C$16,3,0)</f>
        <v>CONSTRUCCIÓN JARDÍN</v>
      </c>
      <c r="D638" s="4">
        <v>2501</v>
      </c>
      <c r="E638" s="4" t="str">
        <f>INDEX('Estructura Tiendas'!$A$2:$A$13,MATCH(DATOS!D638,'Estructura Tiendas'!$B$2:$B$13,0))</f>
        <v>CENTRO</v>
      </c>
      <c r="F638" s="6">
        <v>33214.974999999999</v>
      </c>
      <c r="G638" s="6">
        <v>9482.1156784870382</v>
      </c>
      <c r="H638" s="19">
        <f t="shared" si="9"/>
        <v>0.28547712826780808</v>
      </c>
    </row>
    <row r="639" spans="1:8" x14ac:dyDescent="0.25">
      <c r="A639" s="13">
        <v>43922</v>
      </c>
      <c r="B639" s="4">
        <v>205</v>
      </c>
      <c r="C639" s="4" t="str">
        <f>VLOOKUP(B647,'Estructura Producto'!$A$2:$C$16,3,0)</f>
        <v>CONSTRUCCIÓN JARDÍN</v>
      </c>
      <c r="D639" s="4">
        <v>2502</v>
      </c>
      <c r="E639" s="4" t="str">
        <f>INDEX('Estructura Tiendas'!$A$2:$A$13,MATCH(DATOS!D639,'Estructura Tiendas'!$B$2:$B$13,0))</f>
        <v>CENTRO</v>
      </c>
      <c r="F639" s="6">
        <v>38524.519999999997</v>
      </c>
      <c r="G639" s="6">
        <v>11387.164412503113</v>
      </c>
      <c r="H639" s="19">
        <f t="shared" si="9"/>
        <v>0.29558225287435413</v>
      </c>
    </row>
    <row r="640" spans="1:8" x14ac:dyDescent="0.25">
      <c r="A640" s="13">
        <v>43922</v>
      </c>
      <c r="B640" s="4">
        <v>205</v>
      </c>
      <c r="C640" s="4" t="str">
        <f>VLOOKUP(B648,'Estructura Producto'!$A$2:$C$16,3,0)</f>
        <v>CONSTRUCCIÓN JARDÍN</v>
      </c>
      <c r="D640" s="4">
        <v>2503</v>
      </c>
      <c r="E640" s="4" t="str">
        <f>INDEX('Estructura Tiendas'!$A$2:$A$13,MATCH(DATOS!D640,'Estructura Tiendas'!$B$2:$B$13,0))</f>
        <v>CENTRO</v>
      </c>
      <c r="F640" s="6">
        <v>67526.395000000004</v>
      </c>
      <c r="G640" s="6">
        <v>20496.819238940734</v>
      </c>
      <c r="H640" s="19">
        <f t="shared" si="9"/>
        <v>0.30353788676177268</v>
      </c>
    </row>
    <row r="641" spans="1:8" x14ac:dyDescent="0.25">
      <c r="A641" s="13">
        <v>43922</v>
      </c>
      <c r="B641" s="4">
        <v>205</v>
      </c>
      <c r="C641" s="4" t="str">
        <f>VLOOKUP(B649,'Estructura Producto'!$A$2:$C$16,3,0)</f>
        <v>CONSTRUCCIÓN JARDÍN</v>
      </c>
      <c r="D641" s="4">
        <v>2504</v>
      </c>
      <c r="E641" s="4" t="str">
        <f>INDEX('Estructura Tiendas'!$A$2:$A$13,MATCH(DATOS!D641,'Estructura Tiendas'!$B$2:$B$13,0))</f>
        <v>CENTRO</v>
      </c>
      <c r="F641" s="6">
        <v>25961.09</v>
      </c>
      <c r="G641" s="6">
        <v>7930.1458175004263</v>
      </c>
      <c r="H641" s="19">
        <f t="shared" si="9"/>
        <v>0.30546274511202826</v>
      </c>
    </row>
    <row r="642" spans="1:8" x14ac:dyDescent="0.25">
      <c r="A642" s="13">
        <v>43922</v>
      </c>
      <c r="B642" s="4">
        <v>205</v>
      </c>
      <c r="C642" s="4" t="str">
        <f>VLOOKUP(B650,'Estructura Producto'!$A$2:$C$16,3,0)</f>
        <v>CONSTRUCCIÓN JARDÍN</v>
      </c>
      <c r="D642" s="4">
        <v>2505</v>
      </c>
      <c r="E642" s="4" t="str">
        <f>INDEX('Estructura Tiendas'!$A$2:$A$13,MATCH(DATOS!D642,'Estructura Tiendas'!$B$2:$B$13,0))</f>
        <v>NORTE</v>
      </c>
      <c r="F642" s="6">
        <v>26430.6</v>
      </c>
      <c r="G642" s="6">
        <v>7331.6535713273215</v>
      </c>
      <c r="H642" s="19">
        <f t="shared" si="9"/>
        <v>0.27739262715667906</v>
      </c>
    </row>
    <row r="643" spans="1:8" x14ac:dyDescent="0.25">
      <c r="A643" s="13">
        <v>43922</v>
      </c>
      <c r="B643" s="4">
        <v>205</v>
      </c>
      <c r="C643" s="4" t="str">
        <f>VLOOKUP(B651,'Estructura Producto'!$A$2:$C$16,3,0)</f>
        <v>CONSTRUCCIÓN JARDÍN</v>
      </c>
      <c r="D643" s="4">
        <v>2506</v>
      </c>
      <c r="E643" s="4" t="str">
        <f>INDEX('Estructura Tiendas'!$A$2:$A$13,MATCH(DATOS!D643,'Estructura Tiendas'!$B$2:$B$13,0))</f>
        <v>NORTE</v>
      </c>
      <c r="F643" s="6">
        <v>33025.86</v>
      </c>
      <c r="G643" s="6">
        <v>9940.4169537976995</v>
      </c>
      <c r="H643" s="19">
        <f t="shared" ref="H643:H706" si="10">G643/F643</f>
        <v>0.30098889033616988</v>
      </c>
    </row>
    <row r="644" spans="1:8" x14ac:dyDescent="0.25">
      <c r="A644" s="13">
        <v>43922</v>
      </c>
      <c r="B644" s="4">
        <v>205</v>
      </c>
      <c r="C644" s="4" t="str">
        <f>VLOOKUP(B652,'Estructura Producto'!$A$2:$C$16,3,0)</f>
        <v>CONSTRUCCIÓN JARDÍN</v>
      </c>
      <c r="D644" s="4">
        <v>2507</v>
      </c>
      <c r="E644" s="4" t="str">
        <f>INDEX('Estructura Tiendas'!$A$2:$A$13,MATCH(DATOS!D644,'Estructura Tiendas'!$B$2:$B$13,0))</f>
        <v>NORTE</v>
      </c>
      <c r="F644" s="6">
        <v>12988.995000000001</v>
      </c>
      <c r="G644" s="6">
        <v>4137.6002238837309</v>
      </c>
      <c r="H644" s="19">
        <f t="shared" si="10"/>
        <v>0.318546602249345</v>
      </c>
    </row>
    <row r="645" spans="1:8" x14ac:dyDescent="0.25">
      <c r="A645" s="13">
        <v>43922</v>
      </c>
      <c r="B645" s="4">
        <v>205</v>
      </c>
      <c r="C645" s="4" t="str">
        <f>VLOOKUP(B653,'Estructura Producto'!$A$2:$C$16,3,0)</f>
        <v>CONSTRUCCIÓN JARDÍN</v>
      </c>
      <c r="D645" s="4">
        <v>2508</v>
      </c>
      <c r="E645" s="4" t="str">
        <f>INDEX('Estructura Tiendas'!$A$2:$A$13,MATCH(DATOS!D645,'Estructura Tiendas'!$B$2:$B$13,0))</f>
        <v>NORTE</v>
      </c>
      <c r="F645" s="6">
        <v>29064.605</v>
      </c>
      <c r="G645" s="6">
        <v>8973.0707784879814</v>
      </c>
      <c r="H645" s="19">
        <f t="shared" si="10"/>
        <v>0.308728461249963</v>
      </c>
    </row>
    <row r="646" spans="1:8" x14ac:dyDescent="0.25">
      <c r="A646" s="13">
        <v>43922</v>
      </c>
      <c r="B646" s="4">
        <v>205</v>
      </c>
      <c r="C646" s="4" t="str">
        <f>VLOOKUP(B654,'Estructura Producto'!$A$2:$C$16,3,0)</f>
        <v>CONSTRUCCIÓN JARDÍN</v>
      </c>
      <c r="D646" s="4">
        <v>2509</v>
      </c>
      <c r="E646" s="4" t="str">
        <f>INDEX('Estructura Tiendas'!$A$2:$A$13,MATCH(DATOS!D646,'Estructura Tiendas'!$B$2:$B$13,0))</f>
        <v>SUR</v>
      </c>
      <c r="F646" s="6">
        <v>24764.66</v>
      </c>
      <c r="G646" s="6">
        <v>7138.8597551225694</v>
      </c>
      <c r="H646" s="19">
        <f t="shared" si="10"/>
        <v>0.28826803013336622</v>
      </c>
    </row>
    <row r="647" spans="1:8" x14ac:dyDescent="0.25">
      <c r="A647" s="13">
        <v>43922</v>
      </c>
      <c r="B647" s="4">
        <v>205</v>
      </c>
      <c r="C647" s="4" t="str">
        <f>VLOOKUP(B655,'Estructura Producto'!$A$2:$C$16,3,0)</f>
        <v>CONSTRUCCIÓN JARDÍN</v>
      </c>
      <c r="D647" s="4">
        <v>2510</v>
      </c>
      <c r="E647" s="4" t="str">
        <f>INDEX('Estructura Tiendas'!$A$2:$A$13,MATCH(DATOS!D647,'Estructura Tiendas'!$B$2:$B$13,0))</f>
        <v>SUR</v>
      </c>
      <c r="F647" s="6">
        <v>40038.65</v>
      </c>
      <c r="G647" s="6">
        <v>12105.669310894948</v>
      </c>
      <c r="H647" s="19">
        <f t="shared" si="10"/>
        <v>0.3023495874834678</v>
      </c>
    </row>
    <row r="648" spans="1:8" x14ac:dyDescent="0.25">
      <c r="A648" s="13">
        <v>43922</v>
      </c>
      <c r="B648" s="4">
        <v>205</v>
      </c>
      <c r="C648" s="4" t="str">
        <f>VLOOKUP(B656,'Estructura Producto'!$A$2:$C$16,3,0)</f>
        <v>CONSTRUCCIÓN JARDÍN</v>
      </c>
      <c r="D648" s="4">
        <v>2511</v>
      </c>
      <c r="E648" s="4" t="str">
        <f>INDEX('Estructura Tiendas'!$A$2:$A$13,MATCH(DATOS!D648,'Estructura Tiendas'!$B$2:$B$13,0))</f>
        <v>SUR</v>
      </c>
      <c r="F648" s="6">
        <v>33504.245000000003</v>
      </c>
      <c r="G648" s="6">
        <v>10430.42962814056</v>
      </c>
      <c r="H648" s="19">
        <f t="shared" si="10"/>
        <v>0.31131665937079195</v>
      </c>
    </row>
    <row r="649" spans="1:8" x14ac:dyDescent="0.25">
      <c r="A649" s="13">
        <v>43922</v>
      </c>
      <c r="B649" s="4">
        <v>205</v>
      </c>
      <c r="C649" s="4" t="str">
        <f>VLOOKUP(B657,'Estructura Producto'!$A$2:$C$16,3,0)</f>
        <v>CONSTRUCCIÓN JARDÍN</v>
      </c>
      <c r="D649" s="4">
        <v>2512</v>
      </c>
      <c r="E649" s="4" t="str">
        <f>INDEX('Estructura Tiendas'!$A$2:$A$13,MATCH(DATOS!D649,'Estructura Tiendas'!$B$2:$B$13,0))</f>
        <v>SUR</v>
      </c>
      <c r="F649" s="6">
        <v>30477.395</v>
      </c>
      <c r="G649" s="6">
        <v>8606.4016622963227</v>
      </c>
      <c r="H649" s="19">
        <f t="shared" si="10"/>
        <v>0.2823863936631173</v>
      </c>
    </row>
    <row r="650" spans="1:8" x14ac:dyDescent="0.25">
      <c r="A650" s="13">
        <v>43922</v>
      </c>
      <c r="B650" s="4">
        <v>206</v>
      </c>
      <c r="C650" s="4" t="str">
        <f>VLOOKUP(B658,'Estructura Producto'!$A$2:$C$16,3,0)</f>
        <v>CONSTRUCCIÓN JARDÍN</v>
      </c>
      <c r="D650" s="4">
        <v>2501</v>
      </c>
      <c r="E650" s="4" t="str">
        <f>INDEX('Estructura Tiendas'!$A$2:$A$13,MATCH(DATOS!D650,'Estructura Tiendas'!$B$2:$B$13,0))</f>
        <v>CENTRO</v>
      </c>
      <c r="F650" s="6">
        <v>28777.23</v>
      </c>
      <c r="G650" s="6">
        <v>8309.1390930896214</v>
      </c>
      <c r="H650" s="19">
        <f t="shared" si="10"/>
        <v>0.28874005917489703</v>
      </c>
    </row>
    <row r="651" spans="1:8" x14ac:dyDescent="0.25">
      <c r="A651" s="13">
        <v>43922</v>
      </c>
      <c r="B651" s="4">
        <v>206</v>
      </c>
      <c r="C651" s="4" t="str">
        <f>VLOOKUP(B659,'Estructura Producto'!$A$2:$C$16,3,0)</f>
        <v>CONSTRUCCIÓN JARDÍN</v>
      </c>
      <c r="D651" s="4">
        <v>2502</v>
      </c>
      <c r="E651" s="4" t="str">
        <f>INDEX('Estructura Tiendas'!$A$2:$A$13,MATCH(DATOS!D651,'Estructura Tiendas'!$B$2:$B$13,0))</f>
        <v>CENTRO</v>
      </c>
      <c r="F651" s="6">
        <v>37013.014999999999</v>
      </c>
      <c r="G651" s="6">
        <v>9568.3937552949228</v>
      </c>
      <c r="H651" s="19">
        <f t="shared" si="10"/>
        <v>0.25851430247697799</v>
      </c>
    </row>
    <row r="652" spans="1:8" x14ac:dyDescent="0.25">
      <c r="A652" s="13">
        <v>43922</v>
      </c>
      <c r="B652" s="4">
        <v>206</v>
      </c>
      <c r="C652" s="4" t="str">
        <f>VLOOKUP(B660,'Estructura Producto'!$A$2:$C$16,3,0)</f>
        <v>CONSTRUCCIÓN JARDÍN</v>
      </c>
      <c r="D652" s="4">
        <v>2503</v>
      </c>
      <c r="E652" s="4" t="str">
        <f>INDEX('Estructura Tiendas'!$A$2:$A$13,MATCH(DATOS!D652,'Estructura Tiendas'!$B$2:$B$13,0))</f>
        <v>CENTRO</v>
      </c>
      <c r="F652" s="6">
        <v>26610.02</v>
      </c>
      <c r="G652" s="6">
        <v>7214.7774504216268</v>
      </c>
      <c r="H652" s="19">
        <f t="shared" si="10"/>
        <v>0.27113010251107011</v>
      </c>
    </row>
    <row r="653" spans="1:8" x14ac:dyDescent="0.25">
      <c r="A653" s="13">
        <v>43922</v>
      </c>
      <c r="B653" s="4">
        <v>206</v>
      </c>
      <c r="C653" s="4" t="str">
        <f>VLOOKUP(B661,'Estructura Producto'!$A$2:$C$16,3,0)</f>
        <v>CONSTRUCCIÓN JARDÍN</v>
      </c>
      <c r="D653" s="4">
        <v>2504</v>
      </c>
      <c r="E653" s="4" t="str">
        <f>INDEX('Estructura Tiendas'!$A$2:$A$13,MATCH(DATOS!D653,'Estructura Tiendas'!$B$2:$B$13,0))</f>
        <v>CENTRO</v>
      </c>
      <c r="F653" s="6">
        <v>40957.589999999997</v>
      </c>
      <c r="G653" s="6">
        <v>11936.064733682759</v>
      </c>
      <c r="H653" s="19">
        <f t="shared" si="10"/>
        <v>0.29142497724311317</v>
      </c>
    </row>
    <row r="654" spans="1:8" x14ac:dyDescent="0.25">
      <c r="A654" s="13">
        <v>43922</v>
      </c>
      <c r="B654" s="4">
        <v>206</v>
      </c>
      <c r="C654" s="4" t="str">
        <f>VLOOKUP(B662,'Estructura Producto'!$A$2:$C$16,3,0)</f>
        <v>CONSTRUCCIÓN JARDÍN</v>
      </c>
      <c r="D654" s="4">
        <v>2505</v>
      </c>
      <c r="E654" s="4" t="str">
        <f>INDEX('Estructura Tiendas'!$A$2:$A$13,MATCH(DATOS!D654,'Estructura Tiendas'!$B$2:$B$13,0))</f>
        <v>NORTE</v>
      </c>
      <c r="F654" s="6">
        <v>28445.69</v>
      </c>
      <c r="G654" s="6">
        <v>8767.2299238516698</v>
      </c>
      <c r="H654" s="19">
        <f t="shared" si="10"/>
        <v>0.30820943080838153</v>
      </c>
    </row>
    <row r="655" spans="1:8" x14ac:dyDescent="0.25">
      <c r="A655" s="13">
        <v>43922</v>
      </c>
      <c r="B655" s="4">
        <v>206</v>
      </c>
      <c r="C655" s="4" t="str">
        <f>VLOOKUP(B663,'Estructura Producto'!$A$2:$C$16,3,0)</f>
        <v>CONSTRUCCIÓN JARDÍN</v>
      </c>
      <c r="D655" s="4">
        <v>2506</v>
      </c>
      <c r="E655" s="4" t="str">
        <f>INDEX('Estructura Tiendas'!$A$2:$A$13,MATCH(DATOS!D655,'Estructura Tiendas'!$B$2:$B$13,0))</f>
        <v>NORTE</v>
      </c>
      <c r="F655" s="6">
        <v>43051.53</v>
      </c>
      <c r="G655" s="6">
        <v>13017.092137262058</v>
      </c>
      <c r="H655" s="19">
        <f t="shared" si="10"/>
        <v>0.30236073229597316</v>
      </c>
    </row>
    <row r="656" spans="1:8" x14ac:dyDescent="0.25">
      <c r="A656" s="13">
        <v>43922</v>
      </c>
      <c r="B656" s="4">
        <v>206</v>
      </c>
      <c r="C656" s="4" t="str">
        <f>VLOOKUP(B664,'Estructura Producto'!$A$2:$C$16,3,0)</f>
        <v>CONSTRUCCIÓN JARDÍN</v>
      </c>
      <c r="D656" s="4">
        <v>2507</v>
      </c>
      <c r="E656" s="4" t="str">
        <f>INDEX('Estructura Tiendas'!$A$2:$A$13,MATCH(DATOS!D656,'Estructura Tiendas'!$B$2:$B$13,0))</f>
        <v>NORTE</v>
      </c>
      <c r="F656" s="6">
        <v>22213.595000000001</v>
      </c>
      <c r="G656" s="6">
        <v>5972.2055091542306</v>
      </c>
      <c r="H656" s="19">
        <f t="shared" si="10"/>
        <v>0.26885362360996634</v>
      </c>
    </row>
    <row r="657" spans="1:8" x14ac:dyDescent="0.25">
      <c r="A657" s="13">
        <v>43922</v>
      </c>
      <c r="B657" s="4">
        <v>206</v>
      </c>
      <c r="C657" s="4" t="str">
        <f>VLOOKUP(B665,'Estructura Producto'!$A$2:$C$16,3,0)</f>
        <v>CONSTRUCCIÓN JARDÍN</v>
      </c>
      <c r="D657" s="4">
        <v>2508</v>
      </c>
      <c r="E657" s="4" t="str">
        <f>INDEX('Estructura Tiendas'!$A$2:$A$13,MATCH(DATOS!D657,'Estructura Tiendas'!$B$2:$B$13,0))</f>
        <v>NORTE</v>
      </c>
      <c r="F657" s="6">
        <v>28688.32</v>
      </c>
      <c r="G657" s="6">
        <v>5912.3603847847826</v>
      </c>
      <c r="H657" s="19">
        <f t="shared" si="10"/>
        <v>0.20608946026762051</v>
      </c>
    </row>
    <row r="658" spans="1:8" x14ac:dyDescent="0.25">
      <c r="A658" s="13">
        <v>43922</v>
      </c>
      <c r="B658" s="4">
        <v>206</v>
      </c>
      <c r="C658" s="4" t="str">
        <f>VLOOKUP(B666,'Estructura Producto'!$A$2:$C$16,3,0)</f>
        <v>CONSTRUCCIÓN JARDÍN</v>
      </c>
      <c r="D658" s="4">
        <v>2509</v>
      </c>
      <c r="E658" s="4" t="str">
        <f>INDEX('Estructura Tiendas'!$A$2:$A$13,MATCH(DATOS!D658,'Estructura Tiendas'!$B$2:$B$13,0))</f>
        <v>SUR</v>
      </c>
      <c r="F658" s="6">
        <v>28235.615000000002</v>
      </c>
      <c r="G658" s="6">
        <v>6900.3188157108598</v>
      </c>
      <c r="H658" s="19">
        <f t="shared" si="10"/>
        <v>0.24438351407294862</v>
      </c>
    </row>
    <row r="659" spans="1:8" x14ac:dyDescent="0.25">
      <c r="A659" s="13">
        <v>43922</v>
      </c>
      <c r="B659" s="4">
        <v>206</v>
      </c>
      <c r="C659" s="4" t="str">
        <f>VLOOKUP(B667,'Estructura Producto'!$A$2:$C$16,3,0)</f>
        <v>CONSTRUCCIÓN JARDÍN</v>
      </c>
      <c r="D659" s="4">
        <v>2510</v>
      </c>
      <c r="E659" s="4" t="str">
        <f>INDEX('Estructura Tiendas'!$A$2:$A$13,MATCH(DATOS!D659,'Estructura Tiendas'!$B$2:$B$13,0))</f>
        <v>SUR</v>
      </c>
      <c r="F659" s="6">
        <v>22728.584999999999</v>
      </c>
      <c r="G659" s="6">
        <v>5894.5130636033291</v>
      </c>
      <c r="H659" s="19">
        <f t="shared" si="10"/>
        <v>0.25934360029906522</v>
      </c>
    </row>
    <row r="660" spans="1:8" x14ac:dyDescent="0.25">
      <c r="A660" s="13">
        <v>43922</v>
      </c>
      <c r="B660" s="4">
        <v>206</v>
      </c>
      <c r="C660" s="4" t="str">
        <f>VLOOKUP(B668,'Estructura Producto'!$A$2:$C$16,3,0)</f>
        <v>CONSTRUCCIÓN JARDÍN</v>
      </c>
      <c r="D660" s="4">
        <v>2511</v>
      </c>
      <c r="E660" s="4" t="str">
        <f>INDEX('Estructura Tiendas'!$A$2:$A$13,MATCH(DATOS!D660,'Estructura Tiendas'!$B$2:$B$13,0))</f>
        <v>SUR</v>
      </c>
      <c r="F660" s="6">
        <v>37081.86</v>
      </c>
      <c r="G660" s="6">
        <v>9042.7195407812196</v>
      </c>
      <c r="H660" s="19">
        <f t="shared" si="10"/>
        <v>0.24385830540272843</v>
      </c>
    </row>
    <row r="661" spans="1:8" x14ac:dyDescent="0.25">
      <c r="A661" s="13">
        <v>43922</v>
      </c>
      <c r="B661" s="4">
        <v>206</v>
      </c>
      <c r="C661" s="4" t="str">
        <f>VLOOKUP(B669,'Estructura Producto'!$A$2:$C$16,3,0)</f>
        <v>CONSTRUCCIÓN JARDÍN</v>
      </c>
      <c r="D661" s="4">
        <v>2512</v>
      </c>
      <c r="E661" s="4" t="str">
        <f>INDEX('Estructura Tiendas'!$A$2:$A$13,MATCH(DATOS!D661,'Estructura Tiendas'!$B$2:$B$13,0))</f>
        <v>SUR</v>
      </c>
      <c r="F661" s="6">
        <v>25868.195</v>
      </c>
      <c r="G661" s="6">
        <v>6810.9045968405044</v>
      </c>
      <c r="H661" s="19">
        <f t="shared" si="10"/>
        <v>0.26329261074615001</v>
      </c>
    </row>
    <row r="662" spans="1:8" x14ac:dyDescent="0.25">
      <c r="A662" s="13">
        <v>43922</v>
      </c>
      <c r="B662" s="4">
        <v>208</v>
      </c>
      <c r="C662" s="4" t="str">
        <f>VLOOKUP(B670,'Estructura Producto'!$A$2:$C$16,3,0)</f>
        <v>CONSTRUCCIÓN JARDÍN</v>
      </c>
      <c r="D662" s="4">
        <v>2501</v>
      </c>
      <c r="E662" s="4" t="str">
        <f>INDEX('Estructura Tiendas'!$A$2:$A$13,MATCH(DATOS!D662,'Estructura Tiendas'!$B$2:$B$13,0))</f>
        <v>CENTRO</v>
      </c>
      <c r="F662" s="6">
        <v>83506.274999999994</v>
      </c>
      <c r="G662" s="6">
        <v>7382.1340135445298</v>
      </c>
      <c r="H662" s="19">
        <f t="shared" si="10"/>
        <v>8.8402147186478264E-2</v>
      </c>
    </row>
    <row r="663" spans="1:8" x14ac:dyDescent="0.25">
      <c r="A663" s="13">
        <v>43922</v>
      </c>
      <c r="B663" s="4">
        <v>208</v>
      </c>
      <c r="C663" s="4" t="str">
        <f>VLOOKUP(B671,'Estructura Producto'!$A$2:$C$16,3,0)</f>
        <v>CONSTRUCCIÓN JARDÍN</v>
      </c>
      <c r="D663" s="4">
        <v>2502</v>
      </c>
      <c r="E663" s="4" t="str">
        <f>INDEX('Estructura Tiendas'!$A$2:$A$13,MATCH(DATOS!D663,'Estructura Tiendas'!$B$2:$B$13,0))</f>
        <v>CENTRO</v>
      </c>
      <c r="F663" s="6">
        <v>102130.31</v>
      </c>
      <c r="G663" s="6">
        <v>10242.948153195946</v>
      </c>
      <c r="H663" s="19">
        <f t="shared" si="10"/>
        <v>0.10029293118953567</v>
      </c>
    </row>
    <row r="664" spans="1:8" x14ac:dyDescent="0.25">
      <c r="A664" s="13">
        <v>43922</v>
      </c>
      <c r="B664" s="4">
        <v>208</v>
      </c>
      <c r="C664" s="4" t="str">
        <f>VLOOKUP(B672,'Estructura Producto'!$A$2:$C$16,3,0)</f>
        <v>CONSTRUCCIÓN JARDÍN</v>
      </c>
      <c r="D664" s="4">
        <v>2503</v>
      </c>
      <c r="E664" s="4" t="str">
        <f>INDEX('Estructura Tiendas'!$A$2:$A$13,MATCH(DATOS!D664,'Estructura Tiendas'!$B$2:$B$13,0))</f>
        <v>CENTRO</v>
      </c>
      <c r="F664" s="6">
        <v>97270.854999999996</v>
      </c>
      <c r="G664" s="6">
        <v>8621.8726506583153</v>
      </c>
      <c r="H664" s="19">
        <f t="shared" si="10"/>
        <v>8.8637780048898676E-2</v>
      </c>
    </row>
    <row r="665" spans="1:8" x14ac:dyDescent="0.25">
      <c r="A665" s="13">
        <v>43922</v>
      </c>
      <c r="B665" s="4">
        <v>208</v>
      </c>
      <c r="C665" s="4" t="str">
        <f>VLOOKUP(B673,'Estructura Producto'!$A$2:$C$16,3,0)</f>
        <v>CONSTRUCCIÓN JARDÍN</v>
      </c>
      <c r="D665" s="4">
        <v>2504</v>
      </c>
      <c r="E665" s="4" t="str">
        <f>INDEX('Estructura Tiendas'!$A$2:$A$13,MATCH(DATOS!D665,'Estructura Tiendas'!$B$2:$B$13,0))</f>
        <v>CENTRO</v>
      </c>
      <c r="F665" s="6">
        <v>104502.455</v>
      </c>
      <c r="G665" s="6">
        <v>17313.780630687172</v>
      </c>
      <c r="H665" s="19">
        <f t="shared" si="10"/>
        <v>0.1656782190493723</v>
      </c>
    </row>
    <row r="666" spans="1:8" x14ac:dyDescent="0.25">
      <c r="A666" s="13">
        <v>43922</v>
      </c>
      <c r="B666" s="4">
        <v>208</v>
      </c>
      <c r="C666" s="4" t="str">
        <f>VLOOKUP(B674,'Estructura Producto'!$A$2:$C$16,3,0)</f>
        <v>TECNICO</v>
      </c>
      <c r="D666" s="4">
        <v>2505</v>
      </c>
      <c r="E666" s="4" t="str">
        <f>INDEX('Estructura Tiendas'!$A$2:$A$13,MATCH(DATOS!D666,'Estructura Tiendas'!$B$2:$B$13,0))</f>
        <v>NORTE</v>
      </c>
      <c r="F666" s="6">
        <v>61909.434999999998</v>
      </c>
      <c r="G666" s="6">
        <v>6471.3655846973415</v>
      </c>
      <c r="H666" s="19">
        <f t="shared" si="10"/>
        <v>0.10452955328533271</v>
      </c>
    </row>
    <row r="667" spans="1:8" x14ac:dyDescent="0.25">
      <c r="A667" s="13">
        <v>43922</v>
      </c>
      <c r="B667" s="4">
        <v>208</v>
      </c>
      <c r="C667" s="4" t="str">
        <f>VLOOKUP(B675,'Estructura Producto'!$A$2:$C$16,3,0)</f>
        <v>TECNICO</v>
      </c>
      <c r="D667" s="4">
        <v>2506</v>
      </c>
      <c r="E667" s="4" t="str">
        <f>INDEX('Estructura Tiendas'!$A$2:$A$13,MATCH(DATOS!D667,'Estructura Tiendas'!$B$2:$B$13,0))</f>
        <v>NORTE</v>
      </c>
      <c r="F667" s="6">
        <v>49564.455000000002</v>
      </c>
      <c r="G667" s="6">
        <v>5988.4791080695531</v>
      </c>
      <c r="H667" s="19">
        <f t="shared" si="10"/>
        <v>0.12082205096514333</v>
      </c>
    </row>
    <row r="668" spans="1:8" x14ac:dyDescent="0.25">
      <c r="A668" s="13">
        <v>43922</v>
      </c>
      <c r="B668" s="4">
        <v>208</v>
      </c>
      <c r="C668" s="4" t="str">
        <f>VLOOKUP(B676,'Estructura Producto'!$A$2:$C$16,3,0)</f>
        <v>TECNICO</v>
      </c>
      <c r="D668" s="4">
        <v>2507</v>
      </c>
      <c r="E668" s="4" t="str">
        <f>INDEX('Estructura Tiendas'!$A$2:$A$13,MATCH(DATOS!D668,'Estructura Tiendas'!$B$2:$B$13,0))</f>
        <v>NORTE</v>
      </c>
      <c r="F668" s="6">
        <v>37959.525000000001</v>
      </c>
      <c r="G668" s="6">
        <v>5355.1879363910975</v>
      </c>
      <c r="H668" s="19">
        <f t="shared" si="10"/>
        <v>0.14107626310895874</v>
      </c>
    </row>
    <row r="669" spans="1:8" x14ac:dyDescent="0.25">
      <c r="A669" s="13">
        <v>43922</v>
      </c>
      <c r="B669" s="4">
        <v>208</v>
      </c>
      <c r="C669" s="4" t="str">
        <f>VLOOKUP(B677,'Estructura Producto'!$A$2:$C$16,3,0)</f>
        <v>TECNICO</v>
      </c>
      <c r="D669" s="4">
        <v>2508</v>
      </c>
      <c r="E669" s="4" t="str">
        <f>INDEX('Estructura Tiendas'!$A$2:$A$13,MATCH(DATOS!D669,'Estructura Tiendas'!$B$2:$B$13,0))</f>
        <v>NORTE</v>
      </c>
      <c r="F669" s="6">
        <v>36238.805</v>
      </c>
      <c r="G669" s="6">
        <v>5156.535325317026</v>
      </c>
      <c r="H669" s="19">
        <f t="shared" si="10"/>
        <v>0.1422931944173387</v>
      </c>
    </row>
    <row r="670" spans="1:8" x14ac:dyDescent="0.25">
      <c r="A670" s="13">
        <v>43922</v>
      </c>
      <c r="B670" s="4">
        <v>208</v>
      </c>
      <c r="C670" s="4" t="str">
        <f>VLOOKUP(B678,'Estructura Producto'!$A$2:$C$16,3,0)</f>
        <v>TECNICO</v>
      </c>
      <c r="D670" s="4">
        <v>2509</v>
      </c>
      <c r="E670" s="4" t="str">
        <f>INDEX('Estructura Tiendas'!$A$2:$A$13,MATCH(DATOS!D670,'Estructura Tiendas'!$B$2:$B$13,0))</f>
        <v>SUR</v>
      </c>
      <c r="F670" s="6">
        <v>54427.815000000002</v>
      </c>
      <c r="G670" s="6">
        <v>4967.3088646620063</v>
      </c>
      <c r="H670" s="19">
        <f t="shared" si="10"/>
        <v>9.1264160882850179E-2</v>
      </c>
    </row>
    <row r="671" spans="1:8" x14ac:dyDescent="0.25">
      <c r="A671" s="13">
        <v>43922</v>
      </c>
      <c r="B671" s="4">
        <v>208</v>
      </c>
      <c r="C671" s="4" t="str">
        <f>VLOOKUP(B679,'Estructura Producto'!$A$2:$C$16,3,0)</f>
        <v>TECNICO</v>
      </c>
      <c r="D671" s="4">
        <v>2510</v>
      </c>
      <c r="E671" s="4" t="str">
        <f>INDEX('Estructura Tiendas'!$A$2:$A$13,MATCH(DATOS!D671,'Estructura Tiendas'!$B$2:$B$13,0))</f>
        <v>SUR</v>
      </c>
      <c r="F671" s="6">
        <v>49249.625</v>
      </c>
      <c r="G671" s="6">
        <v>5853.1752239778907</v>
      </c>
      <c r="H671" s="19">
        <f t="shared" si="10"/>
        <v>0.11884710236835085</v>
      </c>
    </row>
    <row r="672" spans="1:8" x14ac:dyDescent="0.25">
      <c r="A672" s="13">
        <v>43922</v>
      </c>
      <c r="B672" s="4">
        <v>208</v>
      </c>
      <c r="C672" s="4" t="str">
        <f>VLOOKUP(B680,'Estructura Producto'!$A$2:$C$16,3,0)</f>
        <v>TECNICO</v>
      </c>
      <c r="D672" s="4">
        <v>2511</v>
      </c>
      <c r="E672" s="4" t="str">
        <f>INDEX('Estructura Tiendas'!$A$2:$A$13,MATCH(DATOS!D672,'Estructura Tiendas'!$B$2:$B$13,0))</f>
        <v>SUR</v>
      </c>
      <c r="F672" s="6">
        <v>76022.600000000006</v>
      </c>
      <c r="G672" s="6">
        <v>8062.5673626711259</v>
      </c>
      <c r="H672" s="19">
        <f t="shared" si="10"/>
        <v>0.10605487529591365</v>
      </c>
    </row>
    <row r="673" spans="1:8" x14ac:dyDescent="0.25">
      <c r="A673" s="13">
        <v>43922</v>
      </c>
      <c r="B673" s="4">
        <v>208</v>
      </c>
      <c r="C673" s="4" t="str">
        <f>VLOOKUP(B681,'Estructura Producto'!$A$2:$C$16,3,0)</f>
        <v>TECNICO</v>
      </c>
      <c r="D673" s="4">
        <v>2512</v>
      </c>
      <c r="E673" s="4" t="str">
        <f>INDEX('Estructura Tiendas'!$A$2:$A$13,MATCH(DATOS!D673,'Estructura Tiendas'!$B$2:$B$13,0))</f>
        <v>SUR</v>
      </c>
      <c r="F673" s="6">
        <v>41035.69</v>
      </c>
      <c r="G673" s="6">
        <v>4382.3683357292093</v>
      </c>
      <c r="H673" s="19">
        <f t="shared" si="10"/>
        <v>0.10679406964350323</v>
      </c>
    </row>
    <row r="674" spans="1:8" x14ac:dyDescent="0.25">
      <c r="A674" s="13">
        <v>43922</v>
      </c>
      <c r="B674" s="4">
        <v>300</v>
      </c>
      <c r="C674" s="4" t="str">
        <f>VLOOKUP(B682,'Estructura Producto'!$A$2:$C$16,3,0)</f>
        <v>TECNICO</v>
      </c>
      <c r="D674" s="4">
        <v>2501</v>
      </c>
      <c r="E674" s="4" t="str">
        <f>INDEX('Estructura Tiendas'!$A$2:$A$13,MATCH(DATOS!D674,'Estructura Tiendas'!$B$2:$B$13,0))</f>
        <v>CENTRO</v>
      </c>
      <c r="F674" s="6">
        <v>44538.175000000003</v>
      </c>
      <c r="G674" s="6">
        <v>13558.208141316023</v>
      </c>
      <c r="H674" s="19">
        <f t="shared" si="10"/>
        <v>0.30441768530740254</v>
      </c>
    </row>
    <row r="675" spans="1:8" x14ac:dyDescent="0.25">
      <c r="A675" s="13">
        <v>43922</v>
      </c>
      <c r="B675" s="4">
        <v>300</v>
      </c>
      <c r="C675" s="4" t="str">
        <f>VLOOKUP(B683,'Estructura Producto'!$A$2:$C$16,3,0)</f>
        <v>TECNICO</v>
      </c>
      <c r="D675" s="4">
        <v>2502</v>
      </c>
      <c r="E675" s="4" t="str">
        <f>INDEX('Estructura Tiendas'!$A$2:$A$13,MATCH(DATOS!D675,'Estructura Tiendas'!$B$2:$B$13,0))</f>
        <v>CENTRO</v>
      </c>
      <c r="F675" s="6">
        <v>70259.485000000001</v>
      </c>
      <c r="G675" s="6">
        <v>21119.215634061406</v>
      </c>
      <c r="H675" s="19">
        <f t="shared" si="10"/>
        <v>0.30058881920443065</v>
      </c>
    </row>
    <row r="676" spans="1:8" x14ac:dyDescent="0.25">
      <c r="A676" s="13">
        <v>43922</v>
      </c>
      <c r="B676" s="4">
        <v>300</v>
      </c>
      <c r="C676" s="4" t="str">
        <f>VLOOKUP(B684,'Estructura Producto'!$A$2:$C$16,3,0)</f>
        <v>TECNICO</v>
      </c>
      <c r="D676" s="4">
        <v>2503</v>
      </c>
      <c r="E676" s="4" t="str">
        <f>INDEX('Estructura Tiendas'!$A$2:$A$13,MATCH(DATOS!D676,'Estructura Tiendas'!$B$2:$B$13,0))</f>
        <v>CENTRO</v>
      </c>
      <c r="F676" s="6">
        <v>69934.604999999996</v>
      </c>
      <c r="G676" s="6">
        <v>21992.861751318011</v>
      </c>
      <c r="H676" s="19">
        <f t="shared" si="10"/>
        <v>0.31447752870439477</v>
      </c>
    </row>
    <row r="677" spans="1:8" x14ac:dyDescent="0.25">
      <c r="A677" s="13">
        <v>43922</v>
      </c>
      <c r="B677" s="4">
        <v>300</v>
      </c>
      <c r="C677" s="4" t="str">
        <f>VLOOKUP(B685,'Estructura Producto'!$A$2:$C$16,3,0)</f>
        <v>TECNICO</v>
      </c>
      <c r="D677" s="4">
        <v>2504</v>
      </c>
      <c r="E677" s="4" t="str">
        <f>INDEX('Estructura Tiendas'!$A$2:$A$13,MATCH(DATOS!D677,'Estructura Tiendas'!$B$2:$B$13,0))</f>
        <v>CENTRO</v>
      </c>
      <c r="F677" s="6">
        <v>67172.47</v>
      </c>
      <c r="G677" s="6">
        <v>22936.880300267821</v>
      </c>
      <c r="H677" s="19">
        <f t="shared" si="10"/>
        <v>0.3414625113572245</v>
      </c>
    </row>
    <row r="678" spans="1:8" x14ac:dyDescent="0.25">
      <c r="A678" s="13">
        <v>43922</v>
      </c>
      <c r="B678" s="4">
        <v>300</v>
      </c>
      <c r="C678" s="4" t="str">
        <f>VLOOKUP(B686,'Estructura Producto'!$A$2:$C$16,3,0)</f>
        <v>TECNICO</v>
      </c>
      <c r="D678" s="4">
        <v>2505</v>
      </c>
      <c r="E678" s="4" t="str">
        <f>INDEX('Estructura Tiendas'!$A$2:$A$13,MATCH(DATOS!D678,'Estructura Tiendas'!$B$2:$B$13,0))</f>
        <v>NORTE</v>
      </c>
      <c r="F678" s="6">
        <v>33991.019999999997</v>
      </c>
      <c r="G678" s="6">
        <v>11290.132298759017</v>
      </c>
      <c r="H678" s="19">
        <f t="shared" si="10"/>
        <v>0.33215044146245148</v>
      </c>
    </row>
    <row r="679" spans="1:8" x14ac:dyDescent="0.25">
      <c r="A679" s="13">
        <v>43922</v>
      </c>
      <c r="B679" s="4">
        <v>300</v>
      </c>
      <c r="C679" s="4" t="str">
        <f>VLOOKUP(B687,'Estructura Producto'!$A$2:$C$16,3,0)</f>
        <v>TECNICO</v>
      </c>
      <c r="D679" s="4">
        <v>2506</v>
      </c>
      <c r="E679" s="4" t="str">
        <f>INDEX('Estructura Tiendas'!$A$2:$A$13,MATCH(DATOS!D679,'Estructura Tiendas'!$B$2:$B$13,0))</f>
        <v>NORTE</v>
      </c>
      <c r="F679" s="6">
        <v>64580.294999999998</v>
      </c>
      <c r="G679" s="6">
        <v>20713.689892146074</v>
      </c>
      <c r="H679" s="19">
        <f t="shared" si="10"/>
        <v>0.32074319097096221</v>
      </c>
    </row>
    <row r="680" spans="1:8" x14ac:dyDescent="0.25">
      <c r="A680" s="13">
        <v>43922</v>
      </c>
      <c r="B680" s="4">
        <v>300</v>
      </c>
      <c r="C680" s="4" t="str">
        <f>VLOOKUP(B688,'Estructura Producto'!$A$2:$C$16,3,0)</f>
        <v>TECNICO</v>
      </c>
      <c r="D680" s="4">
        <v>2507</v>
      </c>
      <c r="E680" s="4" t="str">
        <f>INDEX('Estructura Tiendas'!$A$2:$A$13,MATCH(DATOS!D680,'Estructura Tiendas'!$B$2:$B$13,0))</f>
        <v>NORTE</v>
      </c>
      <c r="F680" s="6">
        <v>36603.974999999999</v>
      </c>
      <c r="G680" s="6">
        <v>11779.371201990996</v>
      </c>
      <c r="H680" s="19">
        <f t="shared" si="10"/>
        <v>0.32180579300447554</v>
      </c>
    </row>
    <row r="681" spans="1:8" x14ac:dyDescent="0.25">
      <c r="A681" s="13">
        <v>43922</v>
      </c>
      <c r="B681" s="4">
        <v>300</v>
      </c>
      <c r="C681" s="4" t="str">
        <f>VLOOKUP(B689,'Estructura Producto'!$A$2:$C$16,3,0)</f>
        <v>TECNICO</v>
      </c>
      <c r="D681" s="4">
        <v>2508</v>
      </c>
      <c r="E681" s="4" t="str">
        <f>INDEX('Estructura Tiendas'!$A$2:$A$13,MATCH(DATOS!D681,'Estructura Tiendas'!$B$2:$B$13,0))</f>
        <v>NORTE</v>
      </c>
      <c r="F681" s="6">
        <v>52700.114999999998</v>
      </c>
      <c r="G681" s="6">
        <v>16487.026741488069</v>
      </c>
      <c r="H681" s="19">
        <f t="shared" si="10"/>
        <v>0.31284612455756633</v>
      </c>
    </row>
    <row r="682" spans="1:8" x14ac:dyDescent="0.25">
      <c r="A682" s="13">
        <v>43922</v>
      </c>
      <c r="B682" s="4">
        <v>300</v>
      </c>
      <c r="C682" s="4" t="str">
        <f>VLOOKUP(B690,'Estructura Producto'!$A$2:$C$16,3,0)</f>
        <v>TECNICO</v>
      </c>
      <c r="D682" s="4">
        <v>2509</v>
      </c>
      <c r="E682" s="4" t="str">
        <f>INDEX('Estructura Tiendas'!$A$2:$A$13,MATCH(DATOS!D682,'Estructura Tiendas'!$B$2:$B$13,0))</f>
        <v>SUR</v>
      </c>
      <c r="F682" s="6">
        <v>39908.845000000001</v>
      </c>
      <c r="G682" s="6">
        <v>13394.904928564009</v>
      </c>
      <c r="H682" s="19">
        <f t="shared" si="10"/>
        <v>0.33563749911990709</v>
      </c>
    </row>
    <row r="683" spans="1:8" x14ac:dyDescent="0.25">
      <c r="A683" s="13">
        <v>43922</v>
      </c>
      <c r="B683" s="4">
        <v>300</v>
      </c>
      <c r="C683" s="4" t="str">
        <f>VLOOKUP(B691,'Estructura Producto'!$A$2:$C$16,3,0)</f>
        <v>TECNICO</v>
      </c>
      <c r="D683" s="4">
        <v>2510</v>
      </c>
      <c r="E683" s="4" t="str">
        <f>INDEX('Estructura Tiendas'!$A$2:$A$13,MATCH(DATOS!D683,'Estructura Tiendas'!$B$2:$B$13,0))</f>
        <v>SUR</v>
      </c>
      <c r="F683" s="6">
        <v>39216.76</v>
      </c>
      <c r="G683" s="6">
        <v>12311.877107613311</v>
      </c>
      <c r="H683" s="19">
        <f t="shared" si="10"/>
        <v>0.3139442704500145</v>
      </c>
    </row>
    <row r="684" spans="1:8" x14ac:dyDescent="0.25">
      <c r="A684" s="13">
        <v>43922</v>
      </c>
      <c r="B684" s="4">
        <v>300</v>
      </c>
      <c r="C684" s="4" t="str">
        <f>VLOOKUP(B692,'Estructura Producto'!$A$2:$C$16,3,0)</f>
        <v>TECNICO</v>
      </c>
      <c r="D684" s="4">
        <v>2511</v>
      </c>
      <c r="E684" s="4" t="str">
        <f>INDEX('Estructura Tiendas'!$A$2:$A$13,MATCH(DATOS!D684,'Estructura Tiendas'!$B$2:$B$13,0))</f>
        <v>SUR</v>
      </c>
      <c r="F684" s="6">
        <v>70963.19</v>
      </c>
      <c r="G684" s="6">
        <v>22085.488400566519</v>
      </c>
      <c r="H684" s="19">
        <f t="shared" si="10"/>
        <v>0.31122457150765798</v>
      </c>
    </row>
    <row r="685" spans="1:8" x14ac:dyDescent="0.25">
      <c r="A685" s="13">
        <v>43922</v>
      </c>
      <c r="B685" s="4">
        <v>300</v>
      </c>
      <c r="C685" s="4" t="str">
        <f>VLOOKUP(B693,'Estructura Producto'!$A$2:$C$16,3,0)</f>
        <v>TECNICO</v>
      </c>
      <c r="D685" s="4">
        <v>2512</v>
      </c>
      <c r="E685" s="4" t="str">
        <f>INDEX('Estructura Tiendas'!$A$2:$A$13,MATCH(DATOS!D685,'Estructura Tiendas'!$B$2:$B$13,0))</f>
        <v>SUR</v>
      </c>
      <c r="F685" s="6">
        <v>41969.7</v>
      </c>
      <c r="G685" s="6">
        <v>12920.178587717472</v>
      </c>
      <c r="H685" s="19">
        <f t="shared" si="10"/>
        <v>0.30784538816616447</v>
      </c>
    </row>
    <row r="686" spans="1:8" x14ac:dyDescent="0.25">
      <c r="A686" s="13">
        <v>43922</v>
      </c>
      <c r="B686" s="4">
        <v>302</v>
      </c>
      <c r="C686" s="4" t="str">
        <f>VLOOKUP(B694,'Estructura Producto'!$A$2:$C$16,3,0)</f>
        <v>TECNICO</v>
      </c>
      <c r="D686" s="4">
        <v>2501</v>
      </c>
      <c r="E686" s="4" t="str">
        <f>INDEX('Estructura Tiendas'!$A$2:$A$13,MATCH(DATOS!D686,'Estructura Tiendas'!$B$2:$B$13,0))</f>
        <v>CENTRO</v>
      </c>
      <c r="F686" s="6">
        <v>49751.88</v>
      </c>
      <c r="G686" s="6">
        <v>10001.363490771237</v>
      </c>
      <c r="H686" s="19">
        <f t="shared" si="10"/>
        <v>0.20102483545890601</v>
      </c>
    </row>
    <row r="687" spans="1:8" x14ac:dyDescent="0.25">
      <c r="A687" s="13">
        <v>43922</v>
      </c>
      <c r="B687" s="4">
        <v>302</v>
      </c>
      <c r="C687" s="4" t="str">
        <f>VLOOKUP(B695,'Estructura Producto'!$A$2:$C$16,3,0)</f>
        <v>TECNICO</v>
      </c>
      <c r="D687" s="4">
        <v>2502</v>
      </c>
      <c r="E687" s="4" t="str">
        <f>INDEX('Estructura Tiendas'!$A$2:$A$13,MATCH(DATOS!D687,'Estructura Tiendas'!$B$2:$B$13,0))</f>
        <v>CENTRO</v>
      </c>
      <c r="F687" s="6">
        <v>57134.55</v>
      </c>
      <c r="G687" s="6">
        <v>10618.515615626009</v>
      </c>
      <c r="H687" s="19">
        <f t="shared" si="10"/>
        <v>0.18585104136859412</v>
      </c>
    </row>
    <row r="688" spans="1:8" x14ac:dyDescent="0.25">
      <c r="A688" s="13">
        <v>43922</v>
      </c>
      <c r="B688" s="4">
        <v>302</v>
      </c>
      <c r="C688" s="4" t="str">
        <f>VLOOKUP(B696,'Estructura Producto'!$A$2:$C$16,3,0)</f>
        <v>TECNICO</v>
      </c>
      <c r="D688" s="4">
        <v>2503</v>
      </c>
      <c r="E688" s="4" t="str">
        <f>INDEX('Estructura Tiendas'!$A$2:$A$13,MATCH(DATOS!D688,'Estructura Tiendas'!$B$2:$B$13,0))</f>
        <v>CENTRO</v>
      </c>
      <c r="F688" s="6">
        <v>77943.509999999995</v>
      </c>
      <c r="G688" s="6">
        <v>15100.753258772273</v>
      </c>
      <c r="H688" s="19">
        <f t="shared" si="10"/>
        <v>0.193739713014878</v>
      </c>
    </row>
    <row r="689" spans="1:8" x14ac:dyDescent="0.25">
      <c r="A689" s="13">
        <v>43922</v>
      </c>
      <c r="B689" s="4">
        <v>302</v>
      </c>
      <c r="C689" s="4" t="str">
        <f>VLOOKUP(B697,'Estructura Producto'!$A$2:$C$16,3,0)</f>
        <v>TECNICO</v>
      </c>
      <c r="D689" s="4">
        <v>2504</v>
      </c>
      <c r="E689" s="4" t="str">
        <f>INDEX('Estructura Tiendas'!$A$2:$A$13,MATCH(DATOS!D689,'Estructura Tiendas'!$B$2:$B$13,0))</f>
        <v>CENTRO</v>
      </c>
      <c r="F689" s="6">
        <v>57479.025000000001</v>
      </c>
      <c r="G689" s="6">
        <v>17577.690984610384</v>
      </c>
      <c r="H689" s="19">
        <f t="shared" si="10"/>
        <v>0.30581052800757119</v>
      </c>
    </row>
    <row r="690" spans="1:8" x14ac:dyDescent="0.25">
      <c r="A690" s="13">
        <v>43922</v>
      </c>
      <c r="B690" s="4">
        <v>302</v>
      </c>
      <c r="C690" s="4" t="str">
        <f>VLOOKUP(B698,'Estructura Producto'!$A$2:$C$16,3,0)</f>
        <v>TECNICO</v>
      </c>
      <c r="D690" s="4">
        <v>2505</v>
      </c>
      <c r="E690" s="4" t="str">
        <f>INDEX('Estructura Tiendas'!$A$2:$A$13,MATCH(DATOS!D690,'Estructura Tiendas'!$B$2:$B$13,0))</f>
        <v>NORTE</v>
      </c>
      <c r="F690" s="6">
        <v>20404.07</v>
      </c>
      <c r="G690" s="6">
        <v>6975.2596595414616</v>
      </c>
      <c r="H690" s="19">
        <f t="shared" si="10"/>
        <v>0.34185628943350332</v>
      </c>
    </row>
    <row r="691" spans="1:8" x14ac:dyDescent="0.25">
      <c r="A691" s="13">
        <v>43922</v>
      </c>
      <c r="B691" s="4">
        <v>302</v>
      </c>
      <c r="C691" s="4" t="str">
        <f>VLOOKUP(B699,'Estructura Producto'!$A$2:$C$16,3,0)</f>
        <v>TECNICO</v>
      </c>
      <c r="D691" s="4">
        <v>2506</v>
      </c>
      <c r="E691" s="4" t="str">
        <f>INDEX('Estructura Tiendas'!$A$2:$A$13,MATCH(DATOS!D691,'Estructura Tiendas'!$B$2:$B$13,0))</f>
        <v>NORTE</v>
      </c>
      <c r="F691" s="6">
        <v>32846.205000000002</v>
      </c>
      <c r="G691" s="6">
        <v>11165.481224345815</v>
      </c>
      <c r="H691" s="19">
        <f t="shared" si="10"/>
        <v>0.33993215424265344</v>
      </c>
    </row>
    <row r="692" spans="1:8" x14ac:dyDescent="0.25">
      <c r="A692" s="13">
        <v>43922</v>
      </c>
      <c r="B692" s="4">
        <v>302</v>
      </c>
      <c r="C692" s="4" t="str">
        <f>VLOOKUP(B700,'Estructura Producto'!$A$2:$C$16,3,0)</f>
        <v>TECNICO</v>
      </c>
      <c r="D692" s="4">
        <v>2507</v>
      </c>
      <c r="E692" s="4" t="str">
        <f>INDEX('Estructura Tiendas'!$A$2:$A$13,MATCH(DATOS!D692,'Estructura Tiendas'!$B$2:$B$13,0))</f>
        <v>NORTE</v>
      </c>
      <c r="F692" s="6">
        <v>20245.965</v>
      </c>
      <c r="G692" s="6">
        <v>6329.5369769913905</v>
      </c>
      <c r="H692" s="19">
        <f t="shared" si="10"/>
        <v>0.31263202208397528</v>
      </c>
    </row>
    <row r="693" spans="1:8" x14ac:dyDescent="0.25">
      <c r="A693" s="13">
        <v>43922</v>
      </c>
      <c r="B693" s="4">
        <v>302</v>
      </c>
      <c r="C693" s="4" t="str">
        <f>VLOOKUP(B701,'Estructura Producto'!$A$2:$C$16,3,0)</f>
        <v>TECNICO</v>
      </c>
      <c r="D693" s="4">
        <v>2508</v>
      </c>
      <c r="E693" s="4" t="str">
        <f>INDEX('Estructura Tiendas'!$A$2:$A$13,MATCH(DATOS!D693,'Estructura Tiendas'!$B$2:$B$13,0))</f>
        <v>NORTE</v>
      </c>
      <c r="F693" s="6">
        <v>25796.21</v>
      </c>
      <c r="G693" s="6">
        <v>8624.7523526780042</v>
      </c>
      <c r="H693" s="19">
        <f t="shared" si="10"/>
        <v>0.33434184140530737</v>
      </c>
    </row>
    <row r="694" spans="1:8" x14ac:dyDescent="0.25">
      <c r="A694" s="13">
        <v>43922</v>
      </c>
      <c r="B694" s="4">
        <v>302</v>
      </c>
      <c r="C694" s="4" t="str">
        <f>VLOOKUP(B702,'Estructura Producto'!$A$2:$C$16,3,0)</f>
        <v>TECNICO</v>
      </c>
      <c r="D694" s="4">
        <v>2509</v>
      </c>
      <c r="E694" s="4" t="str">
        <f>INDEX('Estructura Tiendas'!$A$2:$A$13,MATCH(DATOS!D694,'Estructura Tiendas'!$B$2:$B$13,0))</f>
        <v>SUR</v>
      </c>
      <c r="F694" s="6">
        <v>38537.39</v>
      </c>
      <c r="G694" s="6">
        <v>9763.885922846679</v>
      </c>
      <c r="H694" s="19">
        <f t="shared" si="10"/>
        <v>0.25336136990197516</v>
      </c>
    </row>
    <row r="695" spans="1:8" x14ac:dyDescent="0.25">
      <c r="A695" s="13">
        <v>43922</v>
      </c>
      <c r="B695" s="4">
        <v>302</v>
      </c>
      <c r="C695" s="4" t="str">
        <f>VLOOKUP(B703,'Estructura Producto'!$A$2:$C$16,3,0)</f>
        <v>TECNICO</v>
      </c>
      <c r="D695" s="4">
        <v>2510</v>
      </c>
      <c r="E695" s="4" t="str">
        <f>INDEX('Estructura Tiendas'!$A$2:$A$13,MATCH(DATOS!D695,'Estructura Tiendas'!$B$2:$B$13,0))</f>
        <v>SUR</v>
      </c>
      <c r="F695" s="6">
        <v>59040.93</v>
      </c>
      <c r="G695" s="6">
        <v>13389.206578110952</v>
      </c>
      <c r="H695" s="19">
        <f t="shared" si="10"/>
        <v>0.22677838201584818</v>
      </c>
    </row>
    <row r="696" spans="1:8" x14ac:dyDescent="0.25">
      <c r="A696" s="13">
        <v>43922</v>
      </c>
      <c r="B696" s="4">
        <v>302</v>
      </c>
      <c r="C696" s="4" t="str">
        <f>VLOOKUP(B704,'Estructura Producto'!$A$2:$C$16,3,0)</f>
        <v>TECNICO</v>
      </c>
      <c r="D696" s="4">
        <v>2511</v>
      </c>
      <c r="E696" s="4" t="str">
        <f>INDEX('Estructura Tiendas'!$A$2:$A$13,MATCH(DATOS!D696,'Estructura Tiendas'!$B$2:$B$13,0))</f>
        <v>SUR</v>
      </c>
      <c r="F696" s="6">
        <v>71939.145000000004</v>
      </c>
      <c r="G696" s="6">
        <v>17209.469254909087</v>
      </c>
      <c r="H696" s="19">
        <f t="shared" si="10"/>
        <v>0.23922259925259171</v>
      </c>
    </row>
    <row r="697" spans="1:8" x14ac:dyDescent="0.25">
      <c r="A697" s="13">
        <v>43922</v>
      </c>
      <c r="B697" s="4">
        <v>302</v>
      </c>
      <c r="C697" s="4" t="str">
        <f>VLOOKUP(B705,'Estructura Producto'!$A$2:$C$16,3,0)</f>
        <v>TECNICO</v>
      </c>
      <c r="D697" s="4">
        <v>2512</v>
      </c>
      <c r="E697" s="4" t="str">
        <f>INDEX('Estructura Tiendas'!$A$2:$A$13,MATCH(DATOS!D697,'Estructura Tiendas'!$B$2:$B$13,0))</f>
        <v>SUR</v>
      </c>
      <c r="F697" s="6">
        <v>67882.134999999995</v>
      </c>
      <c r="G697" s="6">
        <v>11919.315105556192</v>
      </c>
      <c r="H697" s="19">
        <f t="shared" si="10"/>
        <v>0.17558839458358511</v>
      </c>
    </row>
    <row r="698" spans="1:8" x14ac:dyDescent="0.25">
      <c r="A698" s="13">
        <v>43922</v>
      </c>
      <c r="B698" s="4">
        <v>304</v>
      </c>
      <c r="C698" s="4" t="str">
        <f>VLOOKUP(B706,'Estructura Producto'!$A$2:$C$16,3,0)</f>
        <v>TECNICO</v>
      </c>
      <c r="D698" s="4">
        <v>2501</v>
      </c>
      <c r="E698" s="4" t="str">
        <f>INDEX('Estructura Tiendas'!$A$2:$A$13,MATCH(DATOS!D698,'Estructura Tiendas'!$B$2:$B$13,0))</f>
        <v>CENTRO</v>
      </c>
      <c r="F698" s="6">
        <v>18343.580000000002</v>
      </c>
      <c r="G698" s="6">
        <v>11487.301591256366</v>
      </c>
      <c r="H698" s="19">
        <f t="shared" si="10"/>
        <v>0.6262300811104683</v>
      </c>
    </row>
    <row r="699" spans="1:8" x14ac:dyDescent="0.25">
      <c r="A699" s="13">
        <v>43922</v>
      </c>
      <c r="B699" s="4">
        <v>304</v>
      </c>
      <c r="C699" s="4" t="str">
        <f>VLOOKUP(B707,'Estructura Producto'!$A$2:$C$16,3,0)</f>
        <v>TECNICO</v>
      </c>
      <c r="D699" s="4">
        <v>2502</v>
      </c>
      <c r="E699" s="4" t="str">
        <f>INDEX('Estructura Tiendas'!$A$2:$A$13,MATCH(DATOS!D699,'Estructura Tiendas'!$B$2:$B$13,0))</f>
        <v>CENTRO</v>
      </c>
      <c r="F699" s="6">
        <v>31931.119999999999</v>
      </c>
      <c r="G699" s="6">
        <v>19218.121856573573</v>
      </c>
      <c r="H699" s="19">
        <f t="shared" si="10"/>
        <v>0.60186181557595142</v>
      </c>
    </row>
    <row r="700" spans="1:8" x14ac:dyDescent="0.25">
      <c r="A700" s="13">
        <v>43922</v>
      </c>
      <c r="B700" s="4">
        <v>304</v>
      </c>
      <c r="C700" s="4" t="str">
        <f>VLOOKUP(B708,'Estructura Producto'!$A$2:$C$16,3,0)</f>
        <v>TECNICO</v>
      </c>
      <c r="D700" s="4">
        <v>2503</v>
      </c>
      <c r="E700" s="4" t="str">
        <f>INDEX('Estructura Tiendas'!$A$2:$A$13,MATCH(DATOS!D700,'Estructura Tiendas'!$B$2:$B$13,0))</f>
        <v>CENTRO</v>
      </c>
      <c r="F700" s="6">
        <v>29152.32</v>
      </c>
      <c r="G700" s="6">
        <v>18272.212221462738</v>
      </c>
      <c r="H700" s="19">
        <f t="shared" si="10"/>
        <v>0.62678415376418539</v>
      </c>
    </row>
    <row r="701" spans="1:8" x14ac:dyDescent="0.25">
      <c r="A701" s="13">
        <v>43922</v>
      </c>
      <c r="B701" s="4">
        <v>304</v>
      </c>
      <c r="C701" s="4" t="str">
        <f>VLOOKUP(B709,'Estructura Producto'!$A$2:$C$16,3,0)</f>
        <v>TECNICO</v>
      </c>
      <c r="D701" s="4">
        <v>2504</v>
      </c>
      <c r="E701" s="4" t="str">
        <f>INDEX('Estructura Tiendas'!$A$2:$A$13,MATCH(DATOS!D701,'Estructura Tiendas'!$B$2:$B$13,0))</f>
        <v>CENTRO</v>
      </c>
      <c r="F701" s="6">
        <v>47219.77</v>
      </c>
      <c r="G701" s="6">
        <v>29645.979134970446</v>
      </c>
      <c r="H701" s="19">
        <f t="shared" si="10"/>
        <v>0.62782980804375899</v>
      </c>
    </row>
    <row r="702" spans="1:8" x14ac:dyDescent="0.25">
      <c r="A702" s="13">
        <v>43922</v>
      </c>
      <c r="B702" s="4">
        <v>304</v>
      </c>
      <c r="C702" s="4" t="str">
        <f>VLOOKUP(B710,'Estructura Producto'!$A$2:$C$16,3,0)</f>
        <v>TECNICO</v>
      </c>
      <c r="D702" s="4">
        <v>2505</v>
      </c>
      <c r="E702" s="4" t="str">
        <f>INDEX('Estructura Tiendas'!$A$2:$A$13,MATCH(DATOS!D702,'Estructura Tiendas'!$B$2:$B$13,0))</f>
        <v>NORTE</v>
      </c>
      <c r="F702" s="6">
        <v>14955.785</v>
      </c>
      <c r="G702" s="6">
        <v>9566.8247379102067</v>
      </c>
      <c r="H702" s="19">
        <f t="shared" si="10"/>
        <v>0.6396738611788152</v>
      </c>
    </row>
    <row r="703" spans="1:8" x14ac:dyDescent="0.25">
      <c r="A703" s="13">
        <v>43922</v>
      </c>
      <c r="B703" s="4">
        <v>304</v>
      </c>
      <c r="C703" s="4" t="str">
        <f>VLOOKUP(B711,'Estructura Producto'!$A$2:$C$16,3,0)</f>
        <v>TECNICO</v>
      </c>
      <c r="D703" s="4">
        <v>2506</v>
      </c>
      <c r="E703" s="4" t="str">
        <f>INDEX('Estructura Tiendas'!$A$2:$A$13,MATCH(DATOS!D703,'Estructura Tiendas'!$B$2:$B$13,0))</f>
        <v>NORTE</v>
      </c>
      <c r="F703" s="6">
        <v>33705.375</v>
      </c>
      <c r="G703" s="6">
        <v>20765.345916232116</v>
      </c>
      <c r="H703" s="19">
        <f t="shared" si="10"/>
        <v>0.61608410872841846</v>
      </c>
    </row>
    <row r="704" spans="1:8" x14ac:dyDescent="0.25">
      <c r="A704" s="13">
        <v>43922</v>
      </c>
      <c r="B704" s="4">
        <v>304</v>
      </c>
      <c r="C704" s="4" t="str">
        <f>VLOOKUP(B712,'Estructura Producto'!$A$2:$C$16,3,0)</f>
        <v>TECNICO</v>
      </c>
      <c r="D704" s="4">
        <v>2507</v>
      </c>
      <c r="E704" s="4" t="str">
        <f>INDEX('Estructura Tiendas'!$A$2:$A$13,MATCH(DATOS!D704,'Estructura Tiendas'!$B$2:$B$13,0))</f>
        <v>NORTE</v>
      </c>
      <c r="F704" s="6">
        <v>22089.62</v>
      </c>
      <c r="G704" s="6">
        <v>13200.883217735198</v>
      </c>
      <c r="H704" s="19">
        <f t="shared" si="10"/>
        <v>0.59760571787722916</v>
      </c>
    </row>
    <row r="705" spans="1:8" x14ac:dyDescent="0.25">
      <c r="A705" s="13">
        <v>43922</v>
      </c>
      <c r="B705" s="4">
        <v>304</v>
      </c>
      <c r="C705" s="4" t="str">
        <f>VLOOKUP(B713,'Estructura Producto'!$A$2:$C$16,3,0)</f>
        <v>TECNICO</v>
      </c>
      <c r="D705" s="4">
        <v>2508</v>
      </c>
      <c r="E705" s="4" t="str">
        <f>INDEX('Estructura Tiendas'!$A$2:$A$13,MATCH(DATOS!D705,'Estructura Tiendas'!$B$2:$B$13,0))</f>
        <v>NORTE</v>
      </c>
      <c r="F705" s="6">
        <v>23911.125</v>
      </c>
      <c r="G705" s="6">
        <v>14711.379656979394</v>
      </c>
      <c r="H705" s="19">
        <f t="shared" si="10"/>
        <v>0.61525250932272713</v>
      </c>
    </row>
    <row r="706" spans="1:8" x14ac:dyDescent="0.25">
      <c r="A706" s="13">
        <v>43922</v>
      </c>
      <c r="B706" s="4">
        <v>304</v>
      </c>
      <c r="C706" s="4" t="str">
        <f>VLOOKUP(B714,'Estructura Producto'!$A$2:$C$16,3,0)</f>
        <v>TECNICO</v>
      </c>
      <c r="D706" s="4">
        <v>2509</v>
      </c>
      <c r="E706" s="4" t="str">
        <f>INDEX('Estructura Tiendas'!$A$2:$A$13,MATCH(DATOS!D706,'Estructura Tiendas'!$B$2:$B$13,0))</f>
        <v>SUR</v>
      </c>
      <c r="F706" s="6">
        <v>20792.61</v>
      </c>
      <c r="G706" s="6">
        <v>13660.081971054655</v>
      </c>
      <c r="H706" s="19">
        <f t="shared" si="10"/>
        <v>0.65696812334067989</v>
      </c>
    </row>
    <row r="707" spans="1:8" x14ac:dyDescent="0.25">
      <c r="A707" s="13">
        <v>43922</v>
      </c>
      <c r="B707" s="4">
        <v>304</v>
      </c>
      <c r="C707" s="4" t="str">
        <f>VLOOKUP(B715,'Estructura Producto'!$A$2:$C$16,3,0)</f>
        <v>TECNICO</v>
      </c>
      <c r="D707" s="4">
        <v>2510</v>
      </c>
      <c r="E707" s="4" t="str">
        <f>INDEX('Estructura Tiendas'!$A$2:$A$13,MATCH(DATOS!D707,'Estructura Tiendas'!$B$2:$B$13,0))</f>
        <v>SUR</v>
      </c>
      <c r="F707" s="6">
        <v>21840.1</v>
      </c>
      <c r="G707" s="6">
        <v>12991.948716956998</v>
      </c>
      <c r="H707" s="19">
        <f t="shared" ref="H707:H770" si="11">G707/F707</f>
        <v>0.59486672299838372</v>
      </c>
    </row>
    <row r="708" spans="1:8" x14ac:dyDescent="0.25">
      <c r="A708" s="13">
        <v>43922</v>
      </c>
      <c r="B708" s="4">
        <v>304</v>
      </c>
      <c r="C708" s="4" t="str">
        <f>VLOOKUP(B716,'Estructura Producto'!$A$2:$C$16,3,0)</f>
        <v>TECNICO</v>
      </c>
      <c r="D708" s="4">
        <v>2511</v>
      </c>
      <c r="E708" s="4" t="str">
        <f>INDEX('Estructura Tiendas'!$A$2:$A$13,MATCH(DATOS!D708,'Estructura Tiendas'!$B$2:$B$13,0))</f>
        <v>SUR</v>
      </c>
      <c r="F708" s="6">
        <v>33495.434999999998</v>
      </c>
      <c r="G708" s="6">
        <v>20848.85663382936</v>
      </c>
      <c r="H708" s="19">
        <f t="shared" si="11"/>
        <v>0.62243874826015433</v>
      </c>
    </row>
    <row r="709" spans="1:8" x14ac:dyDescent="0.25">
      <c r="A709" s="13">
        <v>43922</v>
      </c>
      <c r="B709" s="4">
        <v>304</v>
      </c>
      <c r="C709" s="4" t="str">
        <f>VLOOKUP(B717,'Estructura Producto'!$A$2:$C$16,3,0)</f>
        <v>TECNICO</v>
      </c>
      <c r="D709" s="4">
        <v>2512</v>
      </c>
      <c r="E709" s="4" t="str">
        <f>INDEX('Estructura Tiendas'!$A$2:$A$13,MATCH(DATOS!D709,'Estructura Tiendas'!$B$2:$B$13,0))</f>
        <v>SUR</v>
      </c>
      <c r="F709" s="6">
        <v>20667.38</v>
      </c>
      <c r="G709" s="6">
        <v>12041.690344135073</v>
      </c>
      <c r="H709" s="19">
        <f t="shared" si="11"/>
        <v>0.58264232544885097</v>
      </c>
    </row>
    <row r="710" spans="1:8" x14ac:dyDescent="0.25">
      <c r="A710" s="13">
        <v>43922</v>
      </c>
      <c r="B710" s="4">
        <v>306</v>
      </c>
      <c r="C710" s="4" t="str">
        <f>VLOOKUP(B718,'Estructura Producto'!$A$2:$C$16,3,0)</f>
        <v>TECNICO</v>
      </c>
      <c r="D710" s="4">
        <v>2501</v>
      </c>
      <c r="E710" s="4" t="str">
        <f>INDEX('Estructura Tiendas'!$A$2:$A$13,MATCH(DATOS!D710,'Estructura Tiendas'!$B$2:$B$13,0))</f>
        <v>CENTRO</v>
      </c>
      <c r="F710" s="6">
        <v>34394.81</v>
      </c>
      <c r="G710" s="6">
        <v>9329.2807007056144</v>
      </c>
      <c r="H710" s="19">
        <f t="shared" si="11"/>
        <v>0.27124094305814206</v>
      </c>
    </row>
    <row r="711" spans="1:8" x14ac:dyDescent="0.25">
      <c r="A711" s="13">
        <v>43922</v>
      </c>
      <c r="B711" s="4">
        <v>306</v>
      </c>
      <c r="C711" s="4" t="str">
        <f>VLOOKUP(B719,'Estructura Producto'!$A$2:$C$16,3,0)</f>
        <v>TECNICO</v>
      </c>
      <c r="D711" s="4">
        <v>2502</v>
      </c>
      <c r="E711" s="4" t="str">
        <f>INDEX('Estructura Tiendas'!$A$2:$A$13,MATCH(DATOS!D711,'Estructura Tiendas'!$B$2:$B$13,0))</f>
        <v>CENTRO</v>
      </c>
      <c r="F711" s="6">
        <v>42604.95</v>
      </c>
      <c r="G711" s="6">
        <v>13655.201660268363</v>
      </c>
      <c r="H711" s="19">
        <f t="shared" si="11"/>
        <v>0.32050739785560983</v>
      </c>
    </row>
    <row r="712" spans="1:8" x14ac:dyDescent="0.25">
      <c r="A712" s="13">
        <v>43922</v>
      </c>
      <c r="B712" s="4">
        <v>306</v>
      </c>
      <c r="C712" s="4" t="str">
        <f>VLOOKUP(B720,'Estructura Producto'!$A$2:$C$16,3,0)</f>
        <v>TECNICO</v>
      </c>
      <c r="D712" s="4">
        <v>2503</v>
      </c>
      <c r="E712" s="4" t="str">
        <f>INDEX('Estructura Tiendas'!$A$2:$A$13,MATCH(DATOS!D712,'Estructura Tiendas'!$B$2:$B$13,0))</f>
        <v>CENTRO</v>
      </c>
      <c r="F712" s="6">
        <v>40393.269999999997</v>
      </c>
      <c r="G712" s="6">
        <v>10059.009786452028</v>
      </c>
      <c r="H712" s="19">
        <f t="shared" si="11"/>
        <v>0.24902687468610563</v>
      </c>
    </row>
    <row r="713" spans="1:8" x14ac:dyDescent="0.25">
      <c r="A713" s="13">
        <v>43922</v>
      </c>
      <c r="B713" s="4">
        <v>306</v>
      </c>
      <c r="C713" s="4" t="str">
        <f>VLOOKUP(B721,'Estructura Producto'!$A$2:$C$16,3,0)</f>
        <v>TECNICO</v>
      </c>
      <c r="D713" s="4">
        <v>2504</v>
      </c>
      <c r="E713" s="4" t="str">
        <f>INDEX('Estructura Tiendas'!$A$2:$A$13,MATCH(DATOS!D713,'Estructura Tiendas'!$B$2:$B$13,0))</f>
        <v>CENTRO</v>
      </c>
      <c r="F713" s="6">
        <v>47127.519999999997</v>
      </c>
      <c r="G713" s="6">
        <v>16919.473024178296</v>
      </c>
      <c r="H713" s="19">
        <f t="shared" si="11"/>
        <v>0.35901471208708408</v>
      </c>
    </row>
    <row r="714" spans="1:8" x14ac:dyDescent="0.25">
      <c r="A714" s="13">
        <v>43922</v>
      </c>
      <c r="B714" s="4">
        <v>306</v>
      </c>
      <c r="C714" s="4" t="str">
        <f>VLOOKUP(B722,'Estructura Producto'!$A$2:$C$16,3,0)</f>
        <v>HABILITACION</v>
      </c>
      <c r="D714" s="4">
        <v>2505</v>
      </c>
      <c r="E714" s="4" t="str">
        <f>INDEX('Estructura Tiendas'!$A$2:$A$13,MATCH(DATOS!D714,'Estructura Tiendas'!$B$2:$B$13,0))</f>
        <v>NORTE</v>
      </c>
      <c r="F714" s="6">
        <v>21244.895</v>
      </c>
      <c r="G714" s="6">
        <v>5504.31707820268</v>
      </c>
      <c r="H714" s="19">
        <f t="shared" si="11"/>
        <v>0.2590889283379692</v>
      </c>
    </row>
    <row r="715" spans="1:8" x14ac:dyDescent="0.25">
      <c r="A715" s="13">
        <v>43922</v>
      </c>
      <c r="B715" s="4">
        <v>306</v>
      </c>
      <c r="C715" s="4" t="str">
        <f>VLOOKUP(B723,'Estructura Producto'!$A$2:$C$16,3,0)</f>
        <v>HABILITACION</v>
      </c>
      <c r="D715" s="4">
        <v>2506</v>
      </c>
      <c r="E715" s="4" t="str">
        <f>INDEX('Estructura Tiendas'!$A$2:$A$13,MATCH(DATOS!D715,'Estructura Tiendas'!$B$2:$B$13,0))</f>
        <v>NORTE</v>
      </c>
      <c r="F715" s="6">
        <v>36102.120000000003</v>
      </c>
      <c r="G715" s="6">
        <v>13135.600425549886</v>
      </c>
      <c r="H715" s="19">
        <f t="shared" si="11"/>
        <v>0.36384568068439987</v>
      </c>
    </row>
    <row r="716" spans="1:8" x14ac:dyDescent="0.25">
      <c r="A716" s="13">
        <v>43922</v>
      </c>
      <c r="B716" s="4">
        <v>306</v>
      </c>
      <c r="C716" s="4" t="str">
        <f>VLOOKUP(B724,'Estructura Producto'!$A$2:$C$16,3,0)</f>
        <v>HABILITACION</v>
      </c>
      <c r="D716" s="4">
        <v>2507</v>
      </c>
      <c r="E716" s="4" t="str">
        <f>INDEX('Estructura Tiendas'!$A$2:$A$13,MATCH(DATOS!D716,'Estructura Tiendas'!$B$2:$B$13,0))</f>
        <v>NORTE</v>
      </c>
      <c r="F716" s="6">
        <v>17633.035</v>
      </c>
      <c r="G716" s="6">
        <v>5657.4168483528128</v>
      </c>
      <c r="H716" s="19">
        <f t="shared" si="11"/>
        <v>0.32084192246841298</v>
      </c>
    </row>
    <row r="717" spans="1:8" x14ac:dyDescent="0.25">
      <c r="A717" s="13">
        <v>43922</v>
      </c>
      <c r="B717" s="4">
        <v>306</v>
      </c>
      <c r="C717" s="4" t="str">
        <f>VLOOKUP(B725,'Estructura Producto'!$A$2:$C$16,3,0)</f>
        <v>HABILITACION</v>
      </c>
      <c r="D717" s="4">
        <v>2508</v>
      </c>
      <c r="E717" s="4" t="str">
        <f>INDEX('Estructura Tiendas'!$A$2:$A$13,MATCH(DATOS!D717,'Estructura Tiendas'!$B$2:$B$13,0))</f>
        <v>NORTE</v>
      </c>
      <c r="F717" s="6">
        <v>24655.919999999998</v>
      </c>
      <c r="G717" s="6">
        <v>8465.3972449475932</v>
      </c>
      <c r="H717" s="19">
        <f t="shared" si="11"/>
        <v>0.34334136568205909</v>
      </c>
    </row>
    <row r="718" spans="1:8" x14ac:dyDescent="0.25">
      <c r="A718" s="13">
        <v>43922</v>
      </c>
      <c r="B718" s="4">
        <v>306</v>
      </c>
      <c r="C718" s="4" t="str">
        <f>VLOOKUP(B726,'Estructura Producto'!$A$2:$C$16,3,0)</f>
        <v>HABILITACION</v>
      </c>
      <c r="D718" s="4">
        <v>2509</v>
      </c>
      <c r="E718" s="4" t="str">
        <f>INDEX('Estructura Tiendas'!$A$2:$A$13,MATCH(DATOS!D718,'Estructura Tiendas'!$B$2:$B$13,0))</f>
        <v>SUR</v>
      </c>
      <c r="F718" s="6">
        <v>36428.154999999999</v>
      </c>
      <c r="G718" s="6">
        <v>12345.670611998778</v>
      </c>
      <c r="H718" s="19">
        <f t="shared" si="11"/>
        <v>0.33890463604315885</v>
      </c>
    </row>
    <row r="719" spans="1:8" x14ac:dyDescent="0.25">
      <c r="A719" s="13">
        <v>43922</v>
      </c>
      <c r="B719" s="4">
        <v>306</v>
      </c>
      <c r="C719" s="4" t="str">
        <f>VLOOKUP(B727,'Estructura Producto'!$A$2:$C$16,3,0)</f>
        <v>HABILITACION</v>
      </c>
      <c r="D719" s="4">
        <v>2510</v>
      </c>
      <c r="E719" s="4" t="str">
        <f>INDEX('Estructura Tiendas'!$A$2:$A$13,MATCH(DATOS!D719,'Estructura Tiendas'!$B$2:$B$13,0))</f>
        <v>SUR</v>
      </c>
      <c r="F719" s="6">
        <v>24595.72</v>
      </c>
      <c r="G719" s="6">
        <v>7359.7112406176811</v>
      </c>
      <c r="H719" s="19">
        <f t="shared" si="11"/>
        <v>0.29922731437086131</v>
      </c>
    </row>
    <row r="720" spans="1:8" x14ac:dyDescent="0.25">
      <c r="A720" s="13">
        <v>43922</v>
      </c>
      <c r="B720" s="4">
        <v>306</v>
      </c>
      <c r="C720" s="4" t="str">
        <f>VLOOKUP(B728,'Estructura Producto'!$A$2:$C$16,3,0)</f>
        <v>HABILITACION</v>
      </c>
      <c r="D720" s="4">
        <v>2511</v>
      </c>
      <c r="E720" s="4" t="str">
        <f>INDEX('Estructura Tiendas'!$A$2:$A$13,MATCH(DATOS!D720,'Estructura Tiendas'!$B$2:$B$13,0))</f>
        <v>SUR</v>
      </c>
      <c r="F720" s="6">
        <v>37709.004999999997</v>
      </c>
      <c r="G720" s="6">
        <v>12239.941004237482</v>
      </c>
      <c r="H720" s="19">
        <f t="shared" si="11"/>
        <v>0.32458933891884667</v>
      </c>
    </row>
    <row r="721" spans="1:8" x14ac:dyDescent="0.25">
      <c r="A721" s="13">
        <v>43922</v>
      </c>
      <c r="B721" s="4">
        <v>306</v>
      </c>
      <c r="C721" s="4" t="str">
        <f>VLOOKUP(B729,'Estructura Producto'!$A$2:$C$16,3,0)</f>
        <v>HABILITACION</v>
      </c>
      <c r="D721" s="4">
        <v>2512</v>
      </c>
      <c r="E721" s="4" t="str">
        <f>INDEX('Estructura Tiendas'!$A$2:$A$13,MATCH(DATOS!D721,'Estructura Tiendas'!$B$2:$B$13,0))</f>
        <v>SUR</v>
      </c>
      <c r="F721" s="6">
        <v>23547.29</v>
      </c>
      <c r="G721" s="6">
        <v>6814.5498372792854</v>
      </c>
      <c r="H721" s="19">
        <f t="shared" si="11"/>
        <v>0.28939847588742845</v>
      </c>
    </row>
    <row r="722" spans="1:8" x14ac:dyDescent="0.25">
      <c r="A722" s="13">
        <v>43952</v>
      </c>
      <c r="B722" s="4">
        <v>100</v>
      </c>
      <c r="C722" s="4" t="str">
        <f>VLOOKUP(B730,'Estructura Producto'!$A$2:$C$16,3,0)</f>
        <v>HABILITACION</v>
      </c>
      <c r="D722" s="4">
        <v>2501</v>
      </c>
      <c r="E722" s="4" t="str">
        <f>INDEX('Estructura Tiendas'!$A$2:$A$13,MATCH(DATOS!D722,'Estructura Tiendas'!$B$2:$B$13,0))</f>
        <v>CENTRO</v>
      </c>
      <c r="F722" s="6">
        <v>30178.92</v>
      </c>
      <c r="G722" s="6">
        <v>8941.3301861343352</v>
      </c>
      <c r="H722" s="19">
        <f t="shared" si="11"/>
        <v>0.29627734147326462</v>
      </c>
    </row>
    <row r="723" spans="1:8" x14ac:dyDescent="0.25">
      <c r="A723" s="13">
        <v>43952</v>
      </c>
      <c r="B723" s="4">
        <v>100</v>
      </c>
      <c r="C723" s="4" t="str">
        <f>VLOOKUP(B731,'Estructura Producto'!$A$2:$C$16,3,0)</f>
        <v>HABILITACION</v>
      </c>
      <c r="D723" s="4">
        <v>2502</v>
      </c>
      <c r="E723" s="4" t="str">
        <f>INDEX('Estructura Tiendas'!$A$2:$A$13,MATCH(DATOS!D723,'Estructura Tiendas'!$B$2:$B$13,0))</f>
        <v>CENTRO</v>
      </c>
      <c r="F723" s="6">
        <v>46013.15</v>
      </c>
      <c r="G723" s="6">
        <v>14746.497172174641</v>
      </c>
      <c r="H723" s="19">
        <f t="shared" si="11"/>
        <v>0.32048440874347095</v>
      </c>
    </row>
    <row r="724" spans="1:8" x14ac:dyDescent="0.25">
      <c r="A724" s="13">
        <v>43952</v>
      </c>
      <c r="B724" s="4">
        <v>100</v>
      </c>
      <c r="C724" s="4" t="str">
        <f>VLOOKUP(B732,'Estructura Producto'!$A$2:$C$16,3,0)</f>
        <v>HABILITACION</v>
      </c>
      <c r="D724" s="4">
        <v>2503</v>
      </c>
      <c r="E724" s="4" t="str">
        <f>INDEX('Estructura Tiendas'!$A$2:$A$13,MATCH(DATOS!D724,'Estructura Tiendas'!$B$2:$B$13,0))</f>
        <v>CENTRO</v>
      </c>
      <c r="F724" s="6">
        <v>43493.31</v>
      </c>
      <c r="G724" s="6">
        <v>11217.492028262042</v>
      </c>
      <c r="H724" s="19">
        <f t="shared" si="11"/>
        <v>0.25791304520768926</v>
      </c>
    </row>
    <row r="725" spans="1:8" x14ac:dyDescent="0.25">
      <c r="A725" s="13">
        <v>43952</v>
      </c>
      <c r="B725" s="4">
        <v>100</v>
      </c>
      <c r="C725" s="4" t="str">
        <f>VLOOKUP(B733,'Estructura Producto'!$A$2:$C$16,3,0)</f>
        <v>HABILITACION</v>
      </c>
      <c r="D725" s="4">
        <v>2504</v>
      </c>
      <c r="E725" s="4" t="str">
        <f>INDEX('Estructura Tiendas'!$A$2:$A$13,MATCH(DATOS!D725,'Estructura Tiendas'!$B$2:$B$13,0))</f>
        <v>CENTRO</v>
      </c>
      <c r="F725" s="6">
        <v>60304.184999999998</v>
      </c>
      <c r="G725" s="6">
        <v>15853.321158517681</v>
      </c>
      <c r="H725" s="19">
        <f t="shared" si="11"/>
        <v>0.26288923660136826</v>
      </c>
    </row>
    <row r="726" spans="1:8" x14ac:dyDescent="0.25">
      <c r="A726" s="13">
        <v>43952</v>
      </c>
      <c r="B726" s="4">
        <v>100</v>
      </c>
      <c r="C726" s="4" t="str">
        <f>VLOOKUP(B734,'Estructura Producto'!$A$2:$C$16,3,0)</f>
        <v>HABILITACION</v>
      </c>
      <c r="D726" s="4">
        <v>2505</v>
      </c>
      <c r="E726" s="4" t="str">
        <f>INDEX('Estructura Tiendas'!$A$2:$A$13,MATCH(DATOS!D726,'Estructura Tiendas'!$B$2:$B$13,0))</f>
        <v>NORTE</v>
      </c>
      <c r="F726" s="6">
        <v>19663.61</v>
      </c>
      <c r="G726" s="6">
        <v>5324.1109520669524</v>
      </c>
      <c r="H726" s="19">
        <f t="shared" si="11"/>
        <v>0.2707595885021597</v>
      </c>
    </row>
    <row r="727" spans="1:8" x14ac:dyDescent="0.25">
      <c r="A727" s="13">
        <v>43952</v>
      </c>
      <c r="B727" s="4">
        <v>100</v>
      </c>
      <c r="C727" s="4" t="str">
        <f>VLOOKUP(B735,'Estructura Producto'!$A$2:$C$16,3,0)</f>
        <v>HABILITACION</v>
      </c>
      <c r="D727" s="4">
        <v>2506</v>
      </c>
      <c r="E727" s="4" t="str">
        <f>INDEX('Estructura Tiendas'!$A$2:$A$13,MATCH(DATOS!D727,'Estructura Tiendas'!$B$2:$B$13,0))</f>
        <v>NORTE</v>
      </c>
      <c r="F727" s="6">
        <v>42961.45</v>
      </c>
      <c r="G727" s="6">
        <v>11849.290820212453</v>
      </c>
      <c r="H727" s="19">
        <f t="shared" si="11"/>
        <v>0.27581217161460925</v>
      </c>
    </row>
    <row r="728" spans="1:8" x14ac:dyDescent="0.25">
      <c r="A728" s="13">
        <v>43952</v>
      </c>
      <c r="B728" s="4">
        <v>100</v>
      </c>
      <c r="C728" s="4" t="str">
        <f>VLOOKUP(B736,'Estructura Producto'!$A$2:$C$16,3,0)</f>
        <v>HABILITACION</v>
      </c>
      <c r="D728" s="4">
        <v>2507</v>
      </c>
      <c r="E728" s="4" t="str">
        <f>INDEX('Estructura Tiendas'!$A$2:$A$13,MATCH(DATOS!D728,'Estructura Tiendas'!$B$2:$B$13,0))</f>
        <v>NORTE</v>
      </c>
      <c r="F728" s="6">
        <v>20599.849999999999</v>
      </c>
      <c r="G728" s="6">
        <v>4291.6922570022862</v>
      </c>
      <c r="H728" s="19">
        <f t="shared" si="11"/>
        <v>0.20833609259301822</v>
      </c>
    </row>
    <row r="729" spans="1:8" x14ac:dyDescent="0.25">
      <c r="A729" s="13">
        <v>43952</v>
      </c>
      <c r="B729" s="4">
        <v>100</v>
      </c>
      <c r="C729" s="4" t="str">
        <f>VLOOKUP(B737,'Estructura Producto'!$A$2:$C$16,3,0)</f>
        <v>HABILITACION</v>
      </c>
      <c r="D729" s="4">
        <v>2508</v>
      </c>
      <c r="E729" s="4" t="str">
        <f>INDEX('Estructura Tiendas'!$A$2:$A$13,MATCH(DATOS!D729,'Estructura Tiendas'!$B$2:$B$13,0))</f>
        <v>NORTE</v>
      </c>
      <c r="F729" s="6">
        <v>29086.895</v>
      </c>
      <c r="G729" s="6">
        <v>7118.9224552305413</v>
      </c>
      <c r="H729" s="19">
        <f t="shared" si="11"/>
        <v>0.2447467306232082</v>
      </c>
    </row>
    <row r="730" spans="1:8" x14ac:dyDescent="0.25">
      <c r="A730" s="13">
        <v>43952</v>
      </c>
      <c r="B730" s="4">
        <v>100</v>
      </c>
      <c r="C730" s="4" t="str">
        <f>VLOOKUP(B738,'Estructura Producto'!$A$2:$C$16,3,0)</f>
        <v>HABILITACION</v>
      </c>
      <c r="D730" s="4">
        <v>2509</v>
      </c>
      <c r="E730" s="4" t="str">
        <f>INDEX('Estructura Tiendas'!$A$2:$A$13,MATCH(DATOS!D730,'Estructura Tiendas'!$B$2:$B$13,0))</f>
        <v>SUR</v>
      </c>
      <c r="F730" s="6">
        <v>25612.05</v>
      </c>
      <c r="G730" s="6">
        <v>6386.0660162370978</v>
      </c>
      <c r="H730" s="19">
        <f t="shared" si="11"/>
        <v>0.24933833942371258</v>
      </c>
    </row>
    <row r="731" spans="1:8" x14ac:dyDescent="0.25">
      <c r="A731" s="13">
        <v>43952</v>
      </c>
      <c r="B731" s="4">
        <v>100</v>
      </c>
      <c r="C731" s="4" t="str">
        <f>VLOOKUP(B739,'Estructura Producto'!$A$2:$C$16,3,0)</f>
        <v>HABILITACION</v>
      </c>
      <c r="D731" s="4">
        <v>2510</v>
      </c>
      <c r="E731" s="4" t="str">
        <f>INDEX('Estructura Tiendas'!$A$2:$A$13,MATCH(DATOS!D731,'Estructura Tiendas'!$B$2:$B$13,0))</f>
        <v>SUR</v>
      </c>
      <c r="F731" s="6">
        <v>32166.77</v>
      </c>
      <c r="G731" s="6">
        <v>8981.1502980848036</v>
      </c>
      <c r="H731" s="19">
        <f t="shared" si="11"/>
        <v>0.27920584808747673</v>
      </c>
    </row>
    <row r="732" spans="1:8" x14ac:dyDescent="0.25">
      <c r="A732" s="13">
        <v>43952</v>
      </c>
      <c r="B732" s="4">
        <v>100</v>
      </c>
      <c r="C732" s="4" t="str">
        <f>VLOOKUP(B740,'Estructura Producto'!$A$2:$C$16,3,0)</f>
        <v>HABILITACION</v>
      </c>
      <c r="D732" s="4">
        <v>2511</v>
      </c>
      <c r="E732" s="4" t="str">
        <f>INDEX('Estructura Tiendas'!$A$2:$A$13,MATCH(DATOS!D732,'Estructura Tiendas'!$B$2:$B$13,0))</f>
        <v>SUR</v>
      </c>
      <c r="F732" s="6">
        <v>53603.824999999997</v>
      </c>
      <c r="G732" s="6">
        <v>15699.447436184397</v>
      </c>
      <c r="H732" s="19">
        <f t="shared" si="11"/>
        <v>0.29287923830406504</v>
      </c>
    </row>
    <row r="733" spans="1:8" x14ac:dyDescent="0.25">
      <c r="A733" s="13">
        <v>43952</v>
      </c>
      <c r="B733" s="4">
        <v>100</v>
      </c>
      <c r="C733" s="4" t="str">
        <f>VLOOKUP(B741,'Estructura Producto'!$A$2:$C$16,3,0)</f>
        <v>HABILITACION</v>
      </c>
      <c r="D733" s="4">
        <v>2512</v>
      </c>
      <c r="E733" s="4" t="str">
        <f>INDEX('Estructura Tiendas'!$A$2:$A$13,MATCH(DATOS!D733,'Estructura Tiendas'!$B$2:$B$13,0))</f>
        <v>SUR</v>
      </c>
      <c r="F733" s="6">
        <v>28691.73</v>
      </c>
      <c r="G733" s="6">
        <v>8053.0973112225402</v>
      </c>
      <c r="H733" s="19">
        <f t="shared" si="11"/>
        <v>0.28067660302193492</v>
      </c>
    </row>
    <row r="734" spans="1:8" x14ac:dyDescent="0.25">
      <c r="A734" s="13">
        <v>43952</v>
      </c>
      <c r="B734" s="4">
        <v>102</v>
      </c>
      <c r="C734" s="4" t="str">
        <f>VLOOKUP(B742,'Estructura Producto'!$A$2:$C$16,3,0)</f>
        <v>HABILITACION</v>
      </c>
      <c r="D734" s="4">
        <v>2501</v>
      </c>
      <c r="E734" s="4" t="str">
        <f>INDEX('Estructura Tiendas'!$A$2:$A$13,MATCH(DATOS!D734,'Estructura Tiendas'!$B$2:$B$13,0))</f>
        <v>CENTRO</v>
      </c>
      <c r="F734" s="6">
        <v>42291.34</v>
      </c>
      <c r="G734" s="6">
        <v>13221.963269539559</v>
      </c>
      <c r="H734" s="19">
        <f t="shared" si="11"/>
        <v>0.3126399700160733</v>
      </c>
    </row>
    <row r="735" spans="1:8" x14ac:dyDescent="0.25">
      <c r="A735" s="13">
        <v>43952</v>
      </c>
      <c r="B735" s="4">
        <v>102</v>
      </c>
      <c r="C735" s="4" t="str">
        <f>VLOOKUP(B743,'Estructura Producto'!$A$2:$C$16,3,0)</f>
        <v>HABILITACION</v>
      </c>
      <c r="D735" s="4">
        <v>2502</v>
      </c>
      <c r="E735" s="4" t="str">
        <f>INDEX('Estructura Tiendas'!$A$2:$A$13,MATCH(DATOS!D735,'Estructura Tiendas'!$B$2:$B$13,0))</f>
        <v>CENTRO</v>
      </c>
      <c r="F735" s="6">
        <v>64562.46</v>
      </c>
      <c r="G735" s="6">
        <v>24078.383109896582</v>
      </c>
      <c r="H735" s="19">
        <f t="shared" si="11"/>
        <v>0.37294711369264094</v>
      </c>
    </row>
    <row r="736" spans="1:8" x14ac:dyDescent="0.25">
      <c r="A736" s="13">
        <v>43952</v>
      </c>
      <c r="B736" s="4">
        <v>102</v>
      </c>
      <c r="C736" s="4" t="str">
        <f>VLOOKUP(B744,'Estructura Producto'!$A$2:$C$16,3,0)</f>
        <v>HABILITACION</v>
      </c>
      <c r="D736" s="4">
        <v>2503</v>
      </c>
      <c r="E736" s="4" t="str">
        <f>INDEX('Estructura Tiendas'!$A$2:$A$13,MATCH(DATOS!D736,'Estructura Tiendas'!$B$2:$B$13,0))</f>
        <v>CENTRO</v>
      </c>
      <c r="F736" s="6">
        <v>63543</v>
      </c>
      <c r="G736" s="6">
        <v>23403.198815857788</v>
      </c>
      <c r="H736" s="19">
        <f t="shared" si="11"/>
        <v>0.36830490873672611</v>
      </c>
    </row>
    <row r="737" spans="1:8" x14ac:dyDescent="0.25">
      <c r="A737" s="13">
        <v>43952</v>
      </c>
      <c r="B737" s="4">
        <v>102</v>
      </c>
      <c r="C737" s="4" t="str">
        <f>VLOOKUP(B745,'Estructura Producto'!$A$2:$C$16,3,0)</f>
        <v>HABILITACION</v>
      </c>
      <c r="D737" s="4">
        <v>2504</v>
      </c>
      <c r="E737" s="4" t="str">
        <f>INDEX('Estructura Tiendas'!$A$2:$A$13,MATCH(DATOS!D737,'Estructura Tiendas'!$B$2:$B$13,0))</f>
        <v>CENTRO</v>
      </c>
      <c r="F737" s="6">
        <v>82453.45</v>
      </c>
      <c r="G737" s="6">
        <v>28677.008477218351</v>
      </c>
      <c r="H737" s="19">
        <f t="shared" si="11"/>
        <v>0.34779634420655958</v>
      </c>
    </row>
    <row r="738" spans="1:8" x14ac:dyDescent="0.25">
      <c r="A738" s="13">
        <v>43952</v>
      </c>
      <c r="B738" s="4">
        <v>102</v>
      </c>
      <c r="C738" s="4" t="str">
        <f>VLOOKUP(B746,'Estructura Producto'!$A$2:$C$16,3,0)</f>
        <v>HABILITACION</v>
      </c>
      <c r="D738" s="4">
        <v>2505</v>
      </c>
      <c r="E738" s="4" t="str">
        <f>INDEX('Estructura Tiendas'!$A$2:$A$13,MATCH(DATOS!D738,'Estructura Tiendas'!$B$2:$B$13,0))</f>
        <v>NORTE</v>
      </c>
      <c r="F738" s="6">
        <v>29833.305</v>
      </c>
      <c r="G738" s="6">
        <v>9028.3351041328951</v>
      </c>
      <c r="H738" s="19">
        <f t="shared" si="11"/>
        <v>0.30262604509064267</v>
      </c>
    </row>
    <row r="739" spans="1:8" x14ac:dyDescent="0.25">
      <c r="A739" s="13">
        <v>43952</v>
      </c>
      <c r="B739" s="4">
        <v>102</v>
      </c>
      <c r="C739" s="4" t="str">
        <f>VLOOKUP(B747,'Estructura Producto'!$A$2:$C$16,3,0)</f>
        <v>HABILITACION</v>
      </c>
      <c r="D739" s="4">
        <v>2506</v>
      </c>
      <c r="E739" s="4" t="str">
        <f>INDEX('Estructura Tiendas'!$A$2:$A$13,MATCH(DATOS!D739,'Estructura Tiendas'!$B$2:$B$13,0))</f>
        <v>NORTE</v>
      </c>
      <c r="F739" s="6">
        <v>59436.864999999998</v>
      </c>
      <c r="G739" s="6">
        <v>19562.933136155531</v>
      </c>
      <c r="H739" s="19">
        <f t="shared" si="11"/>
        <v>0.32913803808722975</v>
      </c>
    </row>
    <row r="740" spans="1:8" x14ac:dyDescent="0.25">
      <c r="A740" s="13">
        <v>43952</v>
      </c>
      <c r="B740" s="4">
        <v>102</v>
      </c>
      <c r="C740" s="4" t="str">
        <f>VLOOKUP(B748,'Estructura Producto'!$A$2:$C$16,3,0)</f>
        <v>HABILITACION</v>
      </c>
      <c r="D740" s="4">
        <v>2507</v>
      </c>
      <c r="E740" s="4" t="str">
        <f>INDEX('Estructura Tiendas'!$A$2:$A$13,MATCH(DATOS!D740,'Estructura Tiendas'!$B$2:$B$13,0))</f>
        <v>NORTE</v>
      </c>
      <c r="F740" s="6">
        <v>29849.275000000001</v>
      </c>
      <c r="G740" s="6">
        <v>8044.1853504218707</v>
      </c>
      <c r="H740" s="19">
        <f t="shared" si="11"/>
        <v>0.26949349189961463</v>
      </c>
    </row>
    <row r="741" spans="1:8" x14ac:dyDescent="0.25">
      <c r="A741" s="13">
        <v>43952</v>
      </c>
      <c r="B741" s="4">
        <v>102</v>
      </c>
      <c r="C741" s="4" t="str">
        <f>VLOOKUP(B749,'Estructura Producto'!$A$2:$C$16,3,0)</f>
        <v>HABILITACION</v>
      </c>
      <c r="D741" s="4">
        <v>2508</v>
      </c>
      <c r="E741" s="4" t="str">
        <f>INDEX('Estructura Tiendas'!$A$2:$A$13,MATCH(DATOS!D741,'Estructura Tiendas'!$B$2:$B$13,0))</f>
        <v>NORTE</v>
      </c>
      <c r="F741" s="6">
        <v>37596.19</v>
      </c>
      <c r="G741" s="6">
        <v>11502.486753807179</v>
      </c>
      <c r="H741" s="19">
        <f t="shared" si="11"/>
        <v>0.30594820256539768</v>
      </c>
    </row>
    <row r="742" spans="1:8" x14ac:dyDescent="0.25">
      <c r="A742" s="13">
        <v>43952</v>
      </c>
      <c r="B742" s="4">
        <v>102</v>
      </c>
      <c r="C742" s="4" t="str">
        <f>VLOOKUP(B750,'Estructura Producto'!$A$2:$C$16,3,0)</f>
        <v>HABILITACION</v>
      </c>
      <c r="D742" s="4">
        <v>2509</v>
      </c>
      <c r="E742" s="4" t="str">
        <f>INDEX('Estructura Tiendas'!$A$2:$A$13,MATCH(DATOS!D742,'Estructura Tiendas'!$B$2:$B$13,0))</f>
        <v>SUR</v>
      </c>
      <c r="F742" s="6">
        <v>40936.794999999998</v>
      </c>
      <c r="G742" s="6">
        <v>14236.561323084888</v>
      </c>
      <c r="H742" s="19">
        <f t="shared" si="11"/>
        <v>0.34776931909508035</v>
      </c>
    </row>
    <row r="743" spans="1:8" x14ac:dyDescent="0.25">
      <c r="A743" s="13">
        <v>43952</v>
      </c>
      <c r="B743" s="4">
        <v>102</v>
      </c>
      <c r="C743" s="4" t="str">
        <f>VLOOKUP(B751,'Estructura Producto'!$A$2:$C$16,3,0)</f>
        <v>HABILITACION</v>
      </c>
      <c r="D743" s="4">
        <v>2510</v>
      </c>
      <c r="E743" s="4" t="str">
        <f>INDEX('Estructura Tiendas'!$A$2:$A$13,MATCH(DATOS!D743,'Estructura Tiendas'!$B$2:$B$13,0))</f>
        <v>SUR</v>
      </c>
      <c r="F743" s="6">
        <v>35823.364999999998</v>
      </c>
      <c r="G743" s="6">
        <v>10841.180418726772</v>
      </c>
      <c r="H743" s="19">
        <f t="shared" si="11"/>
        <v>0.30262875692238217</v>
      </c>
    </row>
    <row r="744" spans="1:8" x14ac:dyDescent="0.25">
      <c r="A744" s="13">
        <v>43952</v>
      </c>
      <c r="B744" s="4">
        <v>102</v>
      </c>
      <c r="C744" s="4" t="str">
        <f>VLOOKUP(B752,'Estructura Producto'!$A$2:$C$16,3,0)</f>
        <v>HABILITACION</v>
      </c>
      <c r="D744" s="4">
        <v>2511</v>
      </c>
      <c r="E744" s="4" t="str">
        <f>INDEX('Estructura Tiendas'!$A$2:$A$13,MATCH(DATOS!D744,'Estructura Tiendas'!$B$2:$B$13,0))</f>
        <v>SUR</v>
      </c>
      <c r="F744" s="6">
        <v>64606.605000000003</v>
      </c>
      <c r="G744" s="6">
        <v>22244.362646826248</v>
      </c>
      <c r="H744" s="19">
        <f t="shared" si="11"/>
        <v>0.34430477575514529</v>
      </c>
    </row>
    <row r="745" spans="1:8" x14ac:dyDescent="0.25">
      <c r="A745" s="13">
        <v>43952</v>
      </c>
      <c r="B745" s="4">
        <v>102</v>
      </c>
      <c r="C745" s="4" t="str">
        <f>VLOOKUP(B753,'Estructura Producto'!$A$2:$C$16,3,0)</f>
        <v>HABILITACION</v>
      </c>
      <c r="D745" s="4">
        <v>2512</v>
      </c>
      <c r="E745" s="4" t="str">
        <f>INDEX('Estructura Tiendas'!$A$2:$A$13,MATCH(DATOS!D745,'Estructura Tiendas'!$B$2:$B$13,0))</f>
        <v>SUR</v>
      </c>
      <c r="F745" s="6">
        <v>38462.815000000002</v>
      </c>
      <c r="G745" s="6">
        <v>12968.301410974609</v>
      </c>
      <c r="H745" s="19">
        <f t="shared" si="11"/>
        <v>0.33716464619073272</v>
      </c>
    </row>
    <row r="746" spans="1:8" x14ac:dyDescent="0.25">
      <c r="A746" s="13">
        <v>43952</v>
      </c>
      <c r="B746" s="4">
        <v>104</v>
      </c>
      <c r="C746" s="4" t="str">
        <f>VLOOKUP(B754,'Estructura Producto'!$A$2:$C$16,3,0)</f>
        <v>HABILITACION</v>
      </c>
      <c r="D746" s="4">
        <v>2501</v>
      </c>
      <c r="E746" s="4" t="str">
        <f>INDEX('Estructura Tiendas'!$A$2:$A$13,MATCH(DATOS!D746,'Estructura Tiendas'!$B$2:$B$13,0))</f>
        <v>CENTRO</v>
      </c>
      <c r="F746" s="6">
        <v>21454.34</v>
      </c>
      <c r="G746" s="6">
        <v>3892.8416995168063</v>
      </c>
      <c r="H746" s="19">
        <f t="shared" si="11"/>
        <v>0.18144774901100694</v>
      </c>
    </row>
    <row r="747" spans="1:8" x14ac:dyDescent="0.25">
      <c r="A747" s="13">
        <v>43952</v>
      </c>
      <c r="B747" s="4">
        <v>104</v>
      </c>
      <c r="C747" s="4" t="str">
        <f>VLOOKUP(B755,'Estructura Producto'!$A$2:$C$16,3,0)</f>
        <v>HABILITACION</v>
      </c>
      <c r="D747" s="4">
        <v>2502</v>
      </c>
      <c r="E747" s="4" t="str">
        <f>INDEX('Estructura Tiendas'!$A$2:$A$13,MATCH(DATOS!D747,'Estructura Tiendas'!$B$2:$B$13,0))</f>
        <v>CENTRO</v>
      </c>
      <c r="F747" s="6">
        <v>33629.5</v>
      </c>
      <c r="G747" s="6">
        <v>6954.4474870719168</v>
      </c>
      <c r="H747" s="19">
        <f t="shared" si="11"/>
        <v>0.20679604178093391</v>
      </c>
    </row>
    <row r="748" spans="1:8" x14ac:dyDescent="0.25">
      <c r="A748" s="13">
        <v>43952</v>
      </c>
      <c r="B748" s="4">
        <v>104</v>
      </c>
      <c r="C748" s="4" t="str">
        <f>VLOOKUP(B756,'Estructura Producto'!$A$2:$C$16,3,0)</f>
        <v>HABILITACION</v>
      </c>
      <c r="D748" s="4">
        <v>2503</v>
      </c>
      <c r="E748" s="4" t="str">
        <f>INDEX('Estructura Tiendas'!$A$2:$A$13,MATCH(DATOS!D748,'Estructura Tiendas'!$B$2:$B$13,0))</f>
        <v>CENTRO</v>
      </c>
      <c r="F748" s="6">
        <v>36772.014999999999</v>
      </c>
      <c r="G748" s="6">
        <v>8217.3713202076651</v>
      </c>
      <c r="H748" s="19">
        <f t="shared" si="11"/>
        <v>0.2234680726690573</v>
      </c>
    </row>
    <row r="749" spans="1:8" x14ac:dyDescent="0.25">
      <c r="A749" s="13">
        <v>43952</v>
      </c>
      <c r="B749" s="4">
        <v>104</v>
      </c>
      <c r="C749" s="4" t="str">
        <f>VLOOKUP(B757,'Estructura Producto'!$A$2:$C$16,3,0)</f>
        <v>HABILITACION</v>
      </c>
      <c r="D749" s="4">
        <v>2504</v>
      </c>
      <c r="E749" s="4" t="str">
        <f>INDEX('Estructura Tiendas'!$A$2:$A$13,MATCH(DATOS!D749,'Estructura Tiendas'!$B$2:$B$13,0))</f>
        <v>CENTRO</v>
      </c>
      <c r="F749" s="6">
        <v>35438.714999999997</v>
      </c>
      <c r="G749" s="6">
        <v>7364.5626860411921</v>
      </c>
      <c r="H749" s="19">
        <f t="shared" si="11"/>
        <v>0.20781122244531702</v>
      </c>
    </row>
    <row r="750" spans="1:8" x14ac:dyDescent="0.25">
      <c r="A750" s="13">
        <v>43952</v>
      </c>
      <c r="B750" s="4">
        <v>104</v>
      </c>
      <c r="C750" s="4" t="str">
        <f>VLOOKUP(B758,'Estructura Producto'!$A$2:$C$16,3,0)</f>
        <v>HABILITACION</v>
      </c>
      <c r="D750" s="4">
        <v>2505</v>
      </c>
      <c r="E750" s="4" t="str">
        <f>INDEX('Estructura Tiendas'!$A$2:$A$13,MATCH(DATOS!D750,'Estructura Tiendas'!$B$2:$B$13,0))</f>
        <v>NORTE</v>
      </c>
      <c r="F750" s="6">
        <v>13958.805</v>
      </c>
      <c r="G750" s="6">
        <v>2280.9031313167379</v>
      </c>
      <c r="H750" s="19">
        <f t="shared" si="11"/>
        <v>0.16340246398719216</v>
      </c>
    </row>
    <row r="751" spans="1:8" x14ac:dyDescent="0.25">
      <c r="A751" s="13">
        <v>43952</v>
      </c>
      <c r="B751" s="4">
        <v>104</v>
      </c>
      <c r="C751" s="4" t="str">
        <f>VLOOKUP(B759,'Estructura Producto'!$A$2:$C$16,3,0)</f>
        <v>HABILITACION</v>
      </c>
      <c r="D751" s="4">
        <v>2506</v>
      </c>
      <c r="E751" s="4" t="str">
        <f>INDEX('Estructura Tiendas'!$A$2:$A$13,MATCH(DATOS!D751,'Estructura Tiendas'!$B$2:$B$13,0))</f>
        <v>NORTE</v>
      </c>
      <c r="F751" s="6">
        <v>24249.404999999999</v>
      </c>
      <c r="G751" s="6">
        <v>5105.4429904868439</v>
      </c>
      <c r="H751" s="19">
        <f t="shared" si="11"/>
        <v>0.21053889736621761</v>
      </c>
    </row>
    <row r="752" spans="1:8" x14ac:dyDescent="0.25">
      <c r="A752" s="13">
        <v>43952</v>
      </c>
      <c r="B752" s="4">
        <v>104</v>
      </c>
      <c r="C752" s="4" t="str">
        <f>VLOOKUP(B760,'Estructura Producto'!$A$2:$C$16,3,0)</f>
        <v>HABILITACION</v>
      </c>
      <c r="D752" s="4">
        <v>2507</v>
      </c>
      <c r="E752" s="4" t="str">
        <f>INDEX('Estructura Tiendas'!$A$2:$A$13,MATCH(DATOS!D752,'Estructura Tiendas'!$B$2:$B$13,0))</f>
        <v>NORTE</v>
      </c>
      <c r="F752" s="6">
        <v>14518.46</v>
      </c>
      <c r="G752" s="6">
        <v>3017.0447503115006</v>
      </c>
      <c r="H752" s="19">
        <f t="shared" si="11"/>
        <v>0.20780749131185405</v>
      </c>
    </row>
    <row r="753" spans="1:8" x14ac:dyDescent="0.25">
      <c r="A753" s="13">
        <v>43952</v>
      </c>
      <c r="B753" s="4">
        <v>104</v>
      </c>
      <c r="C753" s="4" t="str">
        <f>VLOOKUP(B761,'Estructura Producto'!$A$2:$C$16,3,0)</f>
        <v>HABILITACION</v>
      </c>
      <c r="D753" s="4">
        <v>2508</v>
      </c>
      <c r="E753" s="4" t="str">
        <f>INDEX('Estructura Tiendas'!$A$2:$A$13,MATCH(DATOS!D753,'Estructura Tiendas'!$B$2:$B$13,0))</f>
        <v>NORTE</v>
      </c>
      <c r="F753" s="6">
        <v>19159</v>
      </c>
      <c r="G753" s="6">
        <v>4047.6342153962692</v>
      </c>
      <c r="H753" s="19">
        <f t="shared" si="11"/>
        <v>0.21126542175459415</v>
      </c>
    </row>
    <row r="754" spans="1:8" x14ac:dyDescent="0.25">
      <c r="A754" s="13">
        <v>43952</v>
      </c>
      <c r="B754" s="4">
        <v>104</v>
      </c>
      <c r="C754" s="4" t="str">
        <f>VLOOKUP(B762,'Estructura Producto'!$A$2:$C$16,3,0)</f>
        <v>HABILITACION</v>
      </c>
      <c r="D754" s="4">
        <v>2509</v>
      </c>
      <c r="E754" s="4" t="str">
        <f>INDEX('Estructura Tiendas'!$A$2:$A$13,MATCH(DATOS!D754,'Estructura Tiendas'!$B$2:$B$13,0))</f>
        <v>SUR</v>
      </c>
      <c r="F754" s="6">
        <v>22626.02</v>
      </c>
      <c r="G754" s="6">
        <v>4279.2152651193364</v>
      </c>
      <c r="H754" s="19">
        <f t="shared" si="11"/>
        <v>0.18912805986732692</v>
      </c>
    </row>
    <row r="755" spans="1:8" x14ac:dyDescent="0.25">
      <c r="A755" s="13">
        <v>43952</v>
      </c>
      <c r="B755" s="4">
        <v>104</v>
      </c>
      <c r="C755" s="4" t="str">
        <f>VLOOKUP(B763,'Estructura Producto'!$A$2:$C$16,3,0)</f>
        <v>HABILITACION</v>
      </c>
      <c r="D755" s="4">
        <v>2510</v>
      </c>
      <c r="E755" s="4" t="str">
        <f>INDEX('Estructura Tiendas'!$A$2:$A$13,MATCH(DATOS!D755,'Estructura Tiendas'!$B$2:$B$13,0))</f>
        <v>SUR</v>
      </c>
      <c r="F755" s="6">
        <v>24707.695</v>
      </c>
      <c r="G755" s="6">
        <v>4782.0896094932141</v>
      </c>
      <c r="H755" s="19">
        <f t="shared" si="11"/>
        <v>0.19354656958057861</v>
      </c>
    </row>
    <row r="756" spans="1:8" x14ac:dyDescent="0.25">
      <c r="A756" s="13">
        <v>43952</v>
      </c>
      <c r="B756" s="4">
        <v>104</v>
      </c>
      <c r="C756" s="4" t="str">
        <f>VLOOKUP(B764,'Estructura Producto'!$A$2:$C$16,3,0)</f>
        <v>HABILITACION</v>
      </c>
      <c r="D756" s="4">
        <v>2511</v>
      </c>
      <c r="E756" s="4" t="str">
        <f>INDEX('Estructura Tiendas'!$A$2:$A$13,MATCH(DATOS!D756,'Estructura Tiendas'!$B$2:$B$13,0))</f>
        <v>SUR</v>
      </c>
      <c r="F756" s="6">
        <v>48984.46</v>
      </c>
      <c r="G756" s="6">
        <v>11509.206552572989</v>
      </c>
      <c r="H756" s="19">
        <f t="shared" si="11"/>
        <v>0.23495628108532765</v>
      </c>
    </row>
    <row r="757" spans="1:8" x14ac:dyDescent="0.25">
      <c r="A757" s="13">
        <v>43952</v>
      </c>
      <c r="B757" s="4">
        <v>104</v>
      </c>
      <c r="C757" s="4" t="str">
        <f>VLOOKUP(B765,'Estructura Producto'!$A$2:$C$16,3,0)</f>
        <v>HABILITACION</v>
      </c>
      <c r="D757" s="4">
        <v>2512</v>
      </c>
      <c r="E757" s="4" t="str">
        <f>INDEX('Estructura Tiendas'!$A$2:$A$13,MATCH(DATOS!D757,'Estructura Tiendas'!$B$2:$B$13,0))</f>
        <v>SUR</v>
      </c>
      <c r="F757" s="6">
        <v>22923.19</v>
      </c>
      <c r="G757" s="6">
        <v>5157.6731633006693</v>
      </c>
      <c r="H757" s="19">
        <f t="shared" si="11"/>
        <v>0.22499805495224137</v>
      </c>
    </row>
    <row r="758" spans="1:8" x14ac:dyDescent="0.25">
      <c r="A758" s="13">
        <v>43952</v>
      </c>
      <c r="B758" s="4">
        <v>106</v>
      </c>
      <c r="C758" s="4" t="str">
        <f>VLOOKUP(B766,'Estructura Producto'!$A$2:$C$16,3,0)</f>
        <v>HABILITACION</v>
      </c>
      <c r="D758" s="4">
        <v>2501</v>
      </c>
      <c r="E758" s="4" t="str">
        <f>INDEX('Estructura Tiendas'!$A$2:$A$13,MATCH(DATOS!D758,'Estructura Tiendas'!$B$2:$B$13,0))</f>
        <v>CENTRO</v>
      </c>
      <c r="F758" s="6">
        <v>19878.314999999999</v>
      </c>
      <c r="G758" s="6">
        <v>5552.8651931760305</v>
      </c>
      <c r="H758" s="19">
        <f t="shared" si="11"/>
        <v>0.27934285140244686</v>
      </c>
    </row>
    <row r="759" spans="1:8" x14ac:dyDescent="0.25">
      <c r="A759" s="13">
        <v>43952</v>
      </c>
      <c r="B759" s="4">
        <v>106</v>
      </c>
      <c r="C759" s="4" t="str">
        <f>VLOOKUP(B767,'Estructura Producto'!$A$2:$C$16,3,0)</f>
        <v>HABILITACION</v>
      </c>
      <c r="D759" s="4">
        <v>2502</v>
      </c>
      <c r="E759" s="4" t="str">
        <f>INDEX('Estructura Tiendas'!$A$2:$A$13,MATCH(DATOS!D759,'Estructura Tiendas'!$B$2:$B$13,0))</f>
        <v>CENTRO</v>
      </c>
      <c r="F759" s="6">
        <v>25751.61</v>
      </c>
      <c r="G759" s="6">
        <v>4904.0263853482093</v>
      </c>
      <c r="H759" s="19">
        <f t="shared" si="11"/>
        <v>0.19043571976075319</v>
      </c>
    </row>
    <row r="760" spans="1:8" x14ac:dyDescent="0.25">
      <c r="A760" s="13">
        <v>43952</v>
      </c>
      <c r="B760" s="4">
        <v>106</v>
      </c>
      <c r="C760" s="4" t="str">
        <f>VLOOKUP(B768,'Estructura Producto'!$A$2:$C$16,3,0)</f>
        <v>HABILITACION</v>
      </c>
      <c r="D760" s="4">
        <v>2503</v>
      </c>
      <c r="E760" s="4" t="str">
        <f>INDEX('Estructura Tiendas'!$A$2:$A$13,MATCH(DATOS!D760,'Estructura Tiendas'!$B$2:$B$13,0))</f>
        <v>CENTRO</v>
      </c>
      <c r="F760" s="6">
        <v>30358.18</v>
      </c>
      <c r="G760" s="6">
        <v>10383.725673194249</v>
      </c>
      <c r="H760" s="19">
        <f t="shared" si="11"/>
        <v>0.34204045411135481</v>
      </c>
    </row>
    <row r="761" spans="1:8" x14ac:dyDescent="0.25">
      <c r="A761" s="13">
        <v>43952</v>
      </c>
      <c r="B761" s="4">
        <v>106</v>
      </c>
      <c r="C761" s="4" t="str">
        <f>VLOOKUP(B769,'Estructura Producto'!$A$2:$C$16,3,0)</f>
        <v>HABILITACION</v>
      </c>
      <c r="D761" s="4">
        <v>2504</v>
      </c>
      <c r="E761" s="4" t="str">
        <f>INDEX('Estructura Tiendas'!$A$2:$A$13,MATCH(DATOS!D761,'Estructura Tiendas'!$B$2:$B$13,0))</f>
        <v>CENTRO</v>
      </c>
      <c r="F761" s="6">
        <v>36642.379999999997</v>
      </c>
      <c r="G761" s="6">
        <v>12410.364316080779</v>
      </c>
      <c r="H761" s="19">
        <f t="shared" si="11"/>
        <v>0.33868881650375277</v>
      </c>
    </row>
    <row r="762" spans="1:8" x14ac:dyDescent="0.25">
      <c r="A762" s="13">
        <v>43952</v>
      </c>
      <c r="B762" s="4">
        <v>106</v>
      </c>
      <c r="C762" s="4" t="str">
        <f>VLOOKUP(B770,'Estructura Producto'!$A$2:$C$16,3,0)</f>
        <v>HABILITACION</v>
      </c>
      <c r="D762" s="4">
        <v>2505</v>
      </c>
      <c r="E762" s="4" t="str">
        <f>INDEX('Estructura Tiendas'!$A$2:$A$13,MATCH(DATOS!D762,'Estructura Tiendas'!$B$2:$B$13,0))</f>
        <v>NORTE</v>
      </c>
      <c r="F762" s="6">
        <v>14103.375</v>
      </c>
      <c r="G762" s="6">
        <v>5239.2316503930988</v>
      </c>
      <c r="H762" s="19">
        <f t="shared" si="11"/>
        <v>0.37148779284342215</v>
      </c>
    </row>
    <row r="763" spans="1:8" x14ac:dyDescent="0.25">
      <c r="A763" s="13">
        <v>43952</v>
      </c>
      <c r="B763" s="4">
        <v>106</v>
      </c>
      <c r="C763" s="4" t="str">
        <f>VLOOKUP(B771,'Estructura Producto'!$A$2:$C$16,3,0)</f>
        <v>HABILITACION</v>
      </c>
      <c r="D763" s="4">
        <v>2506</v>
      </c>
      <c r="E763" s="4" t="str">
        <f>INDEX('Estructura Tiendas'!$A$2:$A$13,MATCH(DATOS!D763,'Estructura Tiendas'!$B$2:$B$13,0))</f>
        <v>NORTE</v>
      </c>
      <c r="F763" s="6">
        <v>24387.494999999999</v>
      </c>
      <c r="G763" s="6">
        <v>8575.4277774421862</v>
      </c>
      <c r="H763" s="19">
        <f t="shared" si="11"/>
        <v>0.351632169578802</v>
      </c>
    </row>
    <row r="764" spans="1:8" x14ac:dyDescent="0.25">
      <c r="A764" s="13">
        <v>43952</v>
      </c>
      <c r="B764" s="4">
        <v>106</v>
      </c>
      <c r="C764" s="4" t="str">
        <f>VLOOKUP(B772,'Estructura Producto'!$A$2:$C$16,3,0)</f>
        <v>HABILITACION</v>
      </c>
      <c r="D764" s="4">
        <v>2507</v>
      </c>
      <c r="E764" s="4" t="str">
        <f>INDEX('Estructura Tiendas'!$A$2:$A$13,MATCH(DATOS!D764,'Estructura Tiendas'!$B$2:$B$13,0))</f>
        <v>NORTE</v>
      </c>
      <c r="F764" s="6">
        <v>17548.955000000002</v>
      </c>
      <c r="G764" s="6">
        <v>6039.3365156889331</v>
      </c>
      <c r="H764" s="19">
        <f t="shared" si="11"/>
        <v>0.34414223044556969</v>
      </c>
    </row>
    <row r="765" spans="1:8" x14ac:dyDescent="0.25">
      <c r="A765" s="13">
        <v>43952</v>
      </c>
      <c r="B765" s="4">
        <v>106</v>
      </c>
      <c r="C765" s="4" t="str">
        <f>VLOOKUP(B773,'Estructura Producto'!$A$2:$C$16,3,0)</f>
        <v>HABILITACION</v>
      </c>
      <c r="D765" s="4">
        <v>2508</v>
      </c>
      <c r="E765" s="4" t="str">
        <f>INDEX('Estructura Tiendas'!$A$2:$A$13,MATCH(DATOS!D765,'Estructura Tiendas'!$B$2:$B$13,0))</f>
        <v>NORTE</v>
      </c>
      <c r="F765" s="6">
        <v>17132.605</v>
      </c>
      <c r="G765" s="6">
        <v>5529.5085358844071</v>
      </c>
      <c r="H765" s="19">
        <f t="shared" si="11"/>
        <v>0.3227476811544075</v>
      </c>
    </row>
    <row r="766" spans="1:8" x14ac:dyDescent="0.25">
      <c r="A766" s="13">
        <v>43952</v>
      </c>
      <c r="B766" s="4">
        <v>106</v>
      </c>
      <c r="C766" s="4" t="str">
        <f>VLOOKUP(B774,'Estructura Producto'!$A$2:$C$16,3,0)</f>
        <v>HABILITACION</v>
      </c>
      <c r="D766" s="4">
        <v>2509</v>
      </c>
      <c r="E766" s="4" t="str">
        <f>INDEX('Estructura Tiendas'!$A$2:$A$13,MATCH(DATOS!D766,'Estructura Tiendas'!$B$2:$B$13,0))</f>
        <v>SUR</v>
      </c>
      <c r="F766" s="6">
        <v>19741.764999999999</v>
      </c>
      <c r="G766" s="6">
        <v>5866.7533733112323</v>
      </c>
      <c r="H766" s="19">
        <f t="shared" si="11"/>
        <v>0.29717471428270131</v>
      </c>
    </row>
    <row r="767" spans="1:8" x14ac:dyDescent="0.25">
      <c r="A767" s="13">
        <v>43952</v>
      </c>
      <c r="B767" s="4">
        <v>106</v>
      </c>
      <c r="C767" s="4" t="str">
        <f>VLOOKUP(B775,'Estructura Producto'!$A$2:$C$16,3,0)</f>
        <v>HABILITACION</v>
      </c>
      <c r="D767" s="4">
        <v>2510</v>
      </c>
      <c r="E767" s="4" t="str">
        <f>INDEX('Estructura Tiendas'!$A$2:$A$13,MATCH(DATOS!D767,'Estructura Tiendas'!$B$2:$B$13,0))</f>
        <v>SUR</v>
      </c>
      <c r="F767" s="6">
        <v>14055.93</v>
      </c>
      <c r="G767" s="6">
        <v>4511.9391640453468</v>
      </c>
      <c r="H767" s="19">
        <f t="shared" si="11"/>
        <v>0.32099897794349763</v>
      </c>
    </row>
    <row r="768" spans="1:8" x14ac:dyDescent="0.25">
      <c r="A768" s="13">
        <v>43952</v>
      </c>
      <c r="B768" s="4">
        <v>106</v>
      </c>
      <c r="C768" s="4" t="str">
        <f>VLOOKUP(B776,'Estructura Producto'!$A$2:$C$16,3,0)</f>
        <v>HABILITACION</v>
      </c>
      <c r="D768" s="4">
        <v>2511</v>
      </c>
      <c r="E768" s="4" t="str">
        <f>INDEX('Estructura Tiendas'!$A$2:$A$13,MATCH(DATOS!D768,'Estructura Tiendas'!$B$2:$B$13,0))</f>
        <v>SUR</v>
      </c>
      <c r="F768" s="6">
        <v>25363.83</v>
      </c>
      <c r="G768" s="6">
        <v>8071.6438923143696</v>
      </c>
      <c r="H768" s="19">
        <f t="shared" si="11"/>
        <v>0.31823442643774102</v>
      </c>
    </row>
    <row r="769" spans="1:8" x14ac:dyDescent="0.25">
      <c r="A769" s="13">
        <v>43952</v>
      </c>
      <c r="B769" s="4">
        <v>106</v>
      </c>
      <c r="C769" s="4" t="str">
        <f>VLOOKUP(B777,'Estructura Producto'!$A$2:$C$16,3,0)</f>
        <v>HABILITACION</v>
      </c>
      <c r="D769" s="4">
        <v>2512</v>
      </c>
      <c r="E769" s="4" t="str">
        <f>INDEX('Estructura Tiendas'!$A$2:$A$13,MATCH(DATOS!D769,'Estructura Tiendas'!$B$2:$B$13,0))</f>
        <v>SUR</v>
      </c>
      <c r="F769" s="6">
        <v>18191.264999999999</v>
      </c>
      <c r="G769" s="6">
        <v>6491.6653852191976</v>
      </c>
      <c r="H769" s="19">
        <f t="shared" si="11"/>
        <v>0.3568561826359628</v>
      </c>
    </row>
    <row r="770" spans="1:8" x14ac:dyDescent="0.25">
      <c r="A770" s="13">
        <v>43952</v>
      </c>
      <c r="B770" s="4">
        <v>108</v>
      </c>
      <c r="C770" s="4" t="str">
        <f>VLOOKUP(B778,'Estructura Producto'!$A$2:$C$16,3,0)</f>
        <v>HABILITACION</v>
      </c>
      <c r="D770" s="4">
        <v>2501</v>
      </c>
      <c r="E770" s="4" t="str">
        <f>INDEX('Estructura Tiendas'!$A$2:$A$13,MATCH(DATOS!D770,'Estructura Tiendas'!$B$2:$B$13,0))</f>
        <v>CENTRO</v>
      </c>
      <c r="F770" s="6">
        <v>45968.445</v>
      </c>
      <c r="G770" s="6">
        <v>17729.839161362648</v>
      </c>
      <c r="H770" s="19">
        <f t="shared" si="11"/>
        <v>0.38569586509534198</v>
      </c>
    </row>
    <row r="771" spans="1:8" x14ac:dyDescent="0.25">
      <c r="A771" s="13">
        <v>43952</v>
      </c>
      <c r="B771" s="4">
        <v>108</v>
      </c>
      <c r="C771" s="4" t="str">
        <f>VLOOKUP(B779,'Estructura Producto'!$A$2:$C$16,3,0)</f>
        <v>HABILITACION</v>
      </c>
      <c r="D771" s="4">
        <v>2502</v>
      </c>
      <c r="E771" s="4" t="str">
        <f>INDEX('Estructura Tiendas'!$A$2:$A$13,MATCH(DATOS!D771,'Estructura Tiendas'!$B$2:$B$13,0))</f>
        <v>CENTRO</v>
      </c>
      <c r="F771" s="6">
        <v>68027.53</v>
      </c>
      <c r="G771" s="6">
        <v>22756.601738715919</v>
      </c>
      <c r="H771" s="19">
        <f t="shared" ref="H771:H834" si="12">G771/F771</f>
        <v>0.33452047632356957</v>
      </c>
    </row>
    <row r="772" spans="1:8" x14ac:dyDescent="0.25">
      <c r="A772" s="13">
        <v>43952</v>
      </c>
      <c r="B772" s="4">
        <v>108</v>
      </c>
      <c r="C772" s="4" t="str">
        <f>VLOOKUP(B780,'Estructura Producto'!$A$2:$C$16,3,0)</f>
        <v>HABILITACION</v>
      </c>
      <c r="D772" s="4">
        <v>2503</v>
      </c>
      <c r="E772" s="4" t="str">
        <f>INDEX('Estructura Tiendas'!$A$2:$A$13,MATCH(DATOS!D772,'Estructura Tiendas'!$B$2:$B$13,0))</f>
        <v>CENTRO</v>
      </c>
      <c r="F772" s="6">
        <v>63771.46</v>
      </c>
      <c r="G772" s="6">
        <v>21763.450548076027</v>
      </c>
      <c r="H772" s="19">
        <f t="shared" si="12"/>
        <v>0.34127257785968879</v>
      </c>
    </row>
    <row r="773" spans="1:8" x14ac:dyDescent="0.25">
      <c r="A773" s="13">
        <v>43952</v>
      </c>
      <c r="B773" s="4">
        <v>108</v>
      </c>
      <c r="C773" s="4" t="str">
        <f>VLOOKUP(B781,'Estructura Producto'!$A$2:$C$16,3,0)</f>
        <v>HABILITACION</v>
      </c>
      <c r="D773" s="4">
        <v>2504</v>
      </c>
      <c r="E773" s="4" t="str">
        <f>INDEX('Estructura Tiendas'!$A$2:$A$13,MATCH(DATOS!D773,'Estructura Tiendas'!$B$2:$B$13,0))</f>
        <v>CENTRO</v>
      </c>
      <c r="F773" s="6">
        <v>71674.755000000005</v>
      </c>
      <c r="G773" s="6">
        <v>28264.264258621588</v>
      </c>
      <c r="H773" s="19">
        <f t="shared" si="12"/>
        <v>0.39434057721748172</v>
      </c>
    </row>
    <row r="774" spans="1:8" x14ac:dyDescent="0.25">
      <c r="A774" s="13">
        <v>43952</v>
      </c>
      <c r="B774" s="4">
        <v>108</v>
      </c>
      <c r="C774" s="4" t="str">
        <f>VLOOKUP(B782,'Estructura Producto'!$A$2:$C$16,3,0)</f>
        <v>CONSTRUCCIÓN JARDÍN</v>
      </c>
      <c r="D774" s="4">
        <v>2505</v>
      </c>
      <c r="E774" s="4" t="str">
        <f>INDEX('Estructura Tiendas'!$A$2:$A$13,MATCH(DATOS!D774,'Estructura Tiendas'!$B$2:$B$13,0))</f>
        <v>NORTE</v>
      </c>
      <c r="F774" s="6">
        <v>30892.080000000002</v>
      </c>
      <c r="G774" s="6">
        <v>10582.644067105311</v>
      </c>
      <c r="H774" s="19">
        <f t="shared" si="12"/>
        <v>0.34256819440792952</v>
      </c>
    </row>
    <row r="775" spans="1:8" x14ac:dyDescent="0.25">
      <c r="A775" s="13">
        <v>43952</v>
      </c>
      <c r="B775" s="4">
        <v>108</v>
      </c>
      <c r="C775" s="4" t="str">
        <f>VLOOKUP(B783,'Estructura Producto'!$A$2:$C$16,3,0)</f>
        <v>CONSTRUCCIÓN JARDÍN</v>
      </c>
      <c r="D775" s="4">
        <v>2506</v>
      </c>
      <c r="E775" s="4" t="str">
        <f>INDEX('Estructura Tiendas'!$A$2:$A$13,MATCH(DATOS!D775,'Estructura Tiendas'!$B$2:$B$13,0))</f>
        <v>NORTE</v>
      </c>
      <c r="F775" s="6">
        <v>57705.599999999999</v>
      </c>
      <c r="G775" s="6">
        <v>22722.653813289257</v>
      </c>
      <c r="H775" s="19">
        <f t="shared" si="12"/>
        <v>0.39376860847628753</v>
      </c>
    </row>
    <row r="776" spans="1:8" x14ac:dyDescent="0.25">
      <c r="A776" s="13">
        <v>43952</v>
      </c>
      <c r="B776" s="4">
        <v>108</v>
      </c>
      <c r="C776" s="4" t="str">
        <f>VLOOKUP(B784,'Estructura Producto'!$A$2:$C$16,3,0)</f>
        <v>CONSTRUCCIÓN JARDÍN</v>
      </c>
      <c r="D776" s="4">
        <v>2507</v>
      </c>
      <c r="E776" s="4" t="str">
        <f>INDEX('Estructura Tiendas'!$A$2:$A$13,MATCH(DATOS!D776,'Estructura Tiendas'!$B$2:$B$13,0))</f>
        <v>NORTE</v>
      </c>
      <c r="F776" s="6">
        <v>36116.480000000003</v>
      </c>
      <c r="G776" s="6">
        <v>14731.272545338299</v>
      </c>
      <c r="H776" s="19">
        <f t="shared" si="12"/>
        <v>0.40788228934099607</v>
      </c>
    </row>
    <row r="777" spans="1:8" x14ac:dyDescent="0.25">
      <c r="A777" s="13">
        <v>43952</v>
      </c>
      <c r="B777" s="4">
        <v>108</v>
      </c>
      <c r="C777" s="4" t="str">
        <f>VLOOKUP(B785,'Estructura Producto'!$A$2:$C$16,3,0)</f>
        <v>CONSTRUCCIÓN JARDÍN</v>
      </c>
      <c r="D777" s="4">
        <v>2508</v>
      </c>
      <c r="E777" s="4" t="str">
        <f>INDEX('Estructura Tiendas'!$A$2:$A$13,MATCH(DATOS!D777,'Estructura Tiendas'!$B$2:$B$13,0))</f>
        <v>NORTE</v>
      </c>
      <c r="F777" s="6">
        <v>42408.68</v>
      </c>
      <c r="G777" s="6">
        <v>16597.013208457043</v>
      </c>
      <c r="H777" s="19">
        <f t="shared" si="12"/>
        <v>0.39135887295848498</v>
      </c>
    </row>
    <row r="778" spans="1:8" x14ac:dyDescent="0.25">
      <c r="A778" s="13">
        <v>43952</v>
      </c>
      <c r="B778" s="4">
        <v>108</v>
      </c>
      <c r="C778" s="4" t="str">
        <f>VLOOKUP(B786,'Estructura Producto'!$A$2:$C$16,3,0)</f>
        <v>CONSTRUCCIÓN JARDÍN</v>
      </c>
      <c r="D778" s="4">
        <v>2509</v>
      </c>
      <c r="E778" s="4" t="str">
        <f>INDEX('Estructura Tiendas'!$A$2:$A$13,MATCH(DATOS!D778,'Estructura Tiendas'!$B$2:$B$13,0))</f>
        <v>SUR</v>
      </c>
      <c r="F778" s="6">
        <v>54634.95</v>
      </c>
      <c r="G778" s="6">
        <v>19944.845122437357</v>
      </c>
      <c r="H778" s="19">
        <f t="shared" si="12"/>
        <v>0.36505652741399702</v>
      </c>
    </row>
    <row r="779" spans="1:8" x14ac:dyDescent="0.25">
      <c r="A779" s="13">
        <v>43952</v>
      </c>
      <c r="B779" s="4">
        <v>108</v>
      </c>
      <c r="C779" s="4" t="str">
        <f>VLOOKUP(B787,'Estructura Producto'!$A$2:$C$16,3,0)</f>
        <v>CONSTRUCCIÓN JARDÍN</v>
      </c>
      <c r="D779" s="4">
        <v>2510</v>
      </c>
      <c r="E779" s="4" t="str">
        <f>INDEX('Estructura Tiendas'!$A$2:$A$13,MATCH(DATOS!D779,'Estructura Tiendas'!$B$2:$B$13,0))</f>
        <v>SUR</v>
      </c>
      <c r="F779" s="6">
        <v>27309.605</v>
      </c>
      <c r="G779" s="6">
        <v>9812.1346801593299</v>
      </c>
      <c r="H779" s="19">
        <f t="shared" si="12"/>
        <v>0.35929244235349905</v>
      </c>
    </row>
    <row r="780" spans="1:8" x14ac:dyDescent="0.25">
      <c r="A780" s="13">
        <v>43952</v>
      </c>
      <c r="B780" s="4">
        <v>108</v>
      </c>
      <c r="C780" s="4" t="str">
        <f>VLOOKUP(B788,'Estructura Producto'!$A$2:$C$16,3,0)</f>
        <v>CONSTRUCCIÓN JARDÍN</v>
      </c>
      <c r="D780" s="4">
        <v>2511</v>
      </c>
      <c r="E780" s="4" t="str">
        <f>INDEX('Estructura Tiendas'!$A$2:$A$13,MATCH(DATOS!D780,'Estructura Tiendas'!$B$2:$B$13,0))</f>
        <v>SUR</v>
      </c>
      <c r="F780" s="6">
        <v>57366.97</v>
      </c>
      <c r="G780" s="6">
        <v>21847.550076348125</v>
      </c>
      <c r="H780" s="19">
        <f t="shared" si="12"/>
        <v>0.38083848730982522</v>
      </c>
    </row>
    <row r="781" spans="1:8" x14ac:dyDescent="0.25">
      <c r="A781" s="13">
        <v>43952</v>
      </c>
      <c r="B781" s="4">
        <v>108</v>
      </c>
      <c r="C781" s="4" t="str">
        <f>VLOOKUP(B789,'Estructura Producto'!$A$2:$C$16,3,0)</f>
        <v>CONSTRUCCIÓN JARDÍN</v>
      </c>
      <c r="D781" s="4">
        <v>2512</v>
      </c>
      <c r="E781" s="4" t="str">
        <f>INDEX('Estructura Tiendas'!$A$2:$A$13,MATCH(DATOS!D781,'Estructura Tiendas'!$B$2:$B$13,0))</f>
        <v>SUR</v>
      </c>
      <c r="F781" s="6">
        <v>40832.665000000001</v>
      </c>
      <c r="G781" s="6">
        <v>14245.357429818274</v>
      </c>
      <c r="H781" s="19">
        <f t="shared" si="12"/>
        <v>0.34887160634306563</v>
      </c>
    </row>
    <row r="782" spans="1:8" x14ac:dyDescent="0.25">
      <c r="A782" s="13">
        <v>43952</v>
      </c>
      <c r="B782" s="4">
        <v>200</v>
      </c>
      <c r="C782" s="4" t="str">
        <f>VLOOKUP(B790,'Estructura Producto'!$A$2:$C$16,3,0)</f>
        <v>CONSTRUCCIÓN JARDÍN</v>
      </c>
      <c r="D782" s="4">
        <v>2501</v>
      </c>
      <c r="E782" s="4" t="str">
        <f>INDEX('Estructura Tiendas'!$A$2:$A$13,MATCH(DATOS!D782,'Estructura Tiendas'!$B$2:$B$13,0))</f>
        <v>CENTRO</v>
      </c>
      <c r="F782" s="6">
        <v>44201.279999999999</v>
      </c>
      <c r="G782" s="6">
        <v>8646.0333298922815</v>
      </c>
      <c r="H782" s="19">
        <f t="shared" si="12"/>
        <v>0.19560594919179447</v>
      </c>
    </row>
    <row r="783" spans="1:8" x14ac:dyDescent="0.25">
      <c r="A783" s="13">
        <v>43952</v>
      </c>
      <c r="B783" s="4">
        <v>200</v>
      </c>
      <c r="C783" s="4" t="str">
        <f>VLOOKUP(B791,'Estructura Producto'!$A$2:$C$16,3,0)</f>
        <v>CONSTRUCCIÓN JARDÍN</v>
      </c>
      <c r="D783" s="4">
        <v>2502</v>
      </c>
      <c r="E783" s="4" t="str">
        <f>INDEX('Estructura Tiendas'!$A$2:$A$13,MATCH(DATOS!D783,'Estructura Tiendas'!$B$2:$B$13,0))</f>
        <v>CENTRO</v>
      </c>
      <c r="F783" s="6">
        <v>66343.8</v>
      </c>
      <c r="G783" s="6">
        <v>14603.703639669442</v>
      </c>
      <c r="H783" s="19">
        <f t="shared" si="12"/>
        <v>0.2201216035208933</v>
      </c>
    </row>
    <row r="784" spans="1:8" x14ac:dyDescent="0.25">
      <c r="A784" s="13">
        <v>43952</v>
      </c>
      <c r="B784" s="4">
        <v>200</v>
      </c>
      <c r="C784" s="4" t="str">
        <f>VLOOKUP(B792,'Estructura Producto'!$A$2:$C$16,3,0)</f>
        <v>CONSTRUCCIÓN JARDÍN</v>
      </c>
      <c r="D784" s="4">
        <v>2503</v>
      </c>
      <c r="E784" s="4" t="str">
        <f>INDEX('Estructura Tiendas'!$A$2:$A$13,MATCH(DATOS!D784,'Estructura Tiendas'!$B$2:$B$13,0))</f>
        <v>CENTRO</v>
      </c>
      <c r="F784" s="6">
        <v>51369.285000000003</v>
      </c>
      <c r="G784" s="6">
        <v>10133.850698067054</v>
      </c>
      <c r="H784" s="19">
        <f t="shared" si="12"/>
        <v>0.19727451332186252</v>
      </c>
    </row>
    <row r="785" spans="1:8" x14ac:dyDescent="0.25">
      <c r="A785" s="13">
        <v>43952</v>
      </c>
      <c r="B785" s="4">
        <v>200</v>
      </c>
      <c r="C785" s="4" t="str">
        <f>VLOOKUP(B793,'Estructura Producto'!$A$2:$C$16,3,0)</f>
        <v>CONSTRUCCIÓN JARDÍN</v>
      </c>
      <c r="D785" s="4">
        <v>2504</v>
      </c>
      <c r="E785" s="4" t="str">
        <f>INDEX('Estructura Tiendas'!$A$2:$A$13,MATCH(DATOS!D785,'Estructura Tiendas'!$B$2:$B$13,0))</f>
        <v>CENTRO</v>
      </c>
      <c r="F785" s="6">
        <v>58430.675000000003</v>
      </c>
      <c r="G785" s="6">
        <v>16992.39793256038</v>
      </c>
      <c r="H785" s="19">
        <f t="shared" si="12"/>
        <v>0.2908129665207595</v>
      </c>
    </row>
    <row r="786" spans="1:8" x14ac:dyDescent="0.25">
      <c r="A786" s="13">
        <v>43952</v>
      </c>
      <c r="B786" s="4">
        <v>200</v>
      </c>
      <c r="C786" s="4" t="str">
        <f>VLOOKUP(B794,'Estructura Producto'!$A$2:$C$16,3,0)</f>
        <v>CONSTRUCCIÓN JARDÍN</v>
      </c>
      <c r="D786" s="4">
        <v>2505</v>
      </c>
      <c r="E786" s="4" t="str">
        <f>INDEX('Estructura Tiendas'!$A$2:$A$13,MATCH(DATOS!D786,'Estructura Tiendas'!$B$2:$B$13,0))</f>
        <v>NORTE</v>
      </c>
      <c r="F786" s="6">
        <v>30287.85</v>
      </c>
      <c r="G786" s="6">
        <v>4431.9232285697544</v>
      </c>
      <c r="H786" s="19">
        <f t="shared" si="12"/>
        <v>0.14632676893770125</v>
      </c>
    </row>
    <row r="787" spans="1:8" x14ac:dyDescent="0.25">
      <c r="A787" s="13">
        <v>43952</v>
      </c>
      <c r="B787" s="4">
        <v>200</v>
      </c>
      <c r="C787" s="4" t="str">
        <f>VLOOKUP(B795,'Estructura Producto'!$A$2:$C$16,3,0)</f>
        <v>CONSTRUCCIÓN JARDÍN</v>
      </c>
      <c r="D787" s="4">
        <v>2506</v>
      </c>
      <c r="E787" s="4" t="str">
        <f>INDEX('Estructura Tiendas'!$A$2:$A$13,MATCH(DATOS!D787,'Estructura Tiendas'!$B$2:$B$13,0))</f>
        <v>NORTE</v>
      </c>
      <c r="F787" s="6">
        <v>60307.074999999997</v>
      </c>
      <c r="G787" s="6">
        <v>13339.400061438166</v>
      </c>
      <c r="H787" s="19">
        <f t="shared" si="12"/>
        <v>0.22119129573832202</v>
      </c>
    </row>
    <row r="788" spans="1:8" x14ac:dyDescent="0.25">
      <c r="A788" s="13">
        <v>43952</v>
      </c>
      <c r="B788" s="4">
        <v>200</v>
      </c>
      <c r="C788" s="4" t="str">
        <f>VLOOKUP(B796,'Estructura Producto'!$A$2:$C$16,3,0)</f>
        <v>CONSTRUCCIÓN JARDÍN</v>
      </c>
      <c r="D788" s="4">
        <v>2507</v>
      </c>
      <c r="E788" s="4" t="str">
        <f>INDEX('Estructura Tiendas'!$A$2:$A$13,MATCH(DATOS!D788,'Estructura Tiendas'!$B$2:$B$13,0))</f>
        <v>NORTE</v>
      </c>
      <c r="F788" s="6">
        <v>33809.885000000002</v>
      </c>
      <c r="G788" s="6">
        <v>5001.33480158154</v>
      </c>
      <c r="H788" s="19">
        <f t="shared" si="12"/>
        <v>0.14792522369069105</v>
      </c>
    </row>
    <row r="789" spans="1:8" x14ac:dyDescent="0.25">
      <c r="A789" s="13">
        <v>43952</v>
      </c>
      <c r="B789" s="4">
        <v>200</v>
      </c>
      <c r="C789" s="4" t="str">
        <f>VLOOKUP(B797,'Estructura Producto'!$A$2:$C$16,3,0)</f>
        <v>CONSTRUCCIÓN JARDÍN</v>
      </c>
      <c r="D789" s="4">
        <v>2508</v>
      </c>
      <c r="E789" s="4" t="str">
        <f>INDEX('Estructura Tiendas'!$A$2:$A$13,MATCH(DATOS!D789,'Estructura Tiendas'!$B$2:$B$13,0))</f>
        <v>NORTE</v>
      </c>
      <c r="F789" s="6">
        <v>47857.035000000003</v>
      </c>
      <c r="G789" s="6">
        <v>10184.256890336823</v>
      </c>
      <c r="H789" s="19">
        <f t="shared" si="12"/>
        <v>0.21280584746499281</v>
      </c>
    </row>
    <row r="790" spans="1:8" x14ac:dyDescent="0.25">
      <c r="A790" s="13">
        <v>43952</v>
      </c>
      <c r="B790" s="4">
        <v>200</v>
      </c>
      <c r="C790" s="4" t="str">
        <f>VLOOKUP(B798,'Estructura Producto'!$A$2:$C$16,3,0)</f>
        <v>CONSTRUCCIÓN JARDÍN</v>
      </c>
      <c r="D790" s="4">
        <v>2509</v>
      </c>
      <c r="E790" s="4" t="str">
        <f>INDEX('Estructura Tiendas'!$A$2:$A$13,MATCH(DATOS!D790,'Estructura Tiendas'!$B$2:$B$13,0))</f>
        <v>SUR</v>
      </c>
      <c r="F790" s="6">
        <v>41570.33</v>
      </c>
      <c r="G790" s="6">
        <v>8853.9793798844912</v>
      </c>
      <c r="H790" s="19">
        <f t="shared" si="12"/>
        <v>0.21298795029735129</v>
      </c>
    </row>
    <row r="791" spans="1:8" x14ac:dyDescent="0.25">
      <c r="A791" s="13">
        <v>43952</v>
      </c>
      <c r="B791" s="4">
        <v>200</v>
      </c>
      <c r="C791" s="4" t="str">
        <f>VLOOKUP(B799,'Estructura Producto'!$A$2:$C$16,3,0)</f>
        <v>CONSTRUCCIÓN JARDÍN</v>
      </c>
      <c r="D791" s="4">
        <v>2510</v>
      </c>
      <c r="E791" s="4" t="str">
        <f>INDEX('Estructura Tiendas'!$A$2:$A$13,MATCH(DATOS!D791,'Estructura Tiendas'!$B$2:$B$13,0))</f>
        <v>SUR</v>
      </c>
      <c r="F791" s="6">
        <v>46126.53</v>
      </c>
      <c r="G791" s="6">
        <v>11159.877670441399</v>
      </c>
      <c r="H791" s="19">
        <f t="shared" si="12"/>
        <v>0.24194054203603435</v>
      </c>
    </row>
    <row r="792" spans="1:8" x14ac:dyDescent="0.25">
      <c r="A792" s="13">
        <v>43952</v>
      </c>
      <c r="B792" s="4">
        <v>200</v>
      </c>
      <c r="C792" s="4" t="str">
        <f>VLOOKUP(B800,'Estructura Producto'!$A$2:$C$16,3,0)</f>
        <v>CONSTRUCCIÓN JARDÍN</v>
      </c>
      <c r="D792" s="4">
        <v>2511</v>
      </c>
      <c r="E792" s="4" t="str">
        <f>INDEX('Estructura Tiendas'!$A$2:$A$13,MATCH(DATOS!D792,'Estructura Tiendas'!$B$2:$B$13,0))</f>
        <v>SUR</v>
      </c>
      <c r="F792" s="6">
        <v>93284.25</v>
      </c>
      <c r="G792" s="6">
        <v>20251.670951215576</v>
      </c>
      <c r="H792" s="19">
        <f t="shared" si="12"/>
        <v>0.21709635818710635</v>
      </c>
    </row>
    <row r="793" spans="1:8" x14ac:dyDescent="0.25">
      <c r="A793" s="13">
        <v>43952</v>
      </c>
      <c r="B793" s="4">
        <v>200</v>
      </c>
      <c r="C793" s="4" t="str">
        <f>VLOOKUP(B801,'Estructura Producto'!$A$2:$C$16,3,0)</f>
        <v>CONSTRUCCIÓN JARDÍN</v>
      </c>
      <c r="D793" s="4">
        <v>2512</v>
      </c>
      <c r="E793" s="4" t="str">
        <f>INDEX('Estructura Tiendas'!$A$2:$A$13,MATCH(DATOS!D793,'Estructura Tiendas'!$B$2:$B$13,0))</f>
        <v>SUR</v>
      </c>
      <c r="F793" s="6">
        <v>45759.334999999999</v>
      </c>
      <c r="G793" s="6">
        <v>10828.244856454634</v>
      </c>
      <c r="H793" s="19">
        <f t="shared" si="12"/>
        <v>0.23663466386595508</v>
      </c>
    </row>
    <row r="794" spans="1:8" x14ac:dyDescent="0.25">
      <c r="A794" s="13">
        <v>43952</v>
      </c>
      <c r="B794" s="4">
        <v>202</v>
      </c>
      <c r="C794" s="4" t="str">
        <f>VLOOKUP(B802,'Estructura Producto'!$A$2:$C$16,3,0)</f>
        <v>CONSTRUCCIÓN JARDÍN</v>
      </c>
      <c r="D794" s="4">
        <v>2501</v>
      </c>
      <c r="E794" s="4" t="str">
        <f>INDEX('Estructura Tiendas'!$A$2:$A$13,MATCH(DATOS!D794,'Estructura Tiendas'!$B$2:$B$13,0))</f>
        <v>CENTRO</v>
      </c>
      <c r="F794" s="6">
        <v>24620.535</v>
      </c>
      <c r="G794" s="6">
        <v>7978.8782157396072</v>
      </c>
      <c r="H794" s="19">
        <f t="shared" si="12"/>
        <v>0.32407412006845532</v>
      </c>
    </row>
    <row r="795" spans="1:8" x14ac:dyDescent="0.25">
      <c r="A795" s="13">
        <v>43952</v>
      </c>
      <c r="B795" s="4">
        <v>202</v>
      </c>
      <c r="C795" s="4" t="str">
        <f>VLOOKUP(B803,'Estructura Producto'!$A$2:$C$16,3,0)</f>
        <v>CONSTRUCCIÓN JARDÍN</v>
      </c>
      <c r="D795" s="4">
        <v>2502</v>
      </c>
      <c r="E795" s="4" t="str">
        <f>INDEX('Estructura Tiendas'!$A$2:$A$13,MATCH(DATOS!D795,'Estructura Tiendas'!$B$2:$B$13,0))</f>
        <v>CENTRO</v>
      </c>
      <c r="F795" s="6">
        <v>38017.589999999997</v>
      </c>
      <c r="G795" s="6">
        <v>12714.21226302984</v>
      </c>
      <c r="H795" s="19">
        <f t="shared" si="12"/>
        <v>0.33442972747693478</v>
      </c>
    </row>
    <row r="796" spans="1:8" x14ac:dyDescent="0.25">
      <c r="A796" s="13">
        <v>43952</v>
      </c>
      <c r="B796" s="4">
        <v>202</v>
      </c>
      <c r="C796" s="4" t="str">
        <f>VLOOKUP(B804,'Estructura Producto'!$A$2:$C$16,3,0)</f>
        <v>CONSTRUCCIÓN JARDÍN</v>
      </c>
      <c r="D796" s="4">
        <v>2503</v>
      </c>
      <c r="E796" s="4" t="str">
        <f>INDEX('Estructura Tiendas'!$A$2:$A$13,MATCH(DATOS!D796,'Estructura Tiendas'!$B$2:$B$13,0))</f>
        <v>CENTRO</v>
      </c>
      <c r="F796" s="6">
        <v>31350.82</v>
      </c>
      <c r="G796" s="6">
        <v>9586.9835799229259</v>
      </c>
      <c r="H796" s="19">
        <f t="shared" si="12"/>
        <v>0.30579690036569779</v>
      </c>
    </row>
    <row r="797" spans="1:8" x14ac:dyDescent="0.25">
      <c r="A797" s="13">
        <v>43952</v>
      </c>
      <c r="B797" s="4">
        <v>202</v>
      </c>
      <c r="C797" s="4" t="str">
        <f>VLOOKUP(B805,'Estructura Producto'!$A$2:$C$16,3,0)</f>
        <v>CONSTRUCCIÓN JARDÍN</v>
      </c>
      <c r="D797" s="4">
        <v>2504</v>
      </c>
      <c r="E797" s="4" t="str">
        <f>INDEX('Estructura Tiendas'!$A$2:$A$13,MATCH(DATOS!D797,'Estructura Tiendas'!$B$2:$B$13,0))</f>
        <v>CENTRO</v>
      </c>
      <c r="F797" s="6">
        <v>35627.455000000002</v>
      </c>
      <c r="G797" s="6">
        <v>10902.525237190834</v>
      </c>
      <c r="H797" s="19">
        <f t="shared" si="12"/>
        <v>0.30601470796021868</v>
      </c>
    </row>
    <row r="798" spans="1:8" x14ac:dyDescent="0.25">
      <c r="A798" s="13">
        <v>43952</v>
      </c>
      <c r="B798" s="4">
        <v>202</v>
      </c>
      <c r="C798" s="4" t="str">
        <f>VLOOKUP(B806,'Estructura Producto'!$A$2:$C$16,3,0)</f>
        <v>CONSTRUCCIÓN JARDÍN</v>
      </c>
      <c r="D798" s="4">
        <v>2505</v>
      </c>
      <c r="E798" s="4" t="str">
        <f>INDEX('Estructura Tiendas'!$A$2:$A$13,MATCH(DATOS!D798,'Estructura Tiendas'!$B$2:$B$13,0))</f>
        <v>NORTE</v>
      </c>
      <c r="F798" s="6">
        <v>17358.97</v>
      </c>
      <c r="G798" s="6">
        <v>5026.3313506687009</v>
      </c>
      <c r="H798" s="19">
        <f t="shared" si="12"/>
        <v>0.28955239571637609</v>
      </c>
    </row>
    <row r="799" spans="1:8" x14ac:dyDescent="0.25">
      <c r="A799" s="13">
        <v>43952</v>
      </c>
      <c r="B799" s="4">
        <v>202</v>
      </c>
      <c r="C799" s="4" t="str">
        <f>VLOOKUP(B807,'Estructura Producto'!$A$2:$C$16,3,0)</f>
        <v>CONSTRUCCIÓN JARDÍN</v>
      </c>
      <c r="D799" s="4">
        <v>2506</v>
      </c>
      <c r="E799" s="4" t="str">
        <f>INDEX('Estructura Tiendas'!$A$2:$A$13,MATCH(DATOS!D799,'Estructura Tiendas'!$B$2:$B$13,0))</f>
        <v>NORTE</v>
      </c>
      <c r="F799" s="6">
        <v>37058.959999999999</v>
      </c>
      <c r="G799" s="6">
        <v>10985.112993194076</v>
      </c>
      <c r="H799" s="19">
        <f t="shared" si="12"/>
        <v>0.29642259235537305</v>
      </c>
    </row>
    <row r="800" spans="1:8" x14ac:dyDescent="0.25">
      <c r="A800" s="13">
        <v>43952</v>
      </c>
      <c r="B800" s="4">
        <v>202</v>
      </c>
      <c r="C800" s="4" t="str">
        <f>VLOOKUP(B808,'Estructura Producto'!$A$2:$C$16,3,0)</f>
        <v>CONSTRUCCIÓN JARDÍN</v>
      </c>
      <c r="D800" s="4">
        <v>2507</v>
      </c>
      <c r="E800" s="4" t="str">
        <f>INDEX('Estructura Tiendas'!$A$2:$A$13,MATCH(DATOS!D800,'Estructura Tiendas'!$B$2:$B$13,0))</f>
        <v>NORTE</v>
      </c>
      <c r="F800" s="6">
        <v>14156.02</v>
      </c>
      <c r="G800" s="6">
        <v>4097.9889883371852</v>
      </c>
      <c r="H800" s="19">
        <f t="shared" si="12"/>
        <v>0.2894873692137469</v>
      </c>
    </row>
    <row r="801" spans="1:8" x14ac:dyDescent="0.25">
      <c r="A801" s="13">
        <v>43952</v>
      </c>
      <c r="B801" s="4">
        <v>202</v>
      </c>
      <c r="C801" s="4" t="str">
        <f>VLOOKUP(B809,'Estructura Producto'!$A$2:$C$16,3,0)</f>
        <v>CONSTRUCCIÓN JARDÍN</v>
      </c>
      <c r="D801" s="4">
        <v>2508</v>
      </c>
      <c r="E801" s="4" t="str">
        <f>INDEX('Estructura Tiendas'!$A$2:$A$13,MATCH(DATOS!D801,'Estructura Tiendas'!$B$2:$B$13,0))</f>
        <v>NORTE</v>
      </c>
      <c r="F801" s="6">
        <v>26529.61</v>
      </c>
      <c r="G801" s="6">
        <v>8139.0014033316183</v>
      </c>
      <c r="H801" s="19">
        <f t="shared" si="12"/>
        <v>0.30678933475959946</v>
      </c>
    </row>
    <row r="802" spans="1:8" x14ac:dyDescent="0.25">
      <c r="A802" s="13">
        <v>43952</v>
      </c>
      <c r="B802" s="4">
        <v>202</v>
      </c>
      <c r="C802" s="4" t="str">
        <f>VLOOKUP(B810,'Estructura Producto'!$A$2:$C$16,3,0)</f>
        <v>CONSTRUCCIÓN JARDÍN</v>
      </c>
      <c r="D802" s="4">
        <v>2509</v>
      </c>
      <c r="E802" s="4" t="str">
        <f>INDEX('Estructura Tiendas'!$A$2:$A$13,MATCH(DATOS!D802,'Estructura Tiendas'!$B$2:$B$13,0))</f>
        <v>SUR</v>
      </c>
      <c r="F802" s="6">
        <v>13025.875</v>
      </c>
      <c r="G802" s="6">
        <v>3375.3555722194342</v>
      </c>
      <c r="H802" s="19">
        <f t="shared" si="12"/>
        <v>0.25912697398212664</v>
      </c>
    </row>
    <row r="803" spans="1:8" x14ac:dyDescent="0.25">
      <c r="A803" s="13">
        <v>43952</v>
      </c>
      <c r="B803" s="4">
        <v>202</v>
      </c>
      <c r="C803" s="4" t="str">
        <f>VLOOKUP(B811,'Estructura Producto'!$A$2:$C$16,3,0)</f>
        <v>CONSTRUCCIÓN JARDÍN</v>
      </c>
      <c r="D803" s="4">
        <v>2510</v>
      </c>
      <c r="E803" s="4" t="str">
        <f>INDEX('Estructura Tiendas'!$A$2:$A$13,MATCH(DATOS!D803,'Estructura Tiendas'!$B$2:$B$13,0))</f>
        <v>SUR</v>
      </c>
      <c r="F803" s="6">
        <v>12618.545</v>
      </c>
      <c r="G803" s="6">
        <v>3672.9250982562139</v>
      </c>
      <c r="H803" s="19">
        <f t="shared" si="12"/>
        <v>0.29107358243412484</v>
      </c>
    </row>
    <row r="804" spans="1:8" x14ac:dyDescent="0.25">
      <c r="A804" s="13">
        <v>43952</v>
      </c>
      <c r="B804" s="4">
        <v>202</v>
      </c>
      <c r="C804" s="4" t="str">
        <f>VLOOKUP(B812,'Estructura Producto'!$A$2:$C$16,3,0)</f>
        <v>CONSTRUCCIÓN JARDÍN</v>
      </c>
      <c r="D804" s="4">
        <v>2511</v>
      </c>
      <c r="E804" s="4" t="str">
        <f>INDEX('Estructura Tiendas'!$A$2:$A$13,MATCH(DATOS!D804,'Estructura Tiendas'!$B$2:$B$13,0))</f>
        <v>SUR</v>
      </c>
      <c r="F804" s="6">
        <v>26740.68</v>
      </c>
      <c r="G804" s="6">
        <v>8653.6193135751473</v>
      </c>
      <c r="H804" s="19">
        <f t="shared" si="12"/>
        <v>0.32361253766079051</v>
      </c>
    </row>
    <row r="805" spans="1:8" x14ac:dyDescent="0.25">
      <c r="A805" s="13">
        <v>43952</v>
      </c>
      <c r="B805" s="4">
        <v>202</v>
      </c>
      <c r="C805" s="4" t="str">
        <f>VLOOKUP(B813,'Estructura Producto'!$A$2:$C$16,3,0)</f>
        <v>CONSTRUCCIÓN JARDÍN</v>
      </c>
      <c r="D805" s="4">
        <v>2512</v>
      </c>
      <c r="E805" s="4" t="str">
        <f>INDEX('Estructura Tiendas'!$A$2:$A$13,MATCH(DATOS!D805,'Estructura Tiendas'!$B$2:$B$13,0))</f>
        <v>SUR</v>
      </c>
      <c r="F805" s="6">
        <v>10942.605</v>
      </c>
      <c r="G805" s="6">
        <v>3955.8608995362579</v>
      </c>
      <c r="H805" s="19">
        <f t="shared" si="12"/>
        <v>0.36150997861443945</v>
      </c>
    </row>
    <row r="806" spans="1:8" x14ac:dyDescent="0.25">
      <c r="A806" s="13">
        <v>43952</v>
      </c>
      <c r="B806" s="4">
        <v>204</v>
      </c>
      <c r="C806" s="4" t="str">
        <f>VLOOKUP(B814,'Estructura Producto'!$A$2:$C$16,3,0)</f>
        <v>CONSTRUCCIÓN JARDÍN</v>
      </c>
      <c r="D806" s="4">
        <v>2501</v>
      </c>
      <c r="E806" s="4" t="str">
        <f>INDEX('Estructura Tiendas'!$A$2:$A$13,MATCH(DATOS!D806,'Estructura Tiendas'!$B$2:$B$13,0))</f>
        <v>CENTRO</v>
      </c>
      <c r="F806" s="6">
        <v>38221.47</v>
      </c>
      <c r="G806" s="6">
        <v>5823.537331229114</v>
      </c>
      <c r="H806" s="19">
        <f t="shared" si="12"/>
        <v>0.15236298685605534</v>
      </c>
    </row>
    <row r="807" spans="1:8" x14ac:dyDescent="0.25">
      <c r="A807" s="13">
        <v>43952</v>
      </c>
      <c r="B807" s="4">
        <v>204</v>
      </c>
      <c r="C807" s="4" t="str">
        <f>VLOOKUP(B815,'Estructura Producto'!$A$2:$C$16,3,0)</f>
        <v>CONSTRUCCIÓN JARDÍN</v>
      </c>
      <c r="D807" s="4">
        <v>2502</v>
      </c>
      <c r="E807" s="4" t="str">
        <f>INDEX('Estructura Tiendas'!$A$2:$A$13,MATCH(DATOS!D807,'Estructura Tiendas'!$B$2:$B$13,0))</f>
        <v>CENTRO</v>
      </c>
      <c r="F807" s="6">
        <v>81714.425000000003</v>
      </c>
      <c r="G807" s="6">
        <v>12960.759752111186</v>
      </c>
      <c r="H807" s="19">
        <f t="shared" si="12"/>
        <v>0.1586104259084144</v>
      </c>
    </row>
    <row r="808" spans="1:8" x14ac:dyDescent="0.25">
      <c r="A808" s="13">
        <v>43952</v>
      </c>
      <c r="B808" s="4">
        <v>204</v>
      </c>
      <c r="C808" s="4" t="str">
        <f>VLOOKUP(B816,'Estructura Producto'!$A$2:$C$16,3,0)</f>
        <v>CONSTRUCCIÓN JARDÍN</v>
      </c>
      <c r="D808" s="4">
        <v>2503</v>
      </c>
      <c r="E808" s="4" t="str">
        <f>INDEX('Estructura Tiendas'!$A$2:$A$13,MATCH(DATOS!D808,'Estructura Tiendas'!$B$2:$B$13,0))</f>
        <v>CENTRO</v>
      </c>
      <c r="F808" s="6">
        <v>71280.83</v>
      </c>
      <c r="G808" s="6">
        <v>9846.8879190135758</v>
      </c>
      <c r="H808" s="19">
        <f t="shared" si="12"/>
        <v>0.13814216134988294</v>
      </c>
    </row>
    <row r="809" spans="1:8" x14ac:dyDescent="0.25">
      <c r="A809" s="13">
        <v>43952</v>
      </c>
      <c r="B809" s="4">
        <v>204</v>
      </c>
      <c r="C809" s="4" t="str">
        <f>VLOOKUP(B817,'Estructura Producto'!$A$2:$C$16,3,0)</f>
        <v>CONSTRUCCIÓN JARDÍN</v>
      </c>
      <c r="D809" s="4">
        <v>2504</v>
      </c>
      <c r="E809" s="4" t="str">
        <f>INDEX('Estructura Tiendas'!$A$2:$A$13,MATCH(DATOS!D809,'Estructura Tiendas'!$B$2:$B$13,0))</f>
        <v>CENTRO</v>
      </c>
      <c r="F809" s="6">
        <v>65558.744999999995</v>
      </c>
      <c r="G809" s="6">
        <v>12652.484623002101</v>
      </c>
      <c r="H809" s="19">
        <f t="shared" si="12"/>
        <v>0.19299461304517196</v>
      </c>
    </row>
    <row r="810" spans="1:8" x14ac:dyDescent="0.25">
      <c r="A810" s="13">
        <v>43952</v>
      </c>
      <c r="B810" s="4">
        <v>204</v>
      </c>
      <c r="C810" s="4" t="str">
        <f>VLOOKUP(B818,'Estructura Producto'!$A$2:$C$16,3,0)</f>
        <v>CONSTRUCCIÓN JARDÍN</v>
      </c>
      <c r="D810" s="4">
        <v>2505</v>
      </c>
      <c r="E810" s="4" t="str">
        <f>INDEX('Estructura Tiendas'!$A$2:$A$13,MATCH(DATOS!D810,'Estructura Tiendas'!$B$2:$B$13,0))</f>
        <v>NORTE</v>
      </c>
      <c r="F810" s="6">
        <v>30705.794999999998</v>
      </c>
      <c r="G810" s="6">
        <v>4007.8134618475292</v>
      </c>
      <c r="H810" s="19">
        <f t="shared" si="12"/>
        <v>0.13052303195040316</v>
      </c>
    </row>
    <row r="811" spans="1:8" x14ac:dyDescent="0.25">
      <c r="A811" s="13">
        <v>43952</v>
      </c>
      <c r="B811" s="4">
        <v>204</v>
      </c>
      <c r="C811" s="4" t="str">
        <f>VLOOKUP(B819,'Estructura Producto'!$A$2:$C$16,3,0)</f>
        <v>CONSTRUCCIÓN JARDÍN</v>
      </c>
      <c r="D811" s="4">
        <v>2506</v>
      </c>
      <c r="E811" s="4" t="str">
        <f>INDEX('Estructura Tiendas'!$A$2:$A$13,MATCH(DATOS!D811,'Estructura Tiendas'!$B$2:$B$13,0))</f>
        <v>NORTE</v>
      </c>
      <c r="F811" s="6">
        <v>55109.364999999998</v>
      </c>
      <c r="G811" s="6">
        <v>10469.97399714291</v>
      </c>
      <c r="H811" s="19">
        <f t="shared" si="12"/>
        <v>0.18998538627949915</v>
      </c>
    </row>
    <row r="812" spans="1:8" x14ac:dyDescent="0.25">
      <c r="A812" s="13">
        <v>43952</v>
      </c>
      <c r="B812" s="4">
        <v>204</v>
      </c>
      <c r="C812" s="4" t="str">
        <f>VLOOKUP(B820,'Estructura Producto'!$A$2:$C$16,3,0)</f>
        <v>CONSTRUCCIÓN JARDÍN</v>
      </c>
      <c r="D812" s="4">
        <v>2507</v>
      </c>
      <c r="E812" s="4" t="str">
        <f>INDEX('Estructura Tiendas'!$A$2:$A$13,MATCH(DATOS!D812,'Estructura Tiendas'!$B$2:$B$13,0))</f>
        <v>NORTE</v>
      </c>
      <c r="F812" s="6">
        <v>35163.599999999999</v>
      </c>
      <c r="G812" s="6">
        <v>4421.126762805864</v>
      </c>
      <c r="H812" s="19">
        <f t="shared" si="12"/>
        <v>0.12573020859086853</v>
      </c>
    </row>
    <row r="813" spans="1:8" x14ac:dyDescent="0.25">
      <c r="A813" s="13">
        <v>43952</v>
      </c>
      <c r="B813" s="4">
        <v>204</v>
      </c>
      <c r="C813" s="4" t="str">
        <f>VLOOKUP(B821,'Estructura Producto'!$A$2:$C$16,3,0)</f>
        <v>CONSTRUCCIÓN JARDÍN</v>
      </c>
      <c r="D813" s="4">
        <v>2508</v>
      </c>
      <c r="E813" s="4" t="str">
        <f>INDEX('Estructura Tiendas'!$A$2:$A$13,MATCH(DATOS!D813,'Estructura Tiendas'!$B$2:$B$13,0))</f>
        <v>NORTE</v>
      </c>
      <c r="F813" s="6">
        <v>55699.75</v>
      </c>
      <c r="G813" s="6">
        <v>6829.6066059985924</v>
      </c>
      <c r="H813" s="19">
        <f t="shared" si="12"/>
        <v>0.1226146725254349</v>
      </c>
    </row>
    <row r="814" spans="1:8" x14ac:dyDescent="0.25">
      <c r="A814" s="13">
        <v>43952</v>
      </c>
      <c r="B814" s="4">
        <v>204</v>
      </c>
      <c r="C814" s="4" t="str">
        <f>VLOOKUP(B822,'Estructura Producto'!$A$2:$C$16,3,0)</f>
        <v>CONSTRUCCIÓN JARDÍN</v>
      </c>
      <c r="D814" s="4">
        <v>2509</v>
      </c>
      <c r="E814" s="4" t="str">
        <f>INDEX('Estructura Tiendas'!$A$2:$A$13,MATCH(DATOS!D814,'Estructura Tiendas'!$B$2:$B$13,0))</f>
        <v>SUR</v>
      </c>
      <c r="F814" s="6">
        <v>69718.574999999997</v>
      </c>
      <c r="G814" s="6">
        <v>9152.8226698994531</v>
      </c>
      <c r="H814" s="19">
        <f t="shared" si="12"/>
        <v>0.1312824117518101</v>
      </c>
    </row>
    <row r="815" spans="1:8" x14ac:dyDescent="0.25">
      <c r="A815" s="13">
        <v>43952</v>
      </c>
      <c r="B815" s="4">
        <v>204</v>
      </c>
      <c r="C815" s="4" t="str">
        <f>VLOOKUP(B823,'Estructura Producto'!$A$2:$C$16,3,0)</f>
        <v>CONSTRUCCIÓN JARDÍN</v>
      </c>
      <c r="D815" s="4">
        <v>2510</v>
      </c>
      <c r="E815" s="4" t="str">
        <f>INDEX('Estructura Tiendas'!$A$2:$A$13,MATCH(DATOS!D815,'Estructura Tiendas'!$B$2:$B$13,0))</f>
        <v>SUR</v>
      </c>
      <c r="F815" s="6">
        <v>31963.895</v>
      </c>
      <c r="G815" s="6">
        <v>6004.7668566696539</v>
      </c>
      <c r="H815" s="19">
        <f t="shared" si="12"/>
        <v>0.18786092422934231</v>
      </c>
    </row>
    <row r="816" spans="1:8" x14ac:dyDescent="0.25">
      <c r="A816" s="13">
        <v>43952</v>
      </c>
      <c r="B816" s="4">
        <v>204</v>
      </c>
      <c r="C816" s="4" t="str">
        <f>VLOOKUP(B824,'Estructura Producto'!$A$2:$C$16,3,0)</f>
        <v>CONSTRUCCIÓN JARDÍN</v>
      </c>
      <c r="D816" s="4">
        <v>2511</v>
      </c>
      <c r="E816" s="4" t="str">
        <f>INDEX('Estructura Tiendas'!$A$2:$A$13,MATCH(DATOS!D816,'Estructura Tiendas'!$B$2:$B$13,0))</f>
        <v>SUR</v>
      </c>
      <c r="F816" s="6">
        <v>48018.61</v>
      </c>
      <c r="G816" s="6">
        <v>10160.289934519116</v>
      </c>
      <c r="H816" s="19">
        <f t="shared" si="12"/>
        <v>0.21159067150255112</v>
      </c>
    </row>
    <row r="817" spans="1:8" x14ac:dyDescent="0.25">
      <c r="A817" s="13">
        <v>43952</v>
      </c>
      <c r="B817" s="4">
        <v>204</v>
      </c>
      <c r="C817" s="4" t="str">
        <f>VLOOKUP(B825,'Estructura Producto'!$A$2:$C$16,3,0)</f>
        <v>CONSTRUCCIÓN JARDÍN</v>
      </c>
      <c r="D817" s="4">
        <v>2512</v>
      </c>
      <c r="E817" s="4" t="str">
        <f>INDEX('Estructura Tiendas'!$A$2:$A$13,MATCH(DATOS!D817,'Estructura Tiendas'!$B$2:$B$13,0))</f>
        <v>SUR</v>
      </c>
      <c r="F817" s="6">
        <v>33870.93</v>
      </c>
      <c r="G817" s="6">
        <v>5715.6994440960043</v>
      </c>
      <c r="H817" s="19">
        <f t="shared" si="12"/>
        <v>0.16874940971789096</v>
      </c>
    </row>
    <row r="818" spans="1:8" x14ac:dyDescent="0.25">
      <c r="A818" s="13">
        <v>43952</v>
      </c>
      <c r="B818" s="4">
        <v>205</v>
      </c>
      <c r="C818" s="4" t="str">
        <f>VLOOKUP(B826,'Estructura Producto'!$A$2:$C$16,3,0)</f>
        <v>CONSTRUCCIÓN JARDÍN</v>
      </c>
      <c r="D818" s="4">
        <v>2501</v>
      </c>
      <c r="E818" s="4" t="str">
        <f>INDEX('Estructura Tiendas'!$A$2:$A$13,MATCH(DATOS!D818,'Estructura Tiendas'!$B$2:$B$13,0))</f>
        <v>CENTRO</v>
      </c>
      <c r="F818" s="6">
        <v>34463.800000000003</v>
      </c>
      <c r="G818" s="6">
        <v>9286.5656485713371</v>
      </c>
      <c r="H818" s="19">
        <f t="shared" si="12"/>
        <v>0.26945855212052461</v>
      </c>
    </row>
    <row r="819" spans="1:8" x14ac:dyDescent="0.25">
      <c r="A819" s="13">
        <v>43952</v>
      </c>
      <c r="B819" s="4">
        <v>205</v>
      </c>
      <c r="C819" s="4" t="str">
        <f>VLOOKUP(B827,'Estructura Producto'!$A$2:$C$16,3,0)</f>
        <v>CONSTRUCCIÓN JARDÍN</v>
      </c>
      <c r="D819" s="4">
        <v>2502</v>
      </c>
      <c r="E819" s="4" t="str">
        <f>INDEX('Estructura Tiendas'!$A$2:$A$13,MATCH(DATOS!D819,'Estructura Tiendas'!$B$2:$B$13,0))</f>
        <v>CENTRO</v>
      </c>
      <c r="F819" s="6">
        <v>39380.46</v>
      </c>
      <c r="G819" s="6">
        <v>11582.436298532553</v>
      </c>
      <c r="H819" s="19">
        <f t="shared" si="12"/>
        <v>0.2941163282128384</v>
      </c>
    </row>
    <row r="820" spans="1:8" x14ac:dyDescent="0.25">
      <c r="A820" s="13">
        <v>43952</v>
      </c>
      <c r="B820" s="4">
        <v>205</v>
      </c>
      <c r="C820" s="4" t="str">
        <f>VLOOKUP(B828,'Estructura Producto'!$A$2:$C$16,3,0)</f>
        <v>CONSTRUCCIÓN JARDÍN</v>
      </c>
      <c r="D820" s="4">
        <v>2503</v>
      </c>
      <c r="E820" s="4" t="str">
        <f>INDEX('Estructura Tiendas'!$A$2:$A$13,MATCH(DATOS!D820,'Estructura Tiendas'!$B$2:$B$13,0))</f>
        <v>CENTRO</v>
      </c>
      <c r="F820" s="6">
        <v>60563.525000000001</v>
      </c>
      <c r="G820" s="6">
        <v>17476.112817209141</v>
      </c>
      <c r="H820" s="19">
        <f t="shared" si="12"/>
        <v>0.28855838257778327</v>
      </c>
    </row>
    <row r="821" spans="1:8" x14ac:dyDescent="0.25">
      <c r="A821" s="13">
        <v>43952</v>
      </c>
      <c r="B821" s="4">
        <v>205</v>
      </c>
      <c r="C821" s="4" t="str">
        <f>VLOOKUP(B829,'Estructura Producto'!$A$2:$C$16,3,0)</f>
        <v>CONSTRUCCIÓN JARDÍN</v>
      </c>
      <c r="D821" s="4">
        <v>2504</v>
      </c>
      <c r="E821" s="4" t="str">
        <f>INDEX('Estructura Tiendas'!$A$2:$A$13,MATCH(DATOS!D821,'Estructura Tiendas'!$B$2:$B$13,0))</f>
        <v>CENTRO</v>
      </c>
      <c r="F821" s="6">
        <v>26554.994999999999</v>
      </c>
      <c r="G821" s="6">
        <v>7621.7858914408935</v>
      </c>
      <c r="H821" s="19">
        <f t="shared" si="12"/>
        <v>0.28701891645774719</v>
      </c>
    </row>
    <row r="822" spans="1:8" x14ac:dyDescent="0.25">
      <c r="A822" s="13">
        <v>43952</v>
      </c>
      <c r="B822" s="4">
        <v>205</v>
      </c>
      <c r="C822" s="4" t="str">
        <f>VLOOKUP(B830,'Estructura Producto'!$A$2:$C$16,3,0)</f>
        <v>CONSTRUCCIÓN JARDÍN</v>
      </c>
      <c r="D822" s="4">
        <v>2505</v>
      </c>
      <c r="E822" s="4" t="str">
        <f>INDEX('Estructura Tiendas'!$A$2:$A$13,MATCH(DATOS!D822,'Estructura Tiendas'!$B$2:$B$13,0))</f>
        <v>NORTE</v>
      </c>
      <c r="F822" s="6">
        <v>21940.04</v>
      </c>
      <c r="G822" s="6">
        <v>6014.7960631069009</v>
      </c>
      <c r="H822" s="19">
        <f t="shared" si="12"/>
        <v>0.2741469962273041</v>
      </c>
    </row>
    <row r="823" spans="1:8" x14ac:dyDescent="0.25">
      <c r="A823" s="13">
        <v>43952</v>
      </c>
      <c r="B823" s="4">
        <v>205</v>
      </c>
      <c r="C823" s="4" t="str">
        <f>VLOOKUP(B831,'Estructura Producto'!$A$2:$C$16,3,0)</f>
        <v>CONSTRUCCIÓN JARDÍN</v>
      </c>
      <c r="D823" s="4">
        <v>2506</v>
      </c>
      <c r="E823" s="4" t="str">
        <f>INDEX('Estructura Tiendas'!$A$2:$A$13,MATCH(DATOS!D823,'Estructura Tiendas'!$B$2:$B$13,0))</f>
        <v>NORTE</v>
      </c>
      <c r="F823" s="6">
        <v>38846.165000000001</v>
      </c>
      <c r="G823" s="6">
        <v>11667.051291258631</v>
      </c>
      <c r="H823" s="19">
        <f t="shared" si="12"/>
        <v>0.30033984799422619</v>
      </c>
    </row>
    <row r="824" spans="1:8" x14ac:dyDescent="0.25">
      <c r="A824" s="13">
        <v>43952</v>
      </c>
      <c r="B824" s="4">
        <v>205</v>
      </c>
      <c r="C824" s="4" t="str">
        <f>VLOOKUP(B832,'Estructura Producto'!$A$2:$C$16,3,0)</f>
        <v>CONSTRUCCIÓN JARDÍN</v>
      </c>
      <c r="D824" s="4">
        <v>2507</v>
      </c>
      <c r="E824" s="4" t="str">
        <f>INDEX('Estructura Tiendas'!$A$2:$A$13,MATCH(DATOS!D824,'Estructura Tiendas'!$B$2:$B$13,0))</f>
        <v>NORTE</v>
      </c>
      <c r="F824" s="6">
        <v>15076.754999999999</v>
      </c>
      <c r="G824" s="6">
        <v>4889.3338026119654</v>
      </c>
      <c r="H824" s="19">
        <f t="shared" si="12"/>
        <v>0.32429616337281902</v>
      </c>
    </row>
    <row r="825" spans="1:8" x14ac:dyDescent="0.25">
      <c r="A825" s="13">
        <v>43952</v>
      </c>
      <c r="B825" s="4">
        <v>205</v>
      </c>
      <c r="C825" s="4" t="str">
        <f>VLOOKUP(B833,'Estructura Producto'!$A$2:$C$16,3,0)</f>
        <v>CONSTRUCCIÓN JARDÍN</v>
      </c>
      <c r="D825" s="4">
        <v>2508</v>
      </c>
      <c r="E825" s="4" t="str">
        <f>INDEX('Estructura Tiendas'!$A$2:$A$13,MATCH(DATOS!D825,'Estructura Tiendas'!$B$2:$B$13,0))</f>
        <v>NORTE</v>
      </c>
      <c r="F825" s="6">
        <v>23948.395</v>
      </c>
      <c r="G825" s="6">
        <v>7174.2973301316561</v>
      </c>
      <c r="H825" s="19">
        <f t="shared" si="12"/>
        <v>0.29957320021369516</v>
      </c>
    </row>
    <row r="826" spans="1:8" x14ac:dyDescent="0.25">
      <c r="A826" s="13">
        <v>43952</v>
      </c>
      <c r="B826" s="4">
        <v>205</v>
      </c>
      <c r="C826" s="4" t="str">
        <f>VLOOKUP(B834,'Estructura Producto'!$A$2:$C$16,3,0)</f>
        <v>CONSTRUCCIÓN JARDÍN</v>
      </c>
      <c r="D826" s="4">
        <v>2509</v>
      </c>
      <c r="E826" s="4" t="str">
        <f>INDEX('Estructura Tiendas'!$A$2:$A$13,MATCH(DATOS!D826,'Estructura Tiendas'!$B$2:$B$13,0))</f>
        <v>SUR</v>
      </c>
      <c r="F826" s="6">
        <v>28259.08</v>
      </c>
      <c r="G826" s="6">
        <v>8684.6246854138426</v>
      </c>
      <c r="H826" s="19">
        <f t="shared" si="12"/>
        <v>0.30732156480019313</v>
      </c>
    </row>
    <row r="827" spans="1:8" x14ac:dyDescent="0.25">
      <c r="A827" s="13">
        <v>43952</v>
      </c>
      <c r="B827" s="4">
        <v>205</v>
      </c>
      <c r="C827" s="4" t="str">
        <f>VLOOKUP(B835,'Estructura Producto'!$A$2:$C$16,3,0)</f>
        <v>CONSTRUCCIÓN JARDÍN</v>
      </c>
      <c r="D827" s="4">
        <v>2510</v>
      </c>
      <c r="E827" s="4" t="str">
        <f>INDEX('Estructura Tiendas'!$A$2:$A$13,MATCH(DATOS!D827,'Estructura Tiendas'!$B$2:$B$13,0))</f>
        <v>SUR</v>
      </c>
      <c r="F827" s="6">
        <v>37902.86</v>
      </c>
      <c r="G827" s="6">
        <v>10871.715852277612</v>
      </c>
      <c r="H827" s="19">
        <f t="shared" si="12"/>
        <v>0.28683101624198309</v>
      </c>
    </row>
    <row r="828" spans="1:8" x14ac:dyDescent="0.25">
      <c r="A828" s="13">
        <v>43952</v>
      </c>
      <c r="B828" s="4">
        <v>205</v>
      </c>
      <c r="C828" s="4" t="str">
        <f>VLOOKUP(B836,'Estructura Producto'!$A$2:$C$16,3,0)</f>
        <v>CONSTRUCCIÓN JARDÍN</v>
      </c>
      <c r="D828" s="4">
        <v>2511</v>
      </c>
      <c r="E828" s="4" t="str">
        <f>INDEX('Estructura Tiendas'!$A$2:$A$13,MATCH(DATOS!D828,'Estructura Tiendas'!$B$2:$B$13,0))</f>
        <v>SUR</v>
      </c>
      <c r="F828" s="6">
        <v>37329.97</v>
      </c>
      <c r="G828" s="6">
        <v>11470.04668236362</v>
      </c>
      <c r="H828" s="19">
        <f t="shared" si="12"/>
        <v>0.30726107420830018</v>
      </c>
    </row>
    <row r="829" spans="1:8" x14ac:dyDescent="0.25">
      <c r="A829" s="13">
        <v>43952</v>
      </c>
      <c r="B829" s="4">
        <v>205</v>
      </c>
      <c r="C829" s="4" t="str">
        <f>VLOOKUP(B837,'Estructura Producto'!$A$2:$C$16,3,0)</f>
        <v>CONSTRUCCIÓN JARDÍN</v>
      </c>
      <c r="D829" s="4">
        <v>2512</v>
      </c>
      <c r="E829" s="4" t="str">
        <f>INDEX('Estructura Tiendas'!$A$2:$A$13,MATCH(DATOS!D829,'Estructura Tiendas'!$B$2:$B$13,0))</f>
        <v>SUR</v>
      </c>
      <c r="F829" s="6">
        <v>30130.145</v>
      </c>
      <c r="G829" s="6">
        <v>8330.7695094362571</v>
      </c>
      <c r="H829" s="19">
        <f t="shared" si="12"/>
        <v>0.27649284493772786</v>
      </c>
    </row>
    <row r="830" spans="1:8" x14ac:dyDescent="0.25">
      <c r="A830" s="13">
        <v>43952</v>
      </c>
      <c r="B830" s="4">
        <v>206</v>
      </c>
      <c r="C830" s="4" t="str">
        <f>VLOOKUP(B838,'Estructura Producto'!$A$2:$C$16,3,0)</f>
        <v>CONSTRUCCIÓN JARDÍN</v>
      </c>
      <c r="D830" s="4">
        <v>2501</v>
      </c>
      <c r="E830" s="4" t="str">
        <f>INDEX('Estructura Tiendas'!$A$2:$A$13,MATCH(DATOS!D830,'Estructura Tiendas'!$B$2:$B$13,0))</f>
        <v>CENTRO</v>
      </c>
      <c r="F830" s="6">
        <v>31091.87</v>
      </c>
      <c r="G830" s="6">
        <v>9712.399747486661</v>
      </c>
      <c r="H830" s="19">
        <f t="shared" si="12"/>
        <v>0.31237747190782222</v>
      </c>
    </row>
    <row r="831" spans="1:8" x14ac:dyDescent="0.25">
      <c r="A831" s="13">
        <v>43952</v>
      </c>
      <c r="B831" s="4">
        <v>206</v>
      </c>
      <c r="C831" s="4" t="str">
        <f>VLOOKUP(B839,'Estructura Producto'!$A$2:$C$16,3,0)</f>
        <v>CONSTRUCCIÓN JARDÍN</v>
      </c>
      <c r="D831" s="4">
        <v>2502</v>
      </c>
      <c r="E831" s="4" t="str">
        <f>INDEX('Estructura Tiendas'!$A$2:$A$13,MATCH(DATOS!D831,'Estructura Tiendas'!$B$2:$B$13,0))</f>
        <v>CENTRO</v>
      </c>
      <c r="F831" s="6">
        <v>38378.15</v>
      </c>
      <c r="G831" s="6">
        <v>11952.890432000022</v>
      </c>
      <c r="H831" s="19">
        <f t="shared" si="12"/>
        <v>0.31145040685911179</v>
      </c>
    </row>
    <row r="832" spans="1:8" x14ac:dyDescent="0.25">
      <c r="A832" s="13">
        <v>43952</v>
      </c>
      <c r="B832" s="4">
        <v>206</v>
      </c>
      <c r="C832" s="4" t="str">
        <f>VLOOKUP(B840,'Estructura Producto'!$A$2:$C$16,3,0)</f>
        <v>CONSTRUCCIÓN JARDÍN</v>
      </c>
      <c r="D832" s="4">
        <v>2503</v>
      </c>
      <c r="E832" s="4" t="str">
        <f>INDEX('Estructura Tiendas'!$A$2:$A$13,MATCH(DATOS!D832,'Estructura Tiendas'!$B$2:$B$13,0))</f>
        <v>CENTRO</v>
      </c>
      <c r="F832" s="6">
        <v>27731.88</v>
      </c>
      <c r="G832" s="6">
        <v>8769.3188853680167</v>
      </c>
      <c r="H832" s="19">
        <f t="shared" si="12"/>
        <v>0.3162179731546515</v>
      </c>
    </row>
    <row r="833" spans="1:8" x14ac:dyDescent="0.25">
      <c r="A833" s="13">
        <v>43952</v>
      </c>
      <c r="B833" s="4">
        <v>206</v>
      </c>
      <c r="C833" s="4" t="str">
        <f>VLOOKUP(B841,'Estructura Producto'!$A$2:$C$16,3,0)</f>
        <v>CONSTRUCCIÓN JARDÍN</v>
      </c>
      <c r="D833" s="4">
        <v>2504</v>
      </c>
      <c r="E833" s="4" t="str">
        <f>INDEX('Estructura Tiendas'!$A$2:$A$13,MATCH(DATOS!D833,'Estructura Tiendas'!$B$2:$B$13,0))</f>
        <v>CENTRO</v>
      </c>
      <c r="F833" s="6">
        <v>45527.72</v>
      </c>
      <c r="G833" s="6">
        <v>15360.789708533257</v>
      </c>
      <c r="H833" s="19">
        <f t="shared" si="12"/>
        <v>0.3373942228719834</v>
      </c>
    </row>
    <row r="834" spans="1:8" x14ac:dyDescent="0.25">
      <c r="A834" s="13">
        <v>43952</v>
      </c>
      <c r="B834" s="4">
        <v>206</v>
      </c>
      <c r="C834" s="4" t="str">
        <f>VLOOKUP(B842,'Estructura Producto'!$A$2:$C$16,3,0)</f>
        <v>CONSTRUCCIÓN JARDÍN</v>
      </c>
      <c r="D834" s="4">
        <v>2505</v>
      </c>
      <c r="E834" s="4" t="str">
        <f>INDEX('Estructura Tiendas'!$A$2:$A$13,MATCH(DATOS!D834,'Estructura Tiendas'!$B$2:$B$13,0))</f>
        <v>NORTE</v>
      </c>
      <c r="F834" s="6">
        <v>27535.22</v>
      </c>
      <c r="G834" s="6">
        <v>9606.6090889316911</v>
      </c>
      <c r="H834" s="19">
        <f t="shared" si="12"/>
        <v>0.34888441381371532</v>
      </c>
    </row>
    <row r="835" spans="1:8" x14ac:dyDescent="0.25">
      <c r="A835" s="13">
        <v>43952</v>
      </c>
      <c r="B835" s="4">
        <v>206</v>
      </c>
      <c r="C835" s="4" t="str">
        <f>VLOOKUP(B843,'Estructura Producto'!$A$2:$C$16,3,0)</f>
        <v>CONSTRUCCIÓN JARDÍN</v>
      </c>
      <c r="D835" s="4">
        <v>2506</v>
      </c>
      <c r="E835" s="4" t="str">
        <f>INDEX('Estructura Tiendas'!$A$2:$A$13,MATCH(DATOS!D835,'Estructura Tiendas'!$B$2:$B$13,0))</f>
        <v>NORTE</v>
      </c>
      <c r="F835" s="6">
        <v>38356.635000000002</v>
      </c>
      <c r="G835" s="6">
        <v>12636.87259530986</v>
      </c>
      <c r="H835" s="19">
        <f t="shared" ref="H835:H898" si="13">G835/F835</f>
        <v>0.32945727891171528</v>
      </c>
    </row>
    <row r="836" spans="1:8" x14ac:dyDescent="0.25">
      <c r="A836" s="13">
        <v>43952</v>
      </c>
      <c r="B836" s="4">
        <v>206</v>
      </c>
      <c r="C836" s="4" t="str">
        <f>VLOOKUP(B844,'Estructura Producto'!$A$2:$C$16,3,0)</f>
        <v>CONSTRUCCIÓN JARDÍN</v>
      </c>
      <c r="D836" s="4">
        <v>2507</v>
      </c>
      <c r="E836" s="4" t="str">
        <f>INDEX('Estructura Tiendas'!$A$2:$A$13,MATCH(DATOS!D836,'Estructura Tiendas'!$B$2:$B$13,0))</f>
        <v>NORTE</v>
      </c>
      <c r="F836" s="6">
        <v>22300.195</v>
      </c>
      <c r="G836" s="6">
        <v>7610.1000901650859</v>
      </c>
      <c r="H836" s="19">
        <f t="shared" si="13"/>
        <v>0.34125710964254286</v>
      </c>
    </row>
    <row r="837" spans="1:8" x14ac:dyDescent="0.25">
      <c r="A837" s="13">
        <v>43952</v>
      </c>
      <c r="B837" s="4">
        <v>206</v>
      </c>
      <c r="C837" s="4" t="str">
        <f>VLOOKUP(B845,'Estructura Producto'!$A$2:$C$16,3,0)</f>
        <v>CONSTRUCCIÓN JARDÍN</v>
      </c>
      <c r="D837" s="4">
        <v>2508</v>
      </c>
      <c r="E837" s="4" t="str">
        <f>INDEX('Estructura Tiendas'!$A$2:$A$13,MATCH(DATOS!D837,'Estructura Tiendas'!$B$2:$B$13,0))</f>
        <v>NORTE</v>
      </c>
      <c r="F837" s="6">
        <v>24187.395</v>
      </c>
      <c r="G837" s="6">
        <v>6235.7559988082039</v>
      </c>
      <c r="H837" s="19">
        <f t="shared" si="13"/>
        <v>0.25781015271831481</v>
      </c>
    </row>
    <row r="838" spans="1:8" x14ac:dyDescent="0.25">
      <c r="A838" s="13">
        <v>43952</v>
      </c>
      <c r="B838" s="4">
        <v>206</v>
      </c>
      <c r="C838" s="4" t="str">
        <f>VLOOKUP(B846,'Estructura Producto'!$A$2:$C$16,3,0)</f>
        <v>CONSTRUCCIÓN JARDÍN</v>
      </c>
      <c r="D838" s="4">
        <v>2509</v>
      </c>
      <c r="E838" s="4" t="str">
        <f>INDEX('Estructura Tiendas'!$A$2:$A$13,MATCH(DATOS!D838,'Estructura Tiendas'!$B$2:$B$13,0))</f>
        <v>SUR</v>
      </c>
      <c r="F838" s="6">
        <v>31273.275000000001</v>
      </c>
      <c r="G838" s="6">
        <v>9537.5751986072337</v>
      </c>
      <c r="H838" s="19">
        <f t="shared" si="13"/>
        <v>0.30497526078120163</v>
      </c>
    </row>
    <row r="839" spans="1:8" x14ac:dyDescent="0.25">
      <c r="A839" s="13">
        <v>43952</v>
      </c>
      <c r="B839" s="4">
        <v>206</v>
      </c>
      <c r="C839" s="4" t="str">
        <f>VLOOKUP(B847,'Estructura Producto'!$A$2:$C$16,3,0)</f>
        <v>CONSTRUCCIÓN JARDÍN</v>
      </c>
      <c r="D839" s="4">
        <v>2510</v>
      </c>
      <c r="E839" s="4" t="str">
        <f>INDEX('Estructura Tiendas'!$A$2:$A$13,MATCH(DATOS!D839,'Estructura Tiendas'!$B$2:$B$13,0))</f>
        <v>SUR</v>
      </c>
      <c r="F839" s="6">
        <v>21842.044999999998</v>
      </c>
      <c r="G839" s="6">
        <v>6614.3768641098495</v>
      </c>
      <c r="H839" s="19">
        <f t="shared" si="13"/>
        <v>0.30282772808635133</v>
      </c>
    </row>
    <row r="840" spans="1:8" x14ac:dyDescent="0.25">
      <c r="A840" s="13">
        <v>43952</v>
      </c>
      <c r="B840" s="4">
        <v>206</v>
      </c>
      <c r="C840" s="4" t="str">
        <f>VLOOKUP(B848,'Estructura Producto'!$A$2:$C$16,3,0)</f>
        <v>CONSTRUCCIÓN JARDÍN</v>
      </c>
      <c r="D840" s="4">
        <v>2511</v>
      </c>
      <c r="E840" s="4" t="str">
        <f>INDEX('Estructura Tiendas'!$A$2:$A$13,MATCH(DATOS!D840,'Estructura Tiendas'!$B$2:$B$13,0))</f>
        <v>SUR</v>
      </c>
      <c r="F840" s="6">
        <v>47093.345000000001</v>
      </c>
      <c r="G840" s="6">
        <v>12648.797888363953</v>
      </c>
      <c r="H840" s="19">
        <f t="shared" si="13"/>
        <v>0.26858992259657821</v>
      </c>
    </row>
    <row r="841" spans="1:8" x14ac:dyDescent="0.25">
      <c r="A841" s="13">
        <v>43952</v>
      </c>
      <c r="B841" s="4">
        <v>206</v>
      </c>
      <c r="C841" s="4" t="str">
        <f>VLOOKUP(B849,'Estructura Producto'!$A$2:$C$16,3,0)</f>
        <v>CONSTRUCCIÓN JARDÍN</v>
      </c>
      <c r="D841" s="4">
        <v>2512</v>
      </c>
      <c r="E841" s="4" t="str">
        <f>INDEX('Estructura Tiendas'!$A$2:$A$13,MATCH(DATOS!D841,'Estructura Tiendas'!$B$2:$B$13,0))</f>
        <v>SUR</v>
      </c>
      <c r="F841" s="6">
        <v>29656.665000000001</v>
      </c>
      <c r="G841" s="6">
        <v>8750.4859769867217</v>
      </c>
      <c r="H841" s="19">
        <f t="shared" si="13"/>
        <v>0.29505967636572494</v>
      </c>
    </row>
    <row r="842" spans="1:8" x14ac:dyDescent="0.25">
      <c r="A842" s="13">
        <v>43952</v>
      </c>
      <c r="B842" s="4">
        <v>208</v>
      </c>
      <c r="C842" s="4" t="str">
        <f>VLOOKUP(B850,'Estructura Producto'!$A$2:$C$16,3,0)</f>
        <v>CONSTRUCCIÓN JARDÍN</v>
      </c>
      <c r="D842" s="4">
        <v>2501</v>
      </c>
      <c r="E842" s="4" t="str">
        <f>INDEX('Estructura Tiendas'!$A$2:$A$13,MATCH(DATOS!D842,'Estructura Tiendas'!$B$2:$B$13,0))</f>
        <v>CENTRO</v>
      </c>
      <c r="F842" s="6">
        <v>70711.585000000006</v>
      </c>
      <c r="G842" s="6">
        <v>9216.1305489935003</v>
      </c>
      <c r="H842" s="19">
        <f t="shared" si="13"/>
        <v>0.13033409658394024</v>
      </c>
    </row>
    <row r="843" spans="1:8" x14ac:dyDescent="0.25">
      <c r="A843" s="13">
        <v>43952</v>
      </c>
      <c r="B843" s="4">
        <v>208</v>
      </c>
      <c r="C843" s="4" t="str">
        <f>VLOOKUP(B851,'Estructura Producto'!$A$2:$C$16,3,0)</f>
        <v>CONSTRUCCIÓN JARDÍN</v>
      </c>
      <c r="D843" s="4">
        <v>2502</v>
      </c>
      <c r="E843" s="4" t="str">
        <f>INDEX('Estructura Tiendas'!$A$2:$A$13,MATCH(DATOS!D843,'Estructura Tiendas'!$B$2:$B$13,0))</f>
        <v>CENTRO</v>
      </c>
      <c r="F843" s="6">
        <v>83511.44</v>
      </c>
      <c r="G843" s="6">
        <v>11772.825235000226</v>
      </c>
      <c r="H843" s="19">
        <f t="shared" si="13"/>
        <v>0.14097260489102123</v>
      </c>
    </row>
    <row r="844" spans="1:8" x14ac:dyDescent="0.25">
      <c r="A844" s="13">
        <v>43952</v>
      </c>
      <c r="B844" s="4">
        <v>208</v>
      </c>
      <c r="C844" s="4" t="str">
        <f>VLOOKUP(B852,'Estructura Producto'!$A$2:$C$16,3,0)</f>
        <v>CONSTRUCCIÓN JARDÍN</v>
      </c>
      <c r="D844" s="4">
        <v>2503</v>
      </c>
      <c r="E844" s="4" t="str">
        <f>INDEX('Estructura Tiendas'!$A$2:$A$13,MATCH(DATOS!D844,'Estructura Tiendas'!$B$2:$B$13,0))</f>
        <v>CENTRO</v>
      </c>
      <c r="F844" s="6">
        <v>96349.45</v>
      </c>
      <c r="G844" s="6">
        <v>11559.070340715865</v>
      </c>
      <c r="H844" s="19">
        <f t="shared" si="13"/>
        <v>0.11997027840549028</v>
      </c>
    </row>
    <row r="845" spans="1:8" x14ac:dyDescent="0.25">
      <c r="A845" s="13">
        <v>43952</v>
      </c>
      <c r="B845" s="4">
        <v>208</v>
      </c>
      <c r="C845" s="4" t="str">
        <f>VLOOKUP(B853,'Estructura Producto'!$A$2:$C$16,3,0)</f>
        <v>CONSTRUCCIÓN JARDÍN</v>
      </c>
      <c r="D845" s="4">
        <v>2504</v>
      </c>
      <c r="E845" s="4" t="str">
        <f>INDEX('Estructura Tiendas'!$A$2:$A$13,MATCH(DATOS!D845,'Estructura Tiendas'!$B$2:$B$13,0))</f>
        <v>CENTRO</v>
      </c>
      <c r="F845" s="6">
        <v>93021.7</v>
      </c>
      <c r="G845" s="6">
        <v>19322.722195387196</v>
      </c>
      <c r="H845" s="19">
        <f t="shared" si="13"/>
        <v>0.20772273776320146</v>
      </c>
    </row>
    <row r="846" spans="1:8" x14ac:dyDescent="0.25">
      <c r="A846" s="13">
        <v>43952</v>
      </c>
      <c r="B846" s="4">
        <v>208</v>
      </c>
      <c r="C846" s="4" t="str">
        <f>VLOOKUP(B854,'Estructura Producto'!$A$2:$C$16,3,0)</f>
        <v>TECNICO</v>
      </c>
      <c r="D846" s="4">
        <v>2505</v>
      </c>
      <c r="E846" s="4" t="str">
        <f>INDEX('Estructura Tiendas'!$A$2:$A$13,MATCH(DATOS!D846,'Estructura Tiendas'!$B$2:$B$13,0))</f>
        <v>NORTE</v>
      </c>
      <c r="F846" s="6">
        <v>48737.305</v>
      </c>
      <c r="G846" s="6">
        <v>6962.7871048276929</v>
      </c>
      <c r="H846" s="19">
        <f t="shared" si="13"/>
        <v>0.14286360529839909</v>
      </c>
    </row>
    <row r="847" spans="1:8" x14ac:dyDescent="0.25">
      <c r="A847" s="13">
        <v>43952</v>
      </c>
      <c r="B847" s="4">
        <v>208</v>
      </c>
      <c r="C847" s="4" t="str">
        <f>VLOOKUP(B855,'Estructura Producto'!$A$2:$C$16,3,0)</f>
        <v>TECNICO</v>
      </c>
      <c r="D847" s="4">
        <v>2506</v>
      </c>
      <c r="E847" s="4" t="str">
        <f>INDEX('Estructura Tiendas'!$A$2:$A$13,MATCH(DATOS!D847,'Estructura Tiendas'!$B$2:$B$13,0))</f>
        <v>NORTE</v>
      </c>
      <c r="F847" s="6">
        <v>42278.724999999999</v>
      </c>
      <c r="G847" s="6">
        <v>4821.0211964730725</v>
      </c>
      <c r="H847" s="19">
        <f t="shared" si="13"/>
        <v>0.11402948401289473</v>
      </c>
    </row>
    <row r="848" spans="1:8" x14ac:dyDescent="0.25">
      <c r="A848" s="13">
        <v>43952</v>
      </c>
      <c r="B848" s="4">
        <v>208</v>
      </c>
      <c r="C848" s="4" t="str">
        <f>VLOOKUP(B856,'Estructura Producto'!$A$2:$C$16,3,0)</f>
        <v>TECNICO</v>
      </c>
      <c r="D848" s="4">
        <v>2507</v>
      </c>
      <c r="E848" s="4" t="str">
        <f>INDEX('Estructura Tiendas'!$A$2:$A$13,MATCH(DATOS!D848,'Estructura Tiendas'!$B$2:$B$13,0))</f>
        <v>NORTE</v>
      </c>
      <c r="F848" s="6">
        <v>36519.805</v>
      </c>
      <c r="G848" s="6">
        <v>5936.4652680550826</v>
      </c>
      <c r="H848" s="19">
        <f t="shared" si="13"/>
        <v>0.16255468144079857</v>
      </c>
    </row>
    <row r="849" spans="1:8" x14ac:dyDescent="0.25">
      <c r="A849" s="13">
        <v>43952</v>
      </c>
      <c r="B849" s="4">
        <v>208</v>
      </c>
      <c r="C849" s="4" t="str">
        <f>VLOOKUP(B857,'Estructura Producto'!$A$2:$C$16,3,0)</f>
        <v>TECNICO</v>
      </c>
      <c r="D849" s="4">
        <v>2508</v>
      </c>
      <c r="E849" s="4" t="str">
        <f>INDEX('Estructura Tiendas'!$A$2:$A$13,MATCH(DATOS!D849,'Estructura Tiendas'!$B$2:$B$13,0))</f>
        <v>NORTE</v>
      </c>
      <c r="F849" s="6">
        <v>32259.35</v>
      </c>
      <c r="G849" s="6">
        <v>4987.2923565875726</v>
      </c>
      <c r="H849" s="19">
        <f t="shared" si="13"/>
        <v>0.15459990224811018</v>
      </c>
    </row>
    <row r="850" spans="1:8" x14ac:dyDescent="0.25">
      <c r="A850" s="13">
        <v>43952</v>
      </c>
      <c r="B850" s="4">
        <v>208</v>
      </c>
      <c r="C850" s="4" t="str">
        <f>VLOOKUP(B858,'Estructura Producto'!$A$2:$C$16,3,0)</f>
        <v>TECNICO</v>
      </c>
      <c r="D850" s="4">
        <v>2509</v>
      </c>
      <c r="E850" s="4" t="str">
        <f>INDEX('Estructura Tiendas'!$A$2:$A$13,MATCH(DATOS!D850,'Estructura Tiendas'!$B$2:$B$13,0))</f>
        <v>SUR</v>
      </c>
      <c r="F850" s="6">
        <v>45092.544999999998</v>
      </c>
      <c r="G850" s="6">
        <v>6644.7243832478243</v>
      </c>
      <c r="H850" s="19">
        <f t="shared" si="13"/>
        <v>0.14735749297911271</v>
      </c>
    </row>
    <row r="851" spans="1:8" x14ac:dyDescent="0.25">
      <c r="A851" s="13">
        <v>43952</v>
      </c>
      <c r="B851" s="4">
        <v>208</v>
      </c>
      <c r="C851" s="4" t="str">
        <f>VLOOKUP(B859,'Estructura Producto'!$A$2:$C$16,3,0)</f>
        <v>TECNICO</v>
      </c>
      <c r="D851" s="4">
        <v>2510</v>
      </c>
      <c r="E851" s="4" t="str">
        <f>INDEX('Estructura Tiendas'!$A$2:$A$13,MATCH(DATOS!D851,'Estructura Tiendas'!$B$2:$B$13,0))</f>
        <v>SUR</v>
      </c>
      <c r="F851" s="6">
        <v>50333.695</v>
      </c>
      <c r="G851" s="6">
        <v>7189.3968668122643</v>
      </c>
      <c r="H851" s="19">
        <f t="shared" si="13"/>
        <v>0.14283467301203029</v>
      </c>
    </row>
    <row r="852" spans="1:8" x14ac:dyDescent="0.25">
      <c r="A852" s="13">
        <v>43952</v>
      </c>
      <c r="B852" s="4">
        <v>208</v>
      </c>
      <c r="C852" s="4" t="str">
        <f>VLOOKUP(B860,'Estructura Producto'!$A$2:$C$16,3,0)</f>
        <v>TECNICO</v>
      </c>
      <c r="D852" s="4">
        <v>2511</v>
      </c>
      <c r="E852" s="4" t="str">
        <f>INDEX('Estructura Tiendas'!$A$2:$A$13,MATCH(DATOS!D852,'Estructura Tiendas'!$B$2:$B$13,0))</f>
        <v>SUR</v>
      </c>
      <c r="F852" s="6">
        <v>83882.565000000002</v>
      </c>
      <c r="G852" s="6">
        <v>11213.231551393164</v>
      </c>
      <c r="H852" s="19">
        <f t="shared" si="13"/>
        <v>0.13367773805430441</v>
      </c>
    </row>
    <row r="853" spans="1:8" x14ac:dyDescent="0.25">
      <c r="A853" s="13">
        <v>43952</v>
      </c>
      <c r="B853" s="4">
        <v>208</v>
      </c>
      <c r="C853" s="4" t="str">
        <f>VLOOKUP(B861,'Estructura Producto'!$A$2:$C$16,3,0)</f>
        <v>TECNICO</v>
      </c>
      <c r="D853" s="4">
        <v>2512</v>
      </c>
      <c r="E853" s="4" t="str">
        <f>INDEX('Estructura Tiendas'!$A$2:$A$13,MATCH(DATOS!D853,'Estructura Tiendas'!$B$2:$B$13,0))</f>
        <v>SUR</v>
      </c>
      <c r="F853" s="6">
        <v>40261.910000000003</v>
      </c>
      <c r="G853" s="6">
        <v>7794.1144410092074</v>
      </c>
      <c r="H853" s="19">
        <f t="shared" si="13"/>
        <v>0.19358531279338725</v>
      </c>
    </row>
    <row r="854" spans="1:8" x14ac:dyDescent="0.25">
      <c r="A854" s="13">
        <v>43952</v>
      </c>
      <c r="B854" s="4">
        <v>300</v>
      </c>
      <c r="C854" s="4" t="str">
        <f>VLOOKUP(B862,'Estructura Producto'!$A$2:$C$16,3,0)</f>
        <v>TECNICO</v>
      </c>
      <c r="D854" s="4">
        <v>2501</v>
      </c>
      <c r="E854" s="4" t="str">
        <f>INDEX('Estructura Tiendas'!$A$2:$A$13,MATCH(DATOS!D854,'Estructura Tiendas'!$B$2:$B$13,0))</f>
        <v>CENTRO</v>
      </c>
      <c r="F854" s="6">
        <v>41049.93</v>
      </c>
      <c r="G854" s="6">
        <v>11829.934038399077</v>
      </c>
      <c r="H854" s="19">
        <f t="shared" si="13"/>
        <v>0.28818402463534226</v>
      </c>
    </row>
    <row r="855" spans="1:8" x14ac:dyDescent="0.25">
      <c r="A855" s="13">
        <v>43952</v>
      </c>
      <c r="B855" s="4">
        <v>300</v>
      </c>
      <c r="C855" s="4" t="str">
        <f>VLOOKUP(B863,'Estructura Producto'!$A$2:$C$16,3,0)</f>
        <v>TECNICO</v>
      </c>
      <c r="D855" s="4">
        <v>2502</v>
      </c>
      <c r="E855" s="4" t="str">
        <f>INDEX('Estructura Tiendas'!$A$2:$A$13,MATCH(DATOS!D855,'Estructura Tiendas'!$B$2:$B$13,0))</f>
        <v>CENTRO</v>
      </c>
      <c r="F855" s="6">
        <v>66600.73</v>
      </c>
      <c r="G855" s="6">
        <v>21157.156335921267</v>
      </c>
      <c r="H855" s="19">
        <f t="shared" si="13"/>
        <v>0.31767153807355064</v>
      </c>
    </row>
    <row r="856" spans="1:8" x14ac:dyDescent="0.25">
      <c r="A856" s="13">
        <v>43952</v>
      </c>
      <c r="B856" s="4">
        <v>300</v>
      </c>
      <c r="C856" s="4" t="str">
        <f>VLOOKUP(B864,'Estructura Producto'!$A$2:$C$16,3,0)</f>
        <v>TECNICO</v>
      </c>
      <c r="D856" s="4">
        <v>2503</v>
      </c>
      <c r="E856" s="4" t="str">
        <f>INDEX('Estructura Tiendas'!$A$2:$A$13,MATCH(DATOS!D856,'Estructura Tiendas'!$B$2:$B$13,0))</f>
        <v>CENTRO</v>
      </c>
      <c r="F856" s="6">
        <v>68255.61</v>
      </c>
      <c r="G856" s="6">
        <v>22463.693726276717</v>
      </c>
      <c r="H856" s="19">
        <f t="shared" si="13"/>
        <v>0.32911131738880828</v>
      </c>
    </row>
    <row r="857" spans="1:8" x14ac:dyDescent="0.25">
      <c r="A857" s="13">
        <v>43952</v>
      </c>
      <c r="B857" s="4">
        <v>300</v>
      </c>
      <c r="C857" s="4" t="str">
        <f>VLOOKUP(B865,'Estructura Producto'!$A$2:$C$16,3,0)</f>
        <v>TECNICO</v>
      </c>
      <c r="D857" s="4">
        <v>2504</v>
      </c>
      <c r="E857" s="4" t="str">
        <f>INDEX('Estructura Tiendas'!$A$2:$A$13,MATCH(DATOS!D857,'Estructura Tiendas'!$B$2:$B$13,0))</f>
        <v>CENTRO</v>
      </c>
      <c r="F857" s="6">
        <v>69283.914999999994</v>
      </c>
      <c r="G857" s="6">
        <v>23578.161465201916</v>
      </c>
      <c r="H857" s="19">
        <f t="shared" si="13"/>
        <v>0.34031219894548276</v>
      </c>
    </row>
    <row r="858" spans="1:8" x14ac:dyDescent="0.25">
      <c r="A858" s="13">
        <v>43952</v>
      </c>
      <c r="B858" s="4">
        <v>300</v>
      </c>
      <c r="C858" s="4" t="str">
        <f>VLOOKUP(B866,'Estructura Producto'!$A$2:$C$16,3,0)</f>
        <v>TECNICO</v>
      </c>
      <c r="D858" s="4">
        <v>2505</v>
      </c>
      <c r="E858" s="4" t="str">
        <f>INDEX('Estructura Tiendas'!$A$2:$A$13,MATCH(DATOS!D858,'Estructura Tiendas'!$B$2:$B$13,0))</f>
        <v>NORTE</v>
      </c>
      <c r="F858" s="6">
        <v>36662.605000000003</v>
      </c>
      <c r="G858" s="6">
        <v>11514.400753421281</v>
      </c>
      <c r="H858" s="19">
        <f t="shared" si="13"/>
        <v>0.31406390117181471</v>
      </c>
    </row>
    <row r="859" spans="1:8" x14ac:dyDescent="0.25">
      <c r="A859" s="13">
        <v>43952</v>
      </c>
      <c r="B859" s="4">
        <v>300</v>
      </c>
      <c r="C859" s="4" t="str">
        <f>VLOOKUP(B867,'Estructura Producto'!$A$2:$C$16,3,0)</f>
        <v>TECNICO</v>
      </c>
      <c r="D859" s="4">
        <v>2506</v>
      </c>
      <c r="E859" s="4" t="str">
        <f>INDEX('Estructura Tiendas'!$A$2:$A$13,MATCH(DATOS!D859,'Estructura Tiendas'!$B$2:$B$13,0))</f>
        <v>NORTE</v>
      </c>
      <c r="F859" s="6">
        <v>67168.83</v>
      </c>
      <c r="G859" s="6">
        <v>21898.888442054824</v>
      </c>
      <c r="H859" s="19">
        <f t="shared" si="13"/>
        <v>0.32602754048350735</v>
      </c>
    </row>
    <row r="860" spans="1:8" x14ac:dyDescent="0.25">
      <c r="A860" s="13">
        <v>43952</v>
      </c>
      <c r="B860" s="4">
        <v>300</v>
      </c>
      <c r="C860" s="4" t="str">
        <f>VLOOKUP(B868,'Estructura Producto'!$A$2:$C$16,3,0)</f>
        <v>TECNICO</v>
      </c>
      <c r="D860" s="4">
        <v>2507</v>
      </c>
      <c r="E860" s="4" t="str">
        <f>INDEX('Estructura Tiendas'!$A$2:$A$13,MATCH(DATOS!D860,'Estructura Tiendas'!$B$2:$B$13,0))</f>
        <v>NORTE</v>
      </c>
      <c r="F860" s="6">
        <v>34878.065000000002</v>
      </c>
      <c r="G860" s="6">
        <v>11721.672407212713</v>
      </c>
      <c r="H860" s="19">
        <f t="shared" si="13"/>
        <v>0.33607576587785798</v>
      </c>
    </row>
    <row r="861" spans="1:8" x14ac:dyDescent="0.25">
      <c r="A861" s="13">
        <v>43952</v>
      </c>
      <c r="B861" s="4">
        <v>300</v>
      </c>
      <c r="C861" s="4" t="str">
        <f>VLOOKUP(B869,'Estructura Producto'!$A$2:$C$16,3,0)</f>
        <v>TECNICO</v>
      </c>
      <c r="D861" s="4">
        <v>2508</v>
      </c>
      <c r="E861" s="4" t="str">
        <f>INDEX('Estructura Tiendas'!$A$2:$A$13,MATCH(DATOS!D861,'Estructura Tiendas'!$B$2:$B$13,0))</f>
        <v>NORTE</v>
      </c>
      <c r="F861" s="6">
        <v>51167.385000000002</v>
      </c>
      <c r="G861" s="6">
        <v>16915.42129635749</v>
      </c>
      <c r="H861" s="19">
        <f t="shared" si="13"/>
        <v>0.33058991184242636</v>
      </c>
    </row>
    <row r="862" spans="1:8" x14ac:dyDescent="0.25">
      <c r="A862" s="13">
        <v>43952</v>
      </c>
      <c r="B862" s="4">
        <v>300</v>
      </c>
      <c r="C862" s="4" t="str">
        <f>VLOOKUP(B870,'Estructura Producto'!$A$2:$C$16,3,0)</f>
        <v>TECNICO</v>
      </c>
      <c r="D862" s="4">
        <v>2509</v>
      </c>
      <c r="E862" s="4" t="str">
        <f>INDEX('Estructura Tiendas'!$A$2:$A$13,MATCH(DATOS!D862,'Estructura Tiendas'!$B$2:$B$13,0))</f>
        <v>SUR</v>
      </c>
      <c r="F862" s="6">
        <v>37067.53</v>
      </c>
      <c r="G862" s="6">
        <v>13181.034736151836</v>
      </c>
      <c r="H862" s="19">
        <f t="shared" si="13"/>
        <v>0.35559517281436981</v>
      </c>
    </row>
    <row r="863" spans="1:8" x14ac:dyDescent="0.25">
      <c r="A863" s="13">
        <v>43952</v>
      </c>
      <c r="B863" s="4">
        <v>300</v>
      </c>
      <c r="C863" s="4" t="str">
        <f>VLOOKUP(B871,'Estructura Producto'!$A$2:$C$16,3,0)</f>
        <v>TECNICO</v>
      </c>
      <c r="D863" s="4">
        <v>2510</v>
      </c>
      <c r="E863" s="4" t="str">
        <f>INDEX('Estructura Tiendas'!$A$2:$A$13,MATCH(DATOS!D863,'Estructura Tiendas'!$B$2:$B$13,0))</f>
        <v>SUR</v>
      </c>
      <c r="F863" s="6">
        <v>34493.57</v>
      </c>
      <c r="G863" s="6">
        <v>11030.66185018599</v>
      </c>
      <c r="H863" s="19">
        <f t="shared" si="13"/>
        <v>0.31978893023209803</v>
      </c>
    </row>
    <row r="864" spans="1:8" x14ac:dyDescent="0.25">
      <c r="A864" s="13">
        <v>43952</v>
      </c>
      <c r="B864" s="4">
        <v>300</v>
      </c>
      <c r="C864" s="4" t="str">
        <f>VLOOKUP(B872,'Estructura Producto'!$A$2:$C$16,3,0)</f>
        <v>TECNICO</v>
      </c>
      <c r="D864" s="4">
        <v>2511</v>
      </c>
      <c r="E864" s="4" t="str">
        <f>INDEX('Estructura Tiendas'!$A$2:$A$13,MATCH(DATOS!D864,'Estructura Tiendas'!$B$2:$B$13,0))</f>
        <v>SUR</v>
      </c>
      <c r="F864" s="6">
        <v>72833.56</v>
      </c>
      <c r="G864" s="6">
        <v>23386.639907977646</v>
      </c>
      <c r="H864" s="19">
        <f t="shared" si="13"/>
        <v>0.32109703147803903</v>
      </c>
    </row>
    <row r="865" spans="1:8" x14ac:dyDescent="0.25">
      <c r="A865" s="13">
        <v>43952</v>
      </c>
      <c r="B865" s="4">
        <v>300</v>
      </c>
      <c r="C865" s="4" t="str">
        <f>VLOOKUP(B873,'Estructura Producto'!$A$2:$C$16,3,0)</f>
        <v>TECNICO</v>
      </c>
      <c r="D865" s="4">
        <v>2512</v>
      </c>
      <c r="E865" s="4" t="str">
        <f>INDEX('Estructura Tiendas'!$A$2:$A$13,MATCH(DATOS!D865,'Estructura Tiendas'!$B$2:$B$13,0))</f>
        <v>SUR</v>
      </c>
      <c r="F865" s="6">
        <v>42064.94</v>
      </c>
      <c r="G865" s="6">
        <v>14044.764060429876</v>
      </c>
      <c r="H865" s="19">
        <f t="shared" si="13"/>
        <v>0.33388289773930202</v>
      </c>
    </row>
    <row r="866" spans="1:8" x14ac:dyDescent="0.25">
      <c r="A866" s="13">
        <v>43952</v>
      </c>
      <c r="B866" s="4">
        <v>302</v>
      </c>
      <c r="C866" s="4" t="str">
        <f>VLOOKUP(B874,'Estructura Producto'!$A$2:$C$16,3,0)</f>
        <v>TECNICO</v>
      </c>
      <c r="D866" s="4">
        <v>2501</v>
      </c>
      <c r="E866" s="4" t="str">
        <f>INDEX('Estructura Tiendas'!$A$2:$A$13,MATCH(DATOS!D866,'Estructura Tiendas'!$B$2:$B$13,0))</f>
        <v>CENTRO</v>
      </c>
      <c r="F866" s="6">
        <v>67273.399999999994</v>
      </c>
      <c r="G866" s="6">
        <v>12303.518905215167</v>
      </c>
      <c r="H866" s="19">
        <f t="shared" si="13"/>
        <v>0.18288831700516353</v>
      </c>
    </row>
    <row r="867" spans="1:8" x14ac:dyDescent="0.25">
      <c r="A867" s="13">
        <v>43952</v>
      </c>
      <c r="B867" s="4">
        <v>302</v>
      </c>
      <c r="C867" s="4" t="str">
        <f>VLOOKUP(B875,'Estructura Producto'!$A$2:$C$16,3,0)</f>
        <v>TECNICO</v>
      </c>
      <c r="D867" s="4">
        <v>2502</v>
      </c>
      <c r="E867" s="4" t="str">
        <f>INDEX('Estructura Tiendas'!$A$2:$A$13,MATCH(DATOS!D867,'Estructura Tiendas'!$B$2:$B$13,0))</f>
        <v>CENTRO</v>
      </c>
      <c r="F867" s="6">
        <v>78638.880000000005</v>
      </c>
      <c r="G867" s="6">
        <v>15477.706185585232</v>
      </c>
      <c r="H867" s="19">
        <f t="shared" si="13"/>
        <v>0.19682002319444569</v>
      </c>
    </row>
    <row r="868" spans="1:8" x14ac:dyDescent="0.25">
      <c r="A868" s="13">
        <v>43952</v>
      </c>
      <c r="B868" s="4">
        <v>302</v>
      </c>
      <c r="C868" s="4" t="str">
        <f>VLOOKUP(B876,'Estructura Producto'!$A$2:$C$16,3,0)</f>
        <v>TECNICO</v>
      </c>
      <c r="D868" s="4">
        <v>2503</v>
      </c>
      <c r="E868" s="4" t="str">
        <f>INDEX('Estructura Tiendas'!$A$2:$A$13,MATCH(DATOS!D868,'Estructura Tiendas'!$B$2:$B$13,0))</f>
        <v>CENTRO</v>
      </c>
      <c r="F868" s="6">
        <v>129832.75</v>
      </c>
      <c r="G868" s="6">
        <v>24451.98977375327</v>
      </c>
      <c r="H868" s="19">
        <f t="shared" si="13"/>
        <v>0.18833452864360703</v>
      </c>
    </row>
    <row r="869" spans="1:8" x14ac:dyDescent="0.25">
      <c r="A869" s="13">
        <v>43952</v>
      </c>
      <c r="B869" s="4">
        <v>302</v>
      </c>
      <c r="C869" s="4" t="str">
        <f>VLOOKUP(B877,'Estructura Producto'!$A$2:$C$16,3,0)</f>
        <v>TECNICO</v>
      </c>
      <c r="D869" s="4">
        <v>2504</v>
      </c>
      <c r="E869" s="4" t="str">
        <f>INDEX('Estructura Tiendas'!$A$2:$A$13,MATCH(DATOS!D869,'Estructura Tiendas'!$B$2:$B$13,0))</f>
        <v>CENTRO</v>
      </c>
      <c r="F869" s="6">
        <v>78555.565000000002</v>
      </c>
      <c r="G869" s="6">
        <v>21168.192498104705</v>
      </c>
      <c r="H869" s="19">
        <f t="shared" si="13"/>
        <v>0.26946776460846161</v>
      </c>
    </row>
    <row r="870" spans="1:8" x14ac:dyDescent="0.25">
      <c r="A870" s="13">
        <v>43952</v>
      </c>
      <c r="B870" s="4">
        <v>302</v>
      </c>
      <c r="C870" s="4" t="str">
        <f>VLOOKUP(B878,'Estructura Producto'!$A$2:$C$16,3,0)</f>
        <v>TECNICO</v>
      </c>
      <c r="D870" s="4">
        <v>2505</v>
      </c>
      <c r="E870" s="4" t="str">
        <f>INDEX('Estructura Tiendas'!$A$2:$A$13,MATCH(DATOS!D870,'Estructura Tiendas'!$B$2:$B$13,0))</f>
        <v>NORTE</v>
      </c>
      <c r="F870" s="6">
        <v>22229.945</v>
      </c>
      <c r="G870" s="6">
        <v>7171.8832485736129</v>
      </c>
      <c r="H870" s="19">
        <f t="shared" si="13"/>
        <v>0.32262262675744868</v>
      </c>
    </row>
    <row r="871" spans="1:8" x14ac:dyDescent="0.25">
      <c r="A871" s="13">
        <v>43952</v>
      </c>
      <c r="B871" s="4">
        <v>302</v>
      </c>
      <c r="C871" s="4" t="str">
        <f>VLOOKUP(B879,'Estructura Producto'!$A$2:$C$16,3,0)</f>
        <v>TECNICO</v>
      </c>
      <c r="D871" s="4">
        <v>2506</v>
      </c>
      <c r="E871" s="4" t="str">
        <f>INDEX('Estructura Tiendas'!$A$2:$A$13,MATCH(DATOS!D871,'Estructura Tiendas'!$B$2:$B$13,0))</f>
        <v>NORTE</v>
      </c>
      <c r="F871" s="6">
        <v>33724.949999999997</v>
      </c>
      <c r="G871" s="6">
        <v>11400.195902171237</v>
      </c>
      <c r="H871" s="19">
        <f t="shared" si="13"/>
        <v>0.33803447898873795</v>
      </c>
    </row>
    <row r="872" spans="1:8" x14ac:dyDescent="0.25">
      <c r="A872" s="13">
        <v>43952</v>
      </c>
      <c r="B872" s="4">
        <v>302</v>
      </c>
      <c r="C872" s="4" t="str">
        <f>VLOOKUP(B880,'Estructura Producto'!$A$2:$C$16,3,0)</f>
        <v>TECNICO</v>
      </c>
      <c r="D872" s="4">
        <v>2507</v>
      </c>
      <c r="E872" s="4" t="str">
        <f>INDEX('Estructura Tiendas'!$A$2:$A$13,MATCH(DATOS!D872,'Estructura Tiendas'!$B$2:$B$13,0))</f>
        <v>NORTE</v>
      </c>
      <c r="F872" s="6">
        <v>23262.22</v>
      </c>
      <c r="G872" s="6">
        <v>7797.1837645387413</v>
      </c>
      <c r="H872" s="19">
        <f t="shared" si="13"/>
        <v>0.33518657138221292</v>
      </c>
    </row>
    <row r="873" spans="1:8" x14ac:dyDescent="0.25">
      <c r="A873" s="13">
        <v>43952</v>
      </c>
      <c r="B873" s="4">
        <v>302</v>
      </c>
      <c r="C873" s="4" t="str">
        <f>VLOOKUP(B881,'Estructura Producto'!$A$2:$C$16,3,0)</f>
        <v>TECNICO</v>
      </c>
      <c r="D873" s="4">
        <v>2508</v>
      </c>
      <c r="E873" s="4" t="str">
        <f>INDEX('Estructura Tiendas'!$A$2:$A$13,MATCH(DATOS!D873,'Estructura Tiendas'!$B$2:$B$13,0))</f>
        <v>NORTE</v>
      </c>
      <c r="F873" s="6">
        <v>26193.044999999998</v>
      </c>
      <c r="G873" s="6">
        <v>8965.1483279517888</v>
      </c>
      <c r="H873" s="19">
        <f t="shared" si="13"/>
        <v>0.34227209276171555</v>
      </c>
    </row>
    <row r="874" spans="1:8" x14ac:dyDescent="0.25">
      <c r="A874" s="13">
        <v>43952</v>
      </c>
      <c r="B874" s="4">
        <v>302</v>
      </c>
      <c r="C874" s="4" t="str">
        <f>VLOOKUP(B882,'Estructura Producto'!$A$2:$C$16,3,0)</f>
        <v>TECNICO</v>
      </c>
      <c r="D874" s="4">
        <v>2509</v>
      </c>
      <c r="E874" s="4" t="str">
        <f>INDEX('Estructura Tiendas'!$A$2:$A$13,MATCH(DATOS!D874,'Estructura Tiendas'!$B$2:$B$13,0))</f>
        <v>SUR</v>
      </c>
      <c r="F874" s="6">
        <v>51873.144999999997</v>
      </c>
      <c r="G874" s="6">
        <v>12921.561701878543</v>
      </c>
      <c r="H874" s="19">
        <f t="shared" si="13"/>
        <v>0.2490992536095227</v>
      </c>
    </row>
    <row r="875" spans="1:8" x14ac:dyDescent="0.25">
      <c r="A875" s="13">
        <v>43952</v>
      </c>
      <c r="B875" s="4">
        <v>302</v>
      </c>
      <c r="C875" s="4" t="str">
        <f>VLOOKUP(B883,'Estructura Producto'!$A$2:$C$16,3,0)</f>
        <v>TECNICO</v>
      </c>
      <c r="D875" s="4">
        <v>2510</v>
      </c>
      <c r="E875" s="4" t="str">
        <f>INDEX('Estructura Tiendas'!$A$2:$A$13,MATCH(DATOS!D875,'Estructura Tiendas'!$B$2:$B$13,0))</f>
        <v>SUR</v>
      </c>
      <c r="F875" s="6">
        <v>73671.395000000004</v>
      </c>
      <c r="G875" s="6">
        <v>14986.423289560797</v>
      </c>
      <c r="H875" s="19">
        <f t="shared" si="13"/>
        <v>0.2034225534830825</v>
      </c>
    </row>
    <row r="876" spans="1:8" x14ac:dyDescent="0.25">
      <c r="A876" s="13">
        <v>43952</v>
      </c>
      <c r="B876" s="4">
        <v>302</v>
      </c>
      <c r="C876" s="4" t="str">
        <f>VLOOKUP(B884,'Estructura Producto'!$A$2:$C$16,3,0)</f>
        <v>TECNICO</v>
      </c>
      <c r="D876" s="4">
        <v>2511</v>
      </c>
      <c r="E876" s="4" t="str">
        <f>INDEX('Estructura Tiendas'!$A$2:$A$13,MATCH(DATOS!D876,'Estructura Tiendas'!$B$2:$B$13,0))</f>
        <v>SUR</v>
      </c>
      <c r="F876" s="6">
        <v>143574.47</v>
      </c>
      <c r="G876" s="6">
        <v>24815.14372406216</v>
      </c>
      <c r="H876" s="19">
        <f t="shared" si="13"/>
        <v>0.1728381356661958</v>
      </c>
    </row>
    <row r="877" spans="1:8" x14ac:dyDescent="0.25">
      <c r="A877" s="13">
        <v>43952</v>
      </c>
      <c r="B877" s="4">
        <v>302</v>
      </c>
      <c r="C877" s="4" t="str">
        <f>VLOOKUP(B885,'Estructura Producto'!$A$2:$C$16,3,0)</f>
        <v>TECNICO</v>
      </c>
      <c r="D877" s="4">
        <v>2512</v>
      </c>
      <c r="E877" s="4" t="str">
        <f>INDEX('Estructura Tiendas'!$A$2:$A$13,MATCH(DATOS!D877,'Estructura Tiendas'!$B$2:$B$13,0))</f>
        <v>SUR</v>
      </c>
      <c r="F877" s="6">
        <v>128160.435</v>
      </c>
      <c r="G877" s="6">
        <v>21811.972368667655</v>
      </c>
      <c r="H877" s="19">
        <f t="shared" si="13"/>
        <v>0.17019271484735252</v>
      </c>
    </row>
    <row r="878" spans="1:8" x14ac:dyDescent="0.25">
      <c r="A878" s="13">
        <v>43952</v>
      </c>
      <c r="B878" s="4">
        <v>304</v>
      </c>
      <c r="C878" s="4" t="str">
        <f>VLOOKUP(B886,'Estructura Producto'!$A$2:$C$16,3,0)</f>
        <v>TECNICO</v>
      </c>
      <c r="D878" s="4">
        <v>2501</v>
      </c>
      <c r="E878" s="4" t="str">
        <f>INDEX('Estructura Tiendas'!$A$2:$A$13,MATCH(DATOS!D878,'Estructura Tiendas'!$B$2:$B$13,0))</f>
        <v>CENTRO</v>
      </c>
      <c r="F878" s="6">
        <v>17411.68</v>
      </c>
      <c r="G878" s="6">
        <v>11262.264826099774</v>
      </c>
      <c r="H878" s="19">
        <f t="shared" si="13"/>
        <v>0.64682241036475363</v>
      </c>
    </row>
    <row r="879" spans="1:8" x14ac:dyDescent="0.25">
      <c r="A879" s="13">
        <v>43952</v>
      </c>
      <c r="B879" s="4">
        <v>304</v>
      </c>
      <c r="C879" s="4" t="str">
        <f>VLOOKUP(B887,'Estructura Producto'!$A$2:$C$16,3,0)</f>
        <v>TECNICO</v>
      </c>
      <c r="D879" s="4">
        <v>2502</v>
      </c>
      <c r="E879" s="4" t="str">
        <f>INDEX('Estructura Tiendas'!$A$2:$A$13,MATCH(DATOS!D879,'Estructura Tiendas'!$B$2:$B$13,0))</f>
        <v>CENTRO</v>
      </c>
      <c r="F879" s="6">
        <v>32107.919999999998</v>
      </c>
      <c r="G879" s="6">
        <v>20205.728772092607</v>
      </c>
      <c r="H879" s="19">
        <f t="shared" si="13"/>
        <v>0.62930668732489081</v>
      </c>
    </row>
    <row r="880" spans="1:8" x14ac:dyDescent="0.25">
      <c r="A880" s="13">
        <v>43952</v>
      </c>
      <c r="B880" s="4">
        <v>304</v>
      </c>
      <c r="C880" s="4" t="str">
        <f>VLOOKUP(B888,'Estructura Producto'!$A$2:$C$16,3,0)</f>
        <v>TECNICO</v>
      </c>
      <c r="D880" s="4">
        <v>2503</v>
      </c>
      <c r="E880" s="4" t="str">
        <f>INDEX('Estructura Tiendas'!$A$2:$A$13,MATCH(DATOS!D880,'Estructura Tiendas'!$B$2:$B$13,0))</f>
        <v>CENTRO</v>
      </c>
      <c r="F880" s="6">
        <v>29305.93</v>
      </c>
      <c r="G880" s="6">
        <v>18131.903195308223</v>
      </c>
      <c r="H880" s="19">
        <f t="shared" si="13"/>
        <v>0.61871106616675264</v>
      </c>
    </row>
    <row r="881" spans="1:8" x14ac:dyDescent="0.25">
      <c r="A881" s="13">
        <v>43952</v>
      </c>
      <c r="B881" s="4">
        <v>304</v>
      </c>
      <c r="C881" s="4" t="str">
        <f>VLOOKUP(B889,'Estructura Producto'!$A$2:$C$16,3,0)</f>
        <v>TECNICO</v>
      </c>
      <c r="D881" s="4">
        <v>2504</v>
      </c>
      <c r="E881" s="4" t="str">
        <f>INDEX('Estructura Tiendas'!$A$2:$A$13,MATCH(DATOS!D881,'Estructura Tiendas'!$B$2:$B$13,0))</f>
        <v>CENTRO</v>
      </c>
      <c r="F881" s="6">
        <v>45111.01</v>
      </c>
      <c r="G881" s="6">
        <v>28815.938499656771</v>
      </c>
      <c r="H881" s="19">
        <f t="shared" si="13"/>
        <v>0.63877839355972676</v>
      </c>
    </row>
    <row r="882" spans="1:8" x14ac:dyDescent="0.25">
      <c r="A882" s="13">
        <v>43952</v>
      </c>
      <c r="B882" s="4">
        <v>304</v>
      </c>
      <c r="C882" s="4" t="str">
        <f>VLOOKUP(B890,'Estructura Producto'!$A$2:$C$16,3,0)</f>
        <v>TECNICO</v>
      </c>
      <c r="D882" s="4">
        <v>2505</v>
      </c>
      <c r="E882" s="4" t="str">
        <f>INDEX('Estructura Tiendas'!$A$2:$A$13,MATCH(DATOS!D882,'Estructura Tiendas'!$B$2:$B$13,0))</f>
        <v>NORTE</v>
      </c>
      <c r="F882" s="6">
        <v>15049.875</v>
      </c>
      <c r="G882" s="6">
        <v>8177.9891650031705</v>
      </c>
      <c r="H882" s="19">
        <f t="shared" si="13"/>
        <v>0.54339249761231712</v>
      </c>
    </row>
    <row r="883" spans="1:8" x14ac:dyDescent="0.25">
      <c r="A883" s="13">
        <v>43952</v>
      </c>
      <c r="B883" s="4">
        <v>304</v>
      </c>
      <c r="C883" s="4" t="str">
        <f>VLOOKUP(B891,'Estructura Producto'!$A$2:$C$16,3,0)</f>
        <v>TECNICO</v>
      </c>
      <c r="D883" s="4">
        <v>2506</v>
      </c>
      <c r="E883" s="4" t="str">
        <f>INDEX('Estructura Tiendas'!$A$2:$A$13,MATCH(DATOS!D883,'Estructura Tiendas'!$B$2:$B$13,0))</f>
        <v>NORTE</v>
      </c>
      <c r="F883" s="6">
        <v>33072.355000000003</v>
      </c>
      <c r="G883" s="6">
        <v>20045.534475703495</v>
      </c>
      <c r="H883" s="19">
        <f t="shared" si="13"/>
        <v>0.60611149329110348</v>
      </c>
    </row>
    <row r="884" spans="1:8" x14ac:dyDescent="0.25">
      <c r="A884" s="13">
        <v>43952</v>
      </c>
      <c r="B884" s="4">
        <v>304</v>
      </c>
      <c r="C884" s="4" t="str">
        <f>VLOOKUP(B892,'Estructura Producto'!$A$2:$C$16,3,0)</f>
        <v>TECNICO</v>
      </c>
      <c r="D884" s="4">
        <v>2507</v>
      </c>
      <c r="E884" s="4" t="str">
        <f>INDEX('Estructura Tiendas'!$A$2:$A$13,MATCH(DATOS!D884,'Estructura Tiendas'!$B$2:$B$13,0))</f>
        <v>NORTE</v>
      </c>
      <c r="F884" s="6">
        <v>21905.11</v>
      </c>
      <c r="G884" s="6">
        <v>13082.094227616246</v>
      </c>
      <c r="H884" s="19">
        <f t="shared" si="13"/>
        <v>0.59721655027599707</v>
      </c>
    </row>
    <row r="885" spans="1:8" x14ac:dyDescent="0.25">
      <c r="A885" s="13">
        <v>43952</v>
      </c>
      <c r="B885" s="4">
        <v>304</v>
      </c>
      <c r="C885" s="4" t="str">
        <f>VLOOKUP(B893,'Estructura Producto'!$A$2:$C$16,3,0)</f>
        <v>TECNICO</v>
      </c>
      <c r="D885" s="4">
        <v>2508</v>
      </c>
      <c r="E885" s="4" t="str">
        <f>INDEX('Estructura Tiendas'!$A$2:$A$13,MATCH(DATOS!D885,'Estructura Tiendas'!$B$2:$B$13,0))</f>
        <v>NORTE</v>
      </c>
      <c r="F885" s="6">
        <v>25473.93</v>
      </c>
      <c r="G885" s="6">
        <v>16357.011356928853</v>
      </c>
      <c r="H885" s="19">
        <f t="shared" si="13"/>
        <v>0.64210788664838336</v>
      </c>
    </row>
    <row r="886" spans="1:8" x14ac:dyDescent="0.25">
      <c r="A886" s="13">
        <v>43952</v>
      </c>
      <c r="B886" s="4">
        <v>304</v>
      </c>
      <c r="C886" s="4" t="str">
        <f>VLOOKUP(B894,'Estructura Producto'!$A$2:$C$16,3,0)</f>
        <v>TECNICO</v>
      </c>
      <c r="D886" s="4">
        <v>2509</v>
      </c>
      <c r="E886" s="4" t="str">
        <f>INDEX('Estructura Tiendas'!$A$2:$A$13,MATCH(DATOS!D886,'Estructura Tiendas'!$B$2:$B$13,0))</f>
        <v>SUR</v>
      </c>
      <c r="F886" s="6">
        <v>20813.53</v>
      </c>
      <c r="G886" s="6">
        <v>13246.567618431782</v>
      </c>
      <c r="H886" s="19">
        <f t="shared" si="13"/>
        <v>0.63644022030053449</v>
      </c>
    </row>
    <row r="887" spans="1:8" x14ac:dyDescent="0.25">
      <c r="A887" s="13">
        <v>43952</v>
      </c>
      <c r="B887" s="4">
        <v>304</v>
      </c>
      <c r="C887" s="4" t="str">
        <f>VLOOKUP(B895,'Estructura Producto'!$A$2:$C$16,3,0)</f>
        <v>TECNICO</v>
      </c>
      <c r="D887" s="4">
        <v>2510</v>
      </c>
      <c r="E887" s="4" t="str">
        <f>INDEX('Estructura Tiendas'!$A$2:$A$13,MATCH(DATOS!D887,'Estructura Tiendas'!$B$2:$B$13,0))</f>
        <v>SUR</v>
      </c>
      <c r="F887" s="6">
        <v>19930.845000000001</v>
      </c>
      <c r="G887" s="6">
        <v>13047.621605332506</v>
      </c>
      <c r="H887" s="19">
        <f t="shared" si="13"/>
        <v>0.65464467790163972</v>
      </c>
    </row>
    <row r="888" spans="1:8" x14ac:dyDescent="0.25">
      <c r="A888" s="13">
        <v>43952</v>
      </c>
      <c r="B888" s="4">
        <v>304</v>
      </c>
      <c r="C888" s="4" t="str">
        <f>VLOOKUP(B896,'Estructura Producto'!$A$2:$C$16,3,0)</f>
        <v>TECNICO</v>
      </c>
      <c r="D888" s="4">
        <v>2511</v>
      </c>
      <c r="E888" s="4" t="str">
        <f>INDEX('Estructura Tiendas'!$A$2:$A$13,MATCH(DATOS!D888,'Estructura Tiendas'!$B$2:$B$13,0))</f>
        <v>SUR</v>
      </c>
      <c r="F888" s="6">
        <v>33188.089999999997</v>
      </c>
      <c r="G888" s="6">
        <v>21522.350070120399</v>
      </c>
      <c r="H888" s="19">
        <f t="shared" si="13"/>
        <v>0.64849619457222163</v>
      </c>
    </row>
    <row r="889" spans="1:8" x14ac:dyDescent="0.25">
      <c r="A889" s="13">
        <v>43952</v>
      </c>
      <c r="B889" s="4">
        <v>304</v>
      </c>
      <c r="C889" s="4" t="str">
        <f>VLOOKUP(B897,'Estructura Producto'!$A$2:$C$16,3,0)</f>
        <v>TECNICO</v>
      </c>
      <c r="D889" s="4">
        <v>2512</v>
      </c>
      <c r="E889" s="4" t="str">
        <f>INDEX('Estructura Tiendas'!$A$2:$A$13,MATCH(DATOS!D889,'Estructura Tiendas'!$B$2:$B$13,0))</f>
        <v>SUR</v>
      </c>
      <c r="F889" s="6">
        <v>22712.224999999999</v>
      </c>
      <c r="G889" s="6">
        <v>15473.364575142399</v>
      </c>
      <c r="H889" s="19">
        <f t="shared" si="13"/>
        <v>0.68127911620910764</v>
      </c>
    </row>
    <row r="890" spans="1:8" x14ac:dyDescent="0.25">
      <c r="A890" s="13">
        <v>43952</v>
      </c>
      <c r="B890" s="4">
        <v>306</v>
      </c>
      <c r="C890" s="4" t="str">
        <f>VLOOKUP(B898,'Estructura Producto'!$A$2:$C$16,3,0)</f>
        <v>TECNICO</v>
      </c>
      <c r="D890" s="4">
        <v>2501</v>
      </c>
      <c r="E890" s="4" t="str">
        <f>INDEX('Estructura Tiendas'!$A$2:$A$13,MATCH(DATOS!D890,'Estructura Tiendas'!$B$2:$B$13,0))</f>
        <v>CENTRO</v>
      </c>
      <c r="F890" s="6">
        <v>29669.71</v>
      </c>
      <c r="G890" s="6">
        <v>9544.196967861124</v>
      </c>
      <c r="H890" s="19">
        <f t="shared" si="13"/>
        <v>0.32168150507238275</v>
      </c>
    </row>
    <row r="891" spans="1:8" x14ac:dyDescent="0.25">
      <c r="A891" s="13">
        <v>43952</v>
      </c>
      <c r="B891" s="4">
        <v>306</v>
      </c>
      <c r="C891" s="4" t="str">
        <f>VLOOKUP(B899,'Estructura Producto'!$A$2:$C$16,3,0)</f>
        <v>TECNICO</v>
      </c>
      <c r="D891" s="4">
        <v>2502</v>
      </c>
      <c r="E891" s="4" t="str">
        <f>INDEX('Estructura Tiendas'!$A$2:$A$13,MATCH(DATOS!D891,'Estructura Tiendas'!$B$2:$B$13,0))</f>
        <v>CENTRO</v>
      </c>
      <c r="F891" s="6">
        <v>47189.24</v>
      </c>
      <c r="G891" s="6">
        <v>14704.565274231549</v>
      </c>
      <c r="H891" s="19">
        <f t="shared" si="13"/>
        <v>0.31160843603820593</v>
      </c>
    </row>
    <row r="892" spans="1:8" x14ac:dyDescent="0.25">
      <c r="A892" s="13">
        <v>43952</v>
      </c>
      <c r="B892" s="4">
        <v>306</v>
      </c>
      <c r="C892" s="4" t="str">
        <f>VLOOKUP(B900,'Estructura Producto'!$A$2:$C$16,3,0)</f>
        <v>TECNICO</v>
      </c>
      <c r="D892" s="4">
        <v>2503</v>
      </c>
      <c r="E892" s="4" t="str">
        <f>INDEX('Estructura Tiendas'!$A$2:$A$13,MATCH(DATOS!D892,'Estructura Tiendas'!$B$2:$B$13,0))</f>
        <v>CENTRO</v>
      </c>
      <c r="F892" s="6">
        <v>46716.775000000001</v>
      </c>
      <c r="G892" s="6">
        <v>12693.571194219139</v>
      </c>
      <c r="H892" s="19">
        <f t="shared" si="13"/>
        <v>0.27171334481498643</v>
      </c>
    </row>
    <row r="893" spans="1:8" x14ac:dyDescent="0.25">
      <c r="A893" s="13">
        <v>43952</v>
      </c>
      <c r="B893" s="4">
        <v>306</v>
      </c>
      <c r="C893" s="4" t="str">
        <f>VLOOKUP(B901,'Estructura Producto'!$A$2:$C$16,3,0)</f>
        <v>TECNICO</v>
      </c>
      <c r="D893" s="4">
        <v>2504</v>
      </c>
      <c r="E893" s="4" t="str">
        <f>INDEX('Estructura Tiendas'!$A$2:$A$13,MATCH(DATOS!D893,'Estructura Tiendas'!$B$2:$B$13,0))</f>
        <v>CENTRO</v>
      </c>
      <c r="F893" s="6">
        <v>49448.21</v>
      </c>
      <c r="G893" s="6">
        <v>19218.231513610226</v>
      </c>
      <c r="H893" s="19">
        <f t="shared" si="13"/>
        <v>0.38865373516271318</v>
      </c>
    </row>
    <row r="894" spans="1:8" x14ac:dyDescent="0.25">
      <c r="A894" s="13">
        <v>43952</v>
      </c>
      <c r="B894" s="4">
        <v>306</v>
      </c>
      <c r="C894" s="4" t="str">
        <f>VLOOKUP(B902,'Estructura Producto'!$A$2:$C$16,3,0)</f>
        <v>HABILITACION</v>
      </c>
      <c r="D894" s="4">
        <v>2505</v>
      </c>
      <c r="E894" s="4" t="str">
        <f>INDEX('Estructura Tiendas'!$A$2:$A$13,MATCH(DATOS!D894,'Estructura Tiendas'!$B$2:$B$13,0))</f>
        <v>NORTE</v>
      </c>
      <c r="F894" s="6">
        <v>17586.744999999999</v>
      </c>
      <c r="G894" s="6">
        <v>5711.7472427668408</v>
      </c>
      <c r="H894" s="19">
        <f t="shared" si="13"/>
        <v>0.32477569003057932</v>
      </c>
    </row>
    <row r="895" spans="1:8" x14ac:dyDescent="0.25">
      <c r="A895" s="13">
        <v>43952</v>
      </c>
      <c r="B895" s="4">
        <v>306</v>
      </c>
      <c r="C895" s="4" t="str">
        <f>VLOOKUP(B903,'Estructura Producto'!$A$2:$C$16,3,0)</f>
        <v>HABILITACION</v>
      </c>
      <c r="D895" s="4">
        <v>2506</v>
      </c>
      <c r="E895" s="4" t="str">
        <f>INDEX('Estructura Tiendas'!$A$2:$A$13,MATCH(DATOS!D895,'Estructura Tiendas'!$B$2:$B$13,0))</f>
        <v>NORTE</v>
      </c>
      <c r="F895" s="6">
        <v>34371.94</v>
      </c>
      <c r="G895" s="6">
        <v>10639.569744360591</v>
      </c>
      <c r="H895" s="19">
        <f t="shared" si="13"/>
        <v>0.30954231109331015</v>
      </c>
    </row>
    <row r="896" spans="1:8" x14ac:dyDescent="0.25">
      <c r="A896" s="13">
        <v>43952</v>
      </c>
      <c r="B896" s="4">
        <v>306</v>
      </c>
      <c r="C896" s="4" t="str">
        <f>VLOOKUP(B904,'Estructura Producto'!$A$2:$C$16,3,0)</f>
        <v>HABILITACION</v>
      </c>
      <c r="D896" s="4">
        <v>2507</v>
      </c>
      <c r="E896" s="4" t="str">
        <f>INDEX('Estructura Tiendas'!$A$2:$A$13,MATCH(DATOS!D896,'Estructura Tiendas'!$B$2:$B$13,0))</f>
        <v>NORTE</v>
      </c>
      <c r="F896" s="6">
        <v>16925.125</v>
      </c>
      <c r="G896" s="6">
        <v>6813.0731185121595</v>
      </c>
      <c r="H896" s="19">
        <f t="shared" si="13"/>
        <v>0.40254196754896399</v>
      </c>
    </row>
    <row r="897" spans="1:8" x14ac:dyDescent="0.25">
      <c r="A897" s="13">
        <v>43952</v>
      </c>
      <c r="B897" s="4">
        <v>306</v>
      </c>
      <c r="C897" s="4" t="str">
        <f>VLOOKUP(B905,'Estructura Producto'!$A$2:$C$16,3,0)</f>
        <v>HABILITACION</v>
      </c>
      <c r="D897" s="4">
        <v>2508</v>
      </c>
      <c r="E897" s="4" t="str">
        <f>INDEX('Estructura Tiendas'!$A$2:$A$13,MATCH(DATOS!D897,'Estructura Tiendas'!$B$2:$B$13,0))</f>
        <v>NORTE</v>
      </c>
      <c r="F897" s="6">
        <v>24346.845000000001</v>
      </c>
      <c r="G897" s="6">
        <v>8460.8929261263511</v>
      </c>
      <c r="H897" s="19">
        <f t="shared" si="13"/>
        <v>0.34751496245720342</v>
      </c>
    </row>
    <row r="898" spans="1:8" x14ac:dyDescent="0.25">
      <c r="A898" s="13">
        <v>43952</v>
      </c>
      <c r="B898" s="4">
        <v>306</v>
      </c>
      <c r="C898" s="4" t="str">
        <f>VLOOKUP(B906,'Estructura Producto'!$A$2:$C$16,3,0)</f>
        <v>HABILITACION</v>
      </c>
      <c r="D898" s="4">
        <v>2509</v>
      </c>
      <c r="E898" s="4" t="str">
        <f>INDEX('Estructura Tiendas'!$A$2:$A$13,MATCH(DATOS!D898,'Estructura Tiendas'!$B$2:$B$13,0))</f>
        <v>SUR</v>
      </c>
      <c r="F898" s="6">
        <v>36749.31</v>
      </c>
      <c r="G898" s="6">
        <v>11721.603572697031</v>
      </c>
      <c r="H898" s="19">
        <f t="shared" si="13"/>
        <v>0.31896118791610051</v>
      </c>
    </row>
    <row r="899" spans="1:8" x14ac:dyDescent="0.25">
      <c r="A899" s="13">
        <v>43952</v>
      </c>
      <c r="B899" s="4">
        <v>306</v>
      </c>
      <c r="C899" s="4" t="str">
        <f>VLOOKUP(B907,'Estructura Producto'!$A$2:$C$16,3,0)</f>
        <v>HABILITACION</v>
      </c>
      <c r="D899" s="4">
        <v>2510</v>
      </c>
      <c r="E899" s="4" t="str">
        <f>INDEX('Estructura Tiendas'!$A$2:$A$13,MATCH(DATOS!D899,'Estructura Tiendas'!$B$2:$B$13,0))</f>
        <v>SUR</v>
      </c>
      <c r="F899" s="6">
        <v>24755.52</v>
      </c>
      <c r="G899" s="6">
        <v>7892.614580965992</v>
      </c>
      <c r="H899" s="19">
        <f t="shared" ref="H899:H962" si="14">G899/F899</f>
        <v>0.31882241136384903</v>
      </c>
    </row>
    <row r="900" spans="1:8" x14ac:dyDescent="0.25">
      <c r="A900" s="13">
        <v>43952</v>
      </c>
      <c r="B900" s="4">
        <v>306</v>
      </c>
      <c r="C900" s="4" t="str">
        <f>VLOOKUP(B908,'Estructura Producto'!$A$2:$C$16,3,0)</f>
        <v>HABILITACION</v>
      </c>
      <c r="D900" s="4">
        <v>2511</v>
      </c>
      <c r="E900" s="4" t="str">
        <f>INDEX('Estructura Tiendas'!$A$2:$A$13,MATCH(DATOS!D900,'Estructura Tiendas'!$B$2:$B$13,0))</f>
        <v>SUR</v>
      </c>
      <c r="F900" s="6">
        <v>40524.775000000001</v>
      </c>
      <c r="G900" s="6">
        <v>14957.598109211865</v>
      </c>
      <c r="H900" s="19">
        <f t="shared" si="14"/>
        <v>0.36909762260769774</v>
      </c>
    </row>
    <row r="901" spans="1:8" x14ac:dyDescent="0.25">
      <c r="A901" s="13">
        <v>43952</v>
      </c>
      <c r="B901" s="4">
        <v>306</v>
      </c>
      <c r="C901" s="4" t="str">
        <f>VLOOKUP(B909,'Estructura Producto'!$A$2:$C$16,3,0)</f>
        <v>HABILITACION</v>
      </c>
      <c r="D901" s="4">
        <v>2512</v>
      </c>
      <c r="E901" s="4" t="str">
        <f>INDEX('Estructura Tiendas'!$A$2:$A$13,MATCH(DATOS!D901,'Estructura Tiendas'!$B$2:$B$13,0))</f>
        <v>SUR</v>
      </c>
      <c r="F901" s="6">
        <v>23023.68</v>
      </c>
      <c r="G901" s="6">
        <v>7723.0298737459716</v>
      </c>
      <c r="H901" s="19">
        <f t="shared" si="14"/>
        <v>0.33543855168878178</v>
      </c>
    </row>
    <row r="902" spans="1:8" x14ac:dyDescent="0.25">
      <c r="A902" s="13">
        <v>43983</v>
      </c>
      <c r="B902" s="4">
        <v>100</v>
      </c>
      <c r="C902" s="4" t="str">
        <f>VLOOKUP(B910,'Estructura Producto'!$A$2:$C$16,3,0)</f>
        <v>HABILITACION</v>
      </c>
      <c r="D902" s="4">
        <v>2501</v>
      </c>
      <c r="E902" s="4" t="str">
        <f>INDEX('Estructura Tiendas'!$A$2:$A$13,MATCH(DATOS!D902,'Estructura Tiendas'!$B$2:$B$13,0))</f>
        <v>CENTRO</v>
      </c>
      <c r="F902" s="6">
        <v>31916.365000000002</v>
      </c>
      <c r="G902" s="6">
        <v>9561.9163496341826</v>
      </c>
      <c r="H902" s="19">
        <f t="shared" si="14"/>
        <v>0.29959290005720207</v>
      </c>
    </row>
    <row r="903" spans="1:8" x14ac:dyDescent="0.25">
      <c r="A903" s="13">
        <v>43983</v>
      </c>
      <c r="B903" s="4">
        <v>100</v>
      </c>
      <c r="C903" s="4" t="str">
        <f>VLOOKUP(B911,'Estructura Producto'!$A$2:$C$16,3,0)</f>
        <v>HABILITACION</v>
      </c>
      <c r="D903" s="4">
        <v>2502</v>
      </c>
      <c r="E903" s="4" t="str">
        <f>INDEX('Estructura Tiendas'!$A$2:$A$13,MATCH(DATOS!D903,'Estructura Tiendas'!$B$2:$B$13,0))</f>
        <v>CENTRO</v>
      </c>
      <c r="F903" s="6">
        <v>44476.114999999998</v>
      </c>
      <c r="G903" s="6">
        <v>13713.034794431214</v>
      </c>
      <c r="H903" s="19">
        <f t="shared" si="14"/>
        <v>0.30832357534895338</v>
      </c>
    </row>
    <row r="904" spans="1:8" x14ac:dyDescent="0.25">
      <c r="A904" s="13">
        <v>43983</v>
      </c>
      <c r="B904" s="4">
        <v>100</v>
      </c>
      <c r="C904" s="4" t="str">
        <f>VLOOKUP(B912,'Estructura Producto'!$A$2:$C$16,3,0)</f>
        <v>HABILITACION</v>
      </c>
      <c r="D904" s="4">
        <v>2503</v>
      </c>
      <c r="E904" s="4" t="str">
        <f>INDEX('Estructura Tiendas'!$A$2:$A$13,MATCH(DATOS!D904,'Estructura Tiendas'!$B$2:$B$13,0))</f>
        <v>CENTRO</v>
      </c>
      <c r="F904" s="6">
        <v>39922.26</v>
      </c>
      <c r="G904" s="6">
        <v>11811.252993792694</v>
      </c>
      <c r="H904" s="19">
        <f t="shared" si="14"/>
        <v>0.29585632160585834</v>
      </c>
    </row>
    <row r="905" spans="1:8" x14ac:dyDescent="0.25">
      <c r="A905" s="13">
        <v>43983</v>
      </c>
      <c r="B905" s="4">
        <v>100</v>
      </c>
      <c r="C905" s="4" t="str">
        <f>VLOOKUP(B913,'Estructura Producto'!$A$2:$C$16,3,0)</f>
        <v>HABILITACION</v>
      </c>
      <c r="D905" s="4">
        <v>2504</v>
      </c>
      <c r="E905" s="4" t="str">
        <f>INDEX('Estructura Tiendas'!$A$2:$A$13,MATCH(DATOS!D905,'Estructura Tiendas'!$B$2:$B$13,0))</f>
        <v>CENTRO</v>
      </c>
      <c r="F905" s="6">
        <v>54808.83</v>
      </c>
      <c r="G905" s="6">
        <v>11084.301660823181</v>
      </c>
      <c r="H905" s="19">
        <f t="shared" si="14"/>
        <v>0.20223569196465571</v>
      </c>
    </row>
    <row r="906" spans="1:8" x14ac:dyDescent="0.25">
      <c r="A906" s="13">
        <v>43983</v>
      </c>
      <c r="B906" s="4">
        <v>100</v>
      </c>
      <c r="C906" s="4" t="str">
        <f>VLOOKUP(B914,'Estructura Producto'!$A$2:$C$16,3,0)</f>
        <v>HABILITACION</v>
      </c>
      <c r="D906" s="4">
        <v>2505</v>
      </c>
      <c r="E906" s="4" t="str">
        <f>INDEX('Estructura Tiendas'!$A$2:$A$13,MATCH(DATOS!D906,'Estructura Tiendas'!$B$2:$B$13,0))</f>
        <v>NORTE</v>
      </c>
      <c r="F906" s="6">
        <v>18906.78</v>
      </c>
      <c r="G906" s="6">
        <v>5233.8626691255504</v>
      </c>
      <c r="H906" s="19">
        <f t="shared" si="14"/>
        <v>0.27682464539839946</v>
      </c>
    </row>
    <row r="907" spans="1:8" x14ac:dyDescent="0.25">
      <c r="A907" s="13">
        <v>43983</v>
      </c>
      <c r="B907" s="4">
        <v>100</v>
      </c>
      <c r="C907" s="4" t="str">
        <f>VLOOKUP(B915,'Estructura Producto'!$A$2:$C$16,3,0)</f>
        <v>HABILITACION</v>
      </c>
      <c r="D907" s="4">
        <v>2506</v>
      </c>
      <c r="E907" s="4" t="str">
        <f>INDEX('Estructura Tiendas'!$A$2:$A$13,MATCH(DATOS!D907,'Estructura Tiendas'!$B$2:$B$13,0))</f>
        <v>NORTE</v>
      </c>
      <c r="F907" s="6">
        <v>37059.324999999997</v>
      </c>
      <c r="G907" s="6">
        <v>8507.0913823302435</v>
      </c>
      <c r="H907" s="19">
        <f t="shared" si="14"/>
        <v>0.2295533278690382</v>
      </c>
    </row>
    <row r="908" spans="1:8" x14ac:dyDescent="0.25">
      <c r="A908" s="13">
        <v>43983</v>
      </c>
      <c r="B908" s="4">
        <v>100</v>
      </c>
      <c r="C908" s="4" t="str">
        <f>VLOOKUP(B916,'Estructura Producto'!$A$2:$C$16,3,0)</f>
        <v>HABILITACION</v>
      </c>
      <c r="D908" s="4">
        <v>2507</v>
      </c>
      <c r="E908" s="4" t="str">
        <f>INDEX('Estructura Tiendas'!$A$2:$A$13,MATCH(DATOS!D908,'Estructura Tiendas'!$B$2:$B$13,0))</f>
        <v>NORTE</v>
      </c>
      <c r="F908" s="6">
        <v>20470.68</v>
      </c>
      <c r="G908" s="6">
        <v>4485.1160598090501</v>
      </c>
      <c r="H908" s="19">
        <f t="shared" si="14"/>
        <v>0.21909951500434036</v>
      </c>
    </row>
    <row r="909" spans="1:8" x14ac:dyDescent="0.25">
      <c r="A909" s="13">
        <v>43983</v>
      </c>
      <c r="B909" s="4">
        <v>100</v>
      </c>
      <c r="C909" s="4" t="str">
        <f>VLOOKUP(B917,'Estructura Producto'!$A$2:$C$16,3,0)</f>
        <v>HABILITACION</v>
      </c>
      <c r="D909" s="4">
        <v>2508</v>
      </c>
      <c r="E909" s="4" t="str">
        <f>INDEX('Estructura Tiendas'!$A$2:$A$13,MATCH(DATOS!D909,'Estructura Tiendas'!$B$2:$B$13,0))</f>
        <v>NORTE</v>
      </c>
      <c r="F909" s="6">
        <v>31786.6</v>
      </c>
      <c r="G909" s="6">
        <v>6635.3244006267132</v>
      </c>
      <c r="H909" s="19">
        <f t="shared" si="14"/>
        <v>0.20874596215470398</v>
      </c>
    </row>
    <row r="910" spans="1:8" x14ac:dyDescent="0.25">
      <c r="A910" s="13">
        <v>43983</v>
      </c>
      <c r="B910" s="4">
        <v>100</v>
      </c>
      <c r="C910" s="4" t="str">
        <f>VLOOKUP(B918,'Estructura Producto'!$A$2:$C$16,3,0)</f>
        <v>HABILITACION</v>
      </c>
      <c r="D910" s="4">
        <v>2509</v>
      </c>
      <c r="E910" s="4" t="str">
        <f>INDEX('Estructura Tiendas'!$A$2:$A$13,MATCH(DATOS!D910,'Estructura Tiendas'!$B$2:$B$13,0))</f>
        <v>SUR</v>
      </c>
      <c r="F910" s="6">
        <v>27206.44</v>
      </c>
      <c r="G910" s="6">
        <v>6419.9738401651121</v>
      </c>
      <c r="H910" s="19">
        <f t="shared" si="14"/>
        <v>0.23597258002756377</v>
      </c>
    </row>
    <row r="911" spans="1:8" x14ac:dyDescent="0.25">
      <c r="A911" s="13">
        <v>43983</v>
      </c>
      <c r="B911" s="4">
        <v>100</v>
      </c>
      <c r="C911" s="4" t="str">
        <f>VLOOKUP(B919,'Estructura Producto'!$A$2:$C$16,3,0)</f>
        <v>HABILITACION</v>
      </c>
      <c r="D911" s="4">
        <v>2510</v>
      </c>
      <c r="E911" s="4" t="str">
        <f>INDEX('Estructura Tiendas'!$A$2:$A$13,MATCH(DATOS!D911,'Estructura Tiendas'!$B$2:$B$13,0))</f>
        <v>SUR</v>
      </c>
      <c r="F911" s="6">
        <v>35942.964999999997</v>
      </c>
      <c r="G911" s="6">
        <v>11281.086552927856</v>
      </c>
      <c r="H911" s="19">
        <f t="shared" si="14"/>
        <v>0.31386076671548541</v>
      </c>
    </row>
    <row r="912" spans="1:8" x14ac:dyDescent="0.25">
      <c r="A912" s="13">
        <v>43983</v>
      </c>
      <c r="B912" s="4">
        <v>100</v>
      </c>
      <c r="C912" s="4" t="str">
        <f>VLOOKUP(B920,'Estructura Producto'!$A$2:$C$16,3,0)</f>
        <v>HABILITACION</v>
      </c>
      <c r="D912" s="4">
        <v>2511</v>
      </c>
      <c r="E912" s="4" t="str">
        <f>INDEX('Estructura Tiendas'!$A$2:$A$13,MATCH(DATOS!D912,'Estructura Tiendas'!$B$2:$B$13,0))</f>
        <v>SUR</v>
      </c>
      <c r="F912" s="6">
        <v>53129.4</v>
      </c>
      <c r="G912" s="6">
        <v>18358.300967135685</v>
      </c>
      <c r="H912" s="19">
        <f t="shared" si="14"/>
        <v>0.34553939941229683</v>
      </c>
    </row>
    <row r="913" spans="1:8" x14ac:dyDescent="0.25">
      <c r="A913" s="13">
        <v>43983</v>
      </c>
      <c r="B913" s="4">
        <v>100</v>
      </c>
      <c r="C913" s="4" t="str">
        <f>VLOOKUP(B921,'Estructura Producto'!$A$2:$C$16,3,0)</f>
        <v>HABILITACION</v>
      </c>
      <c r="D913" s="4">
        <v>2512</v>
      </c>
      <c r="E913" s="4" t="str">
        <f>INDEX('Estructura Tiendas'!$A$2:$A$13,MATCH(DATOS!D913,'Estructura Tiendas'!$B$2:$B$13,0))</f>
        <v>SUR</v>
      </c>
      <c r="F913" s="6">
        <v>27134.43</v>
      </c>
      <c r="G913" s="6">
        <v>9090.1461871022075</v>
      </c>
      <c r="H913" s="19">
        <f t="shared" si="14"/>
        <v>0.33500413265000251</v>
      </c>
    </row>
    <row r="914" spans="1:8" x14ac:dyDescent="0.25">
      <c r="A914" s="13">
        <v>43983</v>
      </c>
      <c r="B914" s="4">
        <v>102</v>
      </c>
      <c r="C914" s="4" t="str">
        <f>VLOOKUP(B922,'Estructura Producto'!$A$2:$C$16,3,0)</f>
        <v>HABILITACION</v>
      </c>
      <c r="D914" s="4">
        <v>2501</v>
      </c>
      <c r="E914" s="4" t="str">
        <f>INDEX('Estructura Tiendas'!$A$2:$A$13,MATCH(DATOS!D914,'Estructura Tiendas'!$B$2:$B$13,0))</f>
        <v>CENTRO</v>
      </c>
      <c r="F914" s="6">
        <v>43666.29</v>
      </c>
      <c r="G914" s="6">
        <v>14864.474560179662</v>
      </c>
      <c r="H914" s="19">
        <f t="shared" si="14"/>
        <v>0.34041075072280386</v>
      </c>
    </row>
    <row r="915" spans="1:8" x14ac:dyDescent="0.25">
      <c r="A915" s="13">
        <v>43983</v>
      </c>
      <c r="B915" s="4">
        <v>102</v>
      </c>
      <c r="C915" s="4" t="str">
        <f>VLOOKUP(B923,'Estructura Producto'!$A$2:$C$16,3,0)</f>
        <v>HABILITACION</v>
      </c>
      <c r="D915" s="4">
        <v>2502</v>
      </c>
      <c r="E915" s="4" t="str">
        <f>INDEX('Estructura Tiendas'!$A$2:$A$13,MATCH(DATOS!D915,'Estructura Tiendas'!$B$2:$B$13,0))</f>
        <v>CENTRO</v>
      </c>
      <c r="F915" s="6">
        <v>61861.625</v>
      </c>
      <c r="G915" s="6">
        <v>23415.847751919464</v>
      </c>
      <c r="H915" s="19">
        <f t="shared" si="14"/>
        <v>0.37851976490949701</v>
      </c>
    </row>
    <row r="916" spans="1:8" x14ac:dyDescent="0.25">
      <c r="A916" s="13">
        <v>43983</v>
      </c>
      <c r="B916" s="4">
        <v>102</v>
      </c>
      <c r="C916" s="4" t="str">
        <f>VLOOKUP(B924,'Estructura Producto'!$A$2:$C$16,3,0)</f>
        <v>HABILITACION</v>
      </c>
      <c r="D916" s="4">
        <v>2503</v>
      </c>
      <c r="E916" s="4" t="str">
        <f>INDEX('Estructura Tiendas'!$A$2:$A$13,MATCH(DATOS!D916,'Estructura Tiendas'!$B$2:$B$13,0))</f>
        <v>CENTRO</v>
      </c>
      <c r="F916" s="6">
        <v>57879.955000000002</v>
      </c>
      <c r="G916" s="6">
        <v>18282.738650053485</v>
      </c>
      <c r="H916" s="19">
        <f t="shared" si="14"/>
        <v>0.31587340816096843</v>
      </c>
    </row>
    <row r="917" spans="1:8" x14ac:dyDescent="0.25">
      <c r="A917" s="13">
        <v>43983</v>
      </c>
      <c r="B917" s="4">
        <v>102</v>
      </c>
      <c r="C917" s="4" t="str">
        <f>VLOOKUP(B925,'Estructura Producto'!$A$2:$C$16,3,0)</f>
        <v>HABILITACION</v>
      </c>
      <c r="D917" s="4">
        <v>2504</v>
      </c>
      <c r="E917" s="4" t="str">
        <f>INDEX('Estructura Tiendas'!$A$2:$A$13,MATCH(DATOS!D917,'Estructura Tiendas'!$B$2:$B$13,0))</f>
        <v>CENTRO</v>
      </c>
      <c r="F917" s="6">
        <v>80776.845000000001</v>
      </c>
      <c r="G917" s="6">
        <v>29024.256290709909</v>
      </c>
      <c r="H917" s="19">
        <f t="shared" si="14"/>
        <v>0.35931406197790849</v>
      </c>
    </row>
    <row r="918" spans="1:8" x14ac:dyDescent="0.25">
      <c r="A918" s="13">
        <v>43983</v>
      </c>
      <c r="B918" s="4">
        <v>102</v>
      </c>
      <c r="C918" s="4" t="str">
        <f>VLOOKUP(B926,'Estructura Producto'!$A$2:$C$16,3,0)</f>
        <v>HABILITACION</v>
      </c>
      <c r="D918" s="4">
        <v>2505</v>
      </c>
      <c r="E918" s="4" t="str">
        <f>INDEX('Estructura Tiendas'!$A$2:$A$13,MATCH(DATOS!D918,'Estructura Tiendas'!$B$2:$B$13,0))</f>
        <v>NORTE</v>
      </c>
      <c r="F918" s="6">
        <v>33104.410000000003</v>
      </c>
      <c r="G918" s="6">
        <v>10104.782418647217</v>
      </c>
      <c r="H918" s="19">
        <f t="shared" si="14"/>
        <v>0.30523976771213313</v>
      </c>
    </row>
    <row r="919" spans="1:8" x14ac:dyDescent="0.25">
      <c r="A919" s="13">
        <v>43983</v>
      </c>
      <c r="B919" s="4">
        <v>102</v>
      </c>
      <c r="C919" s="4" t="str">
        <f>VLOOKUP(B927,'Estructura Producto'!$A$2:$C$16,3,0)</f>
        <v>HABILITACION</v>
      </c>
      <c r="D919" s="4">
        <v>2506</v>
      </c>
      <c r="E919" s="4" t="str">
        <f>INDEX('Estructura Tiendas'!$A$2:$A$13,MATCH(DATOS!D919,'Estructura Tiendas'!$B$2:$B$13,0))</f>
        <v>NORTE</v>
      </c>
      <c r="F919" s="6">
        <v>63423.345000000001</v>
      </c>
      <c r="G919" s="6">
        <v>21438.609943376396</v>
      </c>
      <c r="H919" s="19">
        <f t="shared" si="14"/>
        <v>0.33802395542802727</v>
      </c>
    </row>
    <row r="920" spans="1:8" x14ac:dyDescent="0.25">
      <c r="A920" s="13">
        <v>43983</v>
      </c>
      <c r="B920" s="4">
        <v>102</v>
      </c>
      <c r="C920" s="4" t="str">
        <f>VLOOKUP(B928,'Estructura Producto'!$A$2:$C$16,3,0)</f>
        <v>HABILITACION</v>
      </c>
      <c r="D920" s="4">
        <v>2507</v>
      </c>
      <c r="E920" s="4" t="str">
        <f>INDEX('Estructura Tiendas'!$A$2:$A$13,MATCH(DATOS!D920,'Estructura Tiendas'!$B$2:$B$13,0))</f>
        <v>NORTE</v>
      </c>
      <c r="F920" s="6">
        <v>27488.86</v>
      </c>
      <c r="G920" s="6">
        <v>8320.7622142448217</v>
      </c>
      <c r="H920" s="19">
        <f t="shared" si="14"/>
        <v>0.30269579074013331</v>
      </c>
    </row>
    <row r="921" spans="1:8" x14ac:dyDescent="0.25">
      <c r="A921" s="13">
        <v>43983</v>
      </c>
      <c r="B921" s="4">
        <v>102</v>
      </c>
      <c r="C921" s="4" t="str">
        <f>VLOOKUP(B929,'Estructura Producto'!$A$2:$C$16,3,0)</f>
        <v>HABILITACION</v>
      </c>
      <c r="D921" s="4">
        <v>2508</v>
      </c>
      <c r="E921" s="4" t="str">
        <f>INDEX('Estructura Tiendas'!$A$2:$A$13,MATCH(DATOS!D921,'Estructura Tiendas'!$B$2:$B$13,0))</f>
        <v>NORTE</v>
      </c>
      <c r="F921" s="6">
        <v>41505.370000000003</v>
      </c>
      <c r="G921" s="6">
        <v>13280.176344056068</v>
      </c>
      <c r="H921" s="19">
        <f t="shared" si="14"/>
        <v>0.31996284683297771</v>
      </c>
    </row>
    <row r="922" spans="1:8" x14ac:dyDescent="0.25">
      <c r="A922" s="13">
        <v>43983</v>
      </c>
      <c r="B922" s="4">
        <v>102</v>
      </c>
      <c r="C922" s="4" t="str">
        <f>VLOOKUP(B930,'Estructura Producto'!$A$2:$C$16,3,0)</f>
        <v>HABILITACION</v>
      </c>
      <c r="D922" s="4">
        <v>2509</v>
      </c>
      <c r="E922" s="4" t="str">
        <f>INDEX('Estructura Tiendas'!$A$2:$A$13,MATCH(DATOS!D922,'Estructura Tiendas'!$B$2:$B$13,0))</f>
        <v>SUR</v>
      </c>
      <c r="F922" s="6">
        <v>42513.885000000002</v>
      </c>
      <c r="G922" s="6">
        <v>13131.540416207476</v>
      </c>
      <c r="H922" s="19">
        <f t="shared" si="14"/>
        <v>0.30887650978515546</v>
      </c>
    </row>
    <row r="923" spans="1:8" x14ac:dyDescent="0.25">
      <c r="A923" s="13">
        <v>43983</v>
      </c>
      <c r="B923" s="4">
        <v>102</v>
      </c>
      <c r="C923" s="4" t="str">
        <f>VLOOKUP(B931,'Estructura Producto'!$A$2:$C$16,3,0)</f>
        <v>HABILITACION</v>
      </c>
      <c r="D923" s="4">
        <v>2510</v>
      </c>
      <c r="E923" s="4" t="str">
        <f>INDEX('Estructura Tiendas'!$A$2:$A$13,MATCH(DATOS!D923,'Estructura Tiendas'!$B$2:$B$13,0))</f>
        <v>SUR</v>
      </c>
      <c r="F923" s="6">
        <v>37748.605000000003</v>
      </c>
      <c r="G923" s="6">
        <v>11003.234449892014</v>
      </c>
      <c r="H923" s="19">
        <f t="shared" si="14"/>
        <v>0.29148718078170077</v>
      </c>
    </row>
    <row r="924" spans="1:8" x14ac:dyDescent="0.25">
      <c r="A924" s="13">
        <v>43983</v>
      </c>
      <c r="B924" s="4">
        <v>102</v>
      </c>
      <c r="C924" s="4" t="str">
        <f>VLOOKUP(B932,'Estructura Producto'!$A$2:$C$16,3,0)</f>
        <v>HABILITACION</v>
      </c>
      <c r="D924" s="4">
        <v>2511</v>
      </c>
      <c r="E924" s="4" t="str">
        <f>INDEX('Estructura Tiendas'!$A$2:$A$13,MATCH(DATOS!D924,'Estructura Tiendas'!$B$2:$B$13,0))</f>
        <v>SUR</v>
      </c>
      <c r="F924" s="6">
        <v>75162.544999999998</v>
      </c>
      <c r="G924" s="6">
        <v>25705.564884453437</v>
      </c>
      <c r="H924" s="19">
        <f t="shared" si="14"/>
        <v>0.34199966066148291</v>
      </c>
    </row>
    <row r="925" spans="1:8" x14ac:dyDescent="0.25">
      <c r="A925" s="13">
        <v>43983</v>
      </c>
      <c r="B925" s="4">
        <v>102</v>
      </c>
      <c r="C925" s="4" t="str">
        <f>VLOOKUP(B933,'Estructura Producto'!$A$2:$C$16,3,0)</f>
        <v>HABILITACION</v>
      </c>
      <c r="D925" s="4">
        <v>2512</v>
      </c>
      <c r="E925" s="4" t="str">
        <f>INDEX('Estructura Tiendas'!$A$2:$A$13,MATCH(DATOS!D925,'Estructura Tiendas'!$B$2:$B$13,0))</f>
        <v>SUR</v>
      </c>
      <c r="F925" s="6">
        <v>34665.040000000001</v>
      </c>
      <c r="G925" s="6">
        <v>12090.757843432904</v>
      </c>
      <c r="H925" s="19">
        <f t="shared" si="14"/>
        <v>0.34878822708506624</v>
      </c>
    </row>
    <row r="926" spans="1:8" x14ac:dyDescent="0.25">
      <c r="A926" s="13">
        <v>43983</v>
      </c>
      <c r="B926" s="4">
        <v>104</v>
      </c>
      <c r="C926" s="4" t="str">
        <f>VLOOKUP(B934,'Estructura Producto'!$A$2:$C$16,3,0)</f>
        <v>HABILITACION</v>
      </c>
      <c r="D926" s="4">
        <v>2501</v>
      </c>
      <c r="E926" s="4" t="str">
        <f>INDEX('Estructura Tiendas'!$A$2:$A$13,MATCH(DATOS!D926,'Estructura Tiendas'!$B$2:$B$13,0))</f>
        <v>CENTRO</v>
      </c>
      <c r="F926" s="6">
        <v>18099.404999999999</v>
      </c>
      <c r="G926" s="6">
        <v>3161.5161749933859</v>
      </c>
      <c r="H926" s="19">
        <f t="shared" si="14"/>
        <v>0.17467514401679979</v>
      </c>
    </row>
    <row r="927" spans="1:8" x14ac:dyDescent="0.25">
      <c r="A927" s="13">
        <v>43983</v>
      </c>
      <c r="B927" s="4">
        <v>104</v>
      </c>
      <c r="C927" s="4" t="str">
        <f>VLOOKUP(B935,'Estructura Producto'!$A$2:$C$16,3,0)</f>
        <v>HABILITACION</v>
      </c>
      <c r="D927" s="4">
        <v>2502</v>
      </c>
      <c r="E927" s="4" t="str">
        <f>INDEX('Estructura Tiendas'!$A$2:$A$13,MATCH(DATOS!D927,'Estructura Tiendas'!$B$2:$B$13,0))</f>
        <v>CENTRO</v>
      </c>
      <c r="F927" s="6">
        <v>31130.415000000001</v>
      </c>
      <c r="G927" s="6">
        <v>5775.386136208982</v>
      </c>
      <c r="H927" s="19">
        <f t="shared" si="14"/>
        <v>0.18552229824783839</v>
      </c>
    </row>
    <row r="928" spans="1:8" x14ac:dyDescent="0.25">
      <c r="A928" s="13">
        <v>43983</v>
      </c>
      <c r="B928" s="4">
        <v>104</v>
      </c>
      <c r="C928" s="4" t="str">
        <f>VLOOKUP(B936,'Estructura Producto'!$A$2:$C$16,3,0)</f>
        <v>HABILITACION</v>
      </c>
      <c r="D928" s="4">
        <v>2503</v>
      </c>
      <c r="E928" s="4" t="str">
        <f>INDEX('Estructura Tiendas'!$A$2:$A$13,MATCH(DATOS!D928,'Estructura Tiendas'!$B$2:$B$13,0))</f>
        <v>CENTRO</v>
      </c>
      <c r="F928" s="6">
        <v>35325.375</v>
      </c>
      <c r="G928" s="6">
        <v>6317.3028739701431</v>
      </c>
      <c r="H928" s="19">
        <f t="shared" si="14"/>
        <v>0.17883187012084495</v>
      </c>
    </row>
    <row r="929" spans="1:8" x14ac:dyDescent="0.25">
      <c r="A929" s="13">
        <v>43983</v>
      </c>
      <c r="B929" s="4">
        <v>104</v>
      </c>
      <c r="C929" s="4" t="str">
        <f>VLOOKUP(B937,'Estructura Producto'!$A$2:$C$16,3,0)</f>
        <v>HABILITACION</v>
      </c>
      <c r="D929" s="4">
        <v>2504</v>
      </c>
      <c r="E929" s="4" t="str">
        <f>INDEX('Estructura Tiendas'!$A$2:$A$13,MATCH(DATOS!D929,'Estructura Tiendas'!$B$2:$B$13,0))</f>
        <v>CENTRO</v>
      </c>
      <c r="F929" s="6">
        <v>34100.69</v>
      </c>
      <c r="G929" s="6">
        <v>7427.8253318359393</v>
      </c>
      <c r="H929" s="19">
        <f t="shared" si="14"/>
        <v>0.21782038228070866</v>
      </c>
    </row>
    <row r="930" spans="1:8" x14ac:dyDescent="0.25">
      <c r="A930" s="13">
        <v>43983</v>
      </c>
      <c r="B930" s="4">
        <v>104</v>
      </c>
      <c r="C930" s="4" t="str">
        <f>VLOOKUP(B938,'Estructura Producto'!$A$2:$C$16,3,0)</f>
        <v>HABILITACION</v>
      </c>
      <c r="D930" s="4">
        <v>2505</v>
      </c>
      <c r="E930" s="4" t="str">
        <f>INDEX('Estructura Tiendas'!$A$2:$A$13,MATCH(DATOS!D930,'Estructura Tiendas'!$B$2:$B$13,0))</f>
        <v>NORTE</v>
      </c>
      <c r="F930" s="6">
        <v>13300.16</v>
      </c>
      <c r="G930" s="6">
        <v>2634.0117066964317</v>
      </c>
      <c r="H930" s="19">
        <f t="shared" si="14"/>
        <v>0.19804361050516925</v>
      </c>
    </row>
    <row r="931" spans="1:8" x14ac:dyDescent="0.25">
      <c r="A931" s="13">
        <v>43983</v>
      </c>
      <c r="B931" s="4">
        <v>104</v>
      </c>
      <c r="C931" s="4" t="str">
        <f>VLOOKUP(B939,'Estructura Producto'!$A$2:$C$16,3,0)</f>
        <v>HABILITACION</v>
      </c>
      <c r="D931" s="4">
        <v>2506</v>
      </c>
      <c r="E931" s="4" t="str">
        <f>INDEX('Estructura Tiendas'!$A$2:$A$13,MATCH(DATOS!D931,'Estructura Tiendas'!$B$2:$B$13,0))</f>
        <v>NORTE</v>
      </c>
      <c r="F931" s="6">
        <v>26655.384999999998</v>
      </c>
      <c r="G931" s="6">
        <v>6566.9927969183418</v>
      </c>
      <c r="H931" s="19">
        <f t="shared" si="14"/>
        <v>0.24636645829419992</v>
      </c>
    </row>
    <row r="932" spans="1:8" x14ac:dyDescent="0.25">
      <c r="A932" s="13">
        <v>43983</v>
      </c>
      <c r="B932" s="4">
        <v>104</v>
      </c>
      <c r="C932" s="4" t="str">
        <f>VLOOKUP(B940,'Estructura Producto'!$A$2:$C$16,3,0)</f>
        <v>HABILITACION</v>
      </c>
      <c r="D932" s="4">
        <v>2507</v>
      </c>
      <c r="E932" s="4" t="str">
        <f>INDEX('Estructura Tiendas'!$A$2:$A$13,MATCH(DATOS!D932,'Estructura Tiendas'!$B$2:$B$13,0))</f>
        <v>NORTE</v>
      </c>
      <c r="F932" s="6">
        <v>14374.87</v>
      </c>
      <c r="G932" s="6">
        <v>2875.4279991498288</v>
      </c>
      <c r="H932" s="19">
        <f t="shared" si="14"/>
        <v>0.20003158283517197</v>
      </c>
    </row>
    <row r="933" spans="1:8" x14ac:dyDescent="0.25">
      <c r="A933" s="13">
        <v>43983</v>
      </c>
      <c r="B933" s="4">
        <v>104</v>
      </c>
      <c r="C933" s="4" t="str">
        <f>VLOOKUP(B941,'Estructura Producto'!$A$2:$C$16,3,0)</f>
        <v>HABILITACION</v>
      </c>
      <c r="D933" s="4">
        <v>2508</v>
      </c>
      <c r="E933" s="4" t="str">
        <f>INDEX('Estructura Tiendas'!$A$2:$A$13,MATCH(DATOS!D933,'Estructura Tiendas'!$B$2:$B$13,0))</f>
        <v>NORTE</v>
      </c>
      <c r="F933" s="6">
        <v>19139.509999999998</v>
      </c>
      <c r="G933" s="6">
        <v>3819.8245843421028</v>
      </c>
      <c r="H933" s="19">
        <f t="shared" si="14"/>
        <v>0.19957797165873645</v>
      </c>
    </row>
    <row r="934" spans="1:8" x14ac:dyDescent="0.25">
      <c r="A934" s="13">
        <v>43983</v>
      </c>
      <c r="B934" s="4">
        <v>104</v>
      </c>
      <c r="C934" s="4" t="str">
        <f>VLOOKUP(B942,'Estructura Producto'!$A$2:$C$16,3,0)</f>
        <v>HABILITACION</v>
      </c>
      <c r="D934" s="4">
        <v>2509</v>
      </c>
      <c r="E934" s="4" t="str">
        <f>INDEX('Estructura Tiendas'!$A$2:$A$13,MATCH(DATOS!D934,'Estructura Tiendas'!$B$2:$B$13,0))</f>
        <v>SUR</v>
      </c>
      <c r="F934" s="6">
        <v>21699.759999999998</v>
      </c>
      <c r="G934" s="6">
        <v>3642.5587081812855</v>
      </c>
      <c r="H934" s="19">
        <f t="shared" si="14"/>
        <v>0.16786170483826945</v>
      </c>
    </row>
    <row r="935" spans="1:8" x14ac:dyDescent="0.25">
      <c r="A935" s="13">
        <v>43983</v>
      </c>
      <c r="B935" s="4">
        <v>104</v>
      </c>
      <c r="C935" s="4" t="str">
        <f>VLOOKUP(B943,'Estructura Producto'!$A$2:$C$16,3,0)</f>
        <v>HABILITACION</v>
      </c>
      <c r="D935" s="4">
        <v>2510</v>
      </c>
      <c r="E935" s="4" t="str">
        <f>INDEX('Estructura Tiendas'!$A$2:$A$13,MATCH(DATOS!D935,'Estructura Tiendas'!$B$2:$B$13,0))</f>
        <v>SUR</v>
      </c>
      <c r="F935" s="6">
        <v>25493.465</v>
      </c>
      <c r="G935" s="6">
        <v>4773.5483017798124</v>
      </c>
      <c r="H935" s="19">
        <f t="shared" si="14"/>
        <v>0.18724595898516785</v>
      </c>
    </row>
    <row r="936" spans="1:8" x14ac:dyDescent="0.25">
      <c r="A936" s="13">
        <v>43983</v>
      </c>
      <c r="B936" s="4">
        <v>104</v>
      </c>
      <c r="C936" s="4" t="str">
        <f>VLOOKUP(B944,'Estructura Producto'!$A$2:$C$16,3,0)</f>
        <v>HABILITACION</v>
      </c>
      <c r="D936" s="4">
        <v>2511</v>
      </c>
      <c r="E936" s="4" t="str">
        <f>INDEX('Estructura Tiendas'!$A$2:$A$13,MATCH(DATOS!D936,'Estructura Tiendas'!$B$2:$B$13,0))</f>
        <v>SUR</v>
      </c>
      <c r="F936" s="6">
        <v>46147.11</v>
      </c>
      <c r="G936" s="6">
        <v>10861.256040340189</v>
      </c>
      <c r="H936" s="19">
        <f t="shared" si="14"/>
        <v>0.23536156522781576</v>
      </c>
    </row>
    <row r="937" spans="1:8" x14ac:dyDescent="0.25">
      <c r="A937" s="13">
        <v>43983</v>
      </c>
      <c r="B937" s="4">
        <v>104</v>
      </c>
      <c r="C937" s="4" t="str">
        <f>VLOOKUP(B945,'Estructura Producto'!$A$2:$C$16,3,0)</f>
        <v>HABILITACION</v>
      </c>
      <c r="D937" s="4">
        <v>2512</v>
      </c>
      <c r="E937" s="4" t="str">
        <f>INDEX('Estructura Tiendas'!$A$2:$A$13,MATCH(DATOS!D937,'Estructura Tiendas'!$B$2:$B$13,0))</f>
        <v>SUR</v>
      </c>
      <c r="F937" s="6">
        <v>23161.825000000001</v>
      </c>
      <c r="G937" s="6">
        <v>4739.0802548965803</v>
      </c>
      <c r="H937" s="19">
        <f t="shared" si="14"/>
        <v>0.20460737678903024</v>
      </c>
    </row>
    <row r="938" spans="1:8" x14ac:dyDescent="0.25">
      <c r="A938" s="13">
        <v>43983</v>
      </c>
      <c r="B938" s="4">
        <v>106</v>
      </c>
      <c r="C938" s="4" t="str">
        <f>VLOOKUP(B946,'Estructura Producto'!$A$2:$C$16,3,0)</f>
        <v>HABILITACION</v>
      </c>
      <c r="D938" s="4">
        <v>2501</v>
      </c>
      <c r="E938" s="4" t="str">
        <f>INDEX('Estructura Tiendas'!$A$2:$A$13,MATCH(DATOS!D938,'Estructura Tiendas'!$B$2:$B$13,0))</f>
        <v>CENTRO</v>
      </c>
      <c r="F938" s="6">
        <v>22046.555</v>
      </c>
      <c r="G938" s="6">
        <v>5999.2996721027312</v>
      </c>
      <c r="H938" s="19">
        <f t="shared" si="14"/>
        <v>0.27211959746557823</v>
      </c>
    </row>
    <row r="939" spans="1:8" x14ac:dyDescent="0.25">
      <c r="A939" s="13">
        <v>43983</v>
      </c>
      <c r="B939" s="4">
        <v>106</v>
      </c>
      <c r="C939" s="4" t="str">
        <f>VLOOKUP(B947,'Estructura Producto'!$A$2:$C$16,3,0)</f>
        <v>HABILITACION</v>
      </c>
      <c r="D939" s="4">
        <v>2502</v>
      </c>
      <c r="E939" s="4" t="str">
        <f>INDEX('Estructura Tiendas'!$A$2:$A$13,MATCH(DATOS!D939,'Estructura Tiendas'!$B$2:$B$13,0))</f>
        <v>CENTRO</v>
      </c>
      <c r="F939" s="6">
        <v>26809.255000000001</v>
      </c>
      <c r="G939" s="6">
        <v>5136.6886952291088</v>
      </c>
      <c r="H939" s="19">
        <f t="shared" si="14"/>
        <v>0.19160132182819362</v>
      </c>
    </row>
    <row r="940" spans="1:8" x14ac:dyDescent="0.25">
      <c r="A940" s="13">
        <v>43983</v>
      </c>
      <c r="B940" s="4">
        <v>106</v>
      </c>
      <c r="C940" s="4" t="str">
        <f>VLOOKUP(B948,'Estructura Producto'!$A$2:$C$16,3,0)</f>
        <v>HABILITACION</v>
      </c>
      <c r="D940" s="4">
        <v>2503</v>
      </c>
      <c r="E940" s="4" t="str">
        <f>INDEX('Estructura Tiendas'!$A$2:$A$13,MATCH(DATOS!D940,'Estructura Tiendas'!$B$2:$B$13,0))</f>
        <v>CENTRO</v>
      </c>
      <c r="F940" s="6">
        <v>29044.235000000001</v>
      </c>
      <c r="G940" s="6">
        <v>9460.8656562258766</v>
      </c>
      <c r="H940" s="19">
        <f t="shared" si="14"/>
        <v>0.32573988112359908</v>
      </c>
    </row>
    <row r="941" spans="1:8" x14ac:dyDescent="0.25">
      <c r="A941" s="13">
        <v>43983</v>
      </c>
      <c r="B941" s="4">
        <v>106</v>
      </c>
      <c r="C941" s="4" t="str">
        <f>VLOOKUP(B949,'Estructura Producto'!$A$2:$C$16,3,0)</f>
        <v>HABILITACION</v>
      </c>
      <c r="D941" s="4">
        <v>2504</v>
      </c>
      <c r="E941" s="4" t="str">
        <f>INDEX('Estructura Tiendas'!$A$2:$A$13,MATCH(DATOS!D941,'Estructura Tiendas'!$B$2:$B$13,0))</f>
        <v>CENTRO</v>
      </c>
      <c r="F941" s="6">
        <v>33516.949999999997</v>
      </c>
      <c r="G941" s="6">
        <v>12397.663267601329</v>
      </c>
      <c r="H941" s="19">
        <f t="shared" si="14"/>
        <v>0.36989234603987919</v>
      </c>
    </row>
    <row r="942" spans="1:8" x14ac:dyDescent="0.25">
      <c r="A942" s="13">
        <v>43983</v>
      </c>
      <c r="B942" s="4">
        <v>106</v>
      </c>
      <c r="C942" s="4" t="str">
        <f>VLOOKUP(B950,'Estructura Producto'!$A$2:$C$16,3,0)</f>
        <v>HABILITACION</v>
      </c>
      <c r="D942" s="4">
        <v>2505</v>
      </c>
      <c r="E942" s="4" t="str">
        <f>INDEX('Estructura Tiendas'!$A$2:$A$13,MATCH(DATOS!D942,'Estructura Tiendas'!$B$2:$B$13,0))</f>
        <v>NORTE</v>
      </c>
      <c r="F942" s="6">
        <v>15506.385</v>
      </c>
      <c r="G942" s="6">
        <v>5935.6954187812689</v>
      </c>
      <c r="H942" s="19">
        <f t="shared" si="14"/>
        <v>0.38279040658291852</v>
      </c>
    </row>
    <row r="943" spans="1:8" x14ac:dyDescent="0.25">
      <c r="A943" s="13">
        <v>43983</v>
      </c>
      <c r="B943" s="4">
        <v>106</v>
      </c>
      <c r="C943" s="4" t="str">
        <f>VLOOKUP(B951,'Estructura Producto'!$A$2:$C$16,3,0)</f>
        <v>HABILITACION</v>
      </c>
      <c r="D943" s="4">
        <v>2506</v>
      </c>
      <c r="E943" s="4" t="str">
        <f>INDEX('Estructura Tiendas'!$A$2:$A$13,MATCH(DATOS!D943,'Estructura Tiendas'!$B$2:$B$13,0))</f>
        <v>NORTE</v>
      </c>
      <c r="F943" s="6">
        <v>29062.23</v>
      </c>
      <c r="G943" s="6">
        <v>10003.944363168712</v>
      </c>
      <c r="H943" s="19">
        <f t="shared" si="14"/>
        <v>0.34422493948911392</v>
      </c>
    </row>
    <row r="944" spans="1:8" x14ac:dyDescent="0.25">
      <c r="A944" s="13">
        <v>43983</v>
      </c>
      <c r="B944" s="4">
        <v>106</v>
      </c>
      <c r="C944" s="4" t="str">
        <f>VLOOKUP(B952,'Estructura Producto'!$A$2:$C$16,3,0)</f>
        <v>HABILITACION</v>
      </c>
      <c r="D944" s="4">
        <v>2507</v>
      </c>
      <c r="E944" s="4" t="str">
        <f>INDEX('Estructura Tiendas'!$A$2:$A$13,MATCH(DATOS!D944,'Estructura Tiendas'!$B$2:$B$13,0))</f>
        <v>NORTE</v>
      </c>
      <c r="F944" s="6">
        <v>17084.294999999998</v>
      </c>
      <c r="G944" s="6">
        <v>7012.3644174502551</v>
      </c>
      <c r="H944" s="19">
        <f t="shared" si="14"/>
        <v>0.41045676262615788</v>
      </c>
    </row>
    <row r="945" spans="1:8" x14ac:dyDescent="0.25">
      <c r="A945" s="13">
        <v>43983</v>
      </c>
      <c r="B945" s="4">
        <v>106</v>
      </c>
      <c r="C945" s="4" t="str">
        <f>VLOOKUP(B953,'Estructura Producto'!$A$2:$C$16,3,0)</f>
        <v>HABILITACION</v>
      </c>
      <c r="D945" s="4">
        <v>2508</v>
      </c>
      <c r="E945" s="4" t="str">
        <f>INDEX('Estructura Tiendas'!$A$2:$A$13,MATCH(DATOS!D945,'Estructura Tiendas'!$B$2:$B$13,0))</f>
        <v>NORTE</v>
      </c>
      <c r="F945" s="6">
        <v>18098.834999999999</v>
      </c>
      <c r="G945" s="6">
        <v>5744.7488776771843</v>
      </c>
      <c r="H945" s="19">
        <f t="shared" si="14"/>
        <v>0.31740987072798799</v>
      </c>
    </row>
    <row r="946" spans="1:8" x14ac:dyDescent="0.25">
      <c r="A946" s="13">
        <v>43983</v>
      </c>
      <c r="B946" s="4">
        <v>106</v>
      </c>
      <c r="C946" s="4" t="str">
        <f>VLOOKUP(B954,'Estructura Producto'!$A$2:$C$16,3,0)</f>
        <v>HABILITACION</v>
      </c>
      <c r="D946" s="4">
        <v>2509</v>
      </c>
      <c r="E946" s="4" t="str">
        <f>INDEX('Estructura Tiendas'!$A$2:$A$13,MATCH(DATOS!D946,'Estructura Tiendas'!$B$2:$B$13,0))</f>
        <v>SUR</v>
      </c>
      <c r="F946" s="6">
        <v>22640.400000000001</v>
      </c>
      <c r="G946" s="6">
        <v>6165.5495241831804</v>
      </c>
      <c r="H946" s="19">
        <f t="shared" si="14"/>
        <v>0.27232511458203829</v>
      </c>
    </row>
    <row r="947" spans="1:8" x14ac:dyDescent="0.25">
      <c r="A947" s="13">
        <v>43983</v>
      </c>
      <c r="B947" s="4">
        <v>106</v>
      </c>
      <c r="C947" s="4" t="str">
        <f>VLOOKUP(B955,'Estructura Producto'!$A$2:$C$16,3,0)</f>
        <v>HABILITACION</v>
      </c>
      <c r="D947" s="4">
        <v>2510</v>
      </c>
      <c r="E947" s="4" t="str">
        <f>INDEX('Estructura Tiendas'!$A$2:$A$13,MATCH(DATOS!D947,'Estructura Tiendas'!$B$2:$B$13,0))</f>
        <v>SUR</v>
      </c>
      <c r="F947" s="6">
        <v>14738.29</v>
      </c>
      <c r="G947" s="6">
        <v>5062.7760644074624</v>
      </c>
      <c r="H947" s="19">
        <f t="shared" si="14"/>
        <v>0.34351176862495325</v>
      </c>
    </row>
    <row r="948" spans="1:8" x14ac:dyDescent="0.25">
      <c r="A948" s="13">
        <v>43983</v>
      </c>
      <c r="B948" s="4">
        <v>106</v>
      </c>
      <c r="C948" s="4" t="str">
        <f>VLOOKUP(B956,'Estructura Producto'!$A$2:$C$16,3,0)</f>
        <v>HABILITACION</v>
      </c>
      <c r="D948" s="4">
        <v>2511</v>
      </c>
      <c r="E948" s="4" t="str">
        <f>INDEX('Estructura Tiendas'!$A$2:$A$13,MATCH(DATOS!D948,'Estructura Tiendas'!$B$2:$B$13,0))</f>
        <v>SUR</v>
      </c>
      <c r="F948" s="6">
        <v>25123</v>
      </c>
      <c r="G948" s="6">
        <v>9076.5819716442329</v>
      </c>
      <c r="H948" s="19">
        <f t="shared" si="14"/>
        <v>0.36128575296120019</v>
      </c>
    </row>
    <row r="949" spans="1:8" x14ac:dyDescent="0.25">
      <c r="A949" s="13">
        <v>43983</v>
      </c>
      <c r="B949" s="4">
        <v>106</v>
      </c>
      <c r="C949" s="4" t="str">
        <f>VLOOKUP(B957,'Estructura Producto'!$A$2:$C$16,3,0)</f>
        <v>HABILITACION</v>
      </c>
      <c r="D949" s="4">
        <v>2512</v>
      </c>
      <c r="E949" s="4" t="str">
        <f>INDEX('Estructura Tiendas'!$A$2:$A$13,MATCH(DATOS!D949,'Estructura Tiendas'!$B$2:$B$13,0))</f>
        <v>SUR</v>
      </c>
      <c r="F949" s="6">
        <v>17578.445</v>
      </c>
      <c r="G949" s="6">
        <v>6611.6123149863379</v>
      </c>
      <c r="H949" s="19">
        <f t="shared" si="14"/>
        <v>0.3761204313001712</v>
      </c>
    </row>
    <row r="950" spans="1:8" x14ac:dyDescent="0.25">
      <c r="A950" s="13">
        <v>43983</v>
      </c>
      <c r="B950" s="4">
        <v>108</v>
      </c>
      <c r="C950" s="4" t="str">
        <f>VLOOKUP(B958,'Estructura Producto'!$A$2:$C$16,3,0)</f>
        <v>HABILITACION</v>
      </c>
      <c r="D950" s="4">
        <v>2501</v>
      </c>
      <c r="E950" s="4" t="str">
        <f>INDEX('Estructura Tiendas'!$A$2:$A$13,MATCH(DATOS!D950,'Estructura Tiendas'!$B$2:$B$13,0))</f>
        <v>CENTRO</v>
      </c>
      <c r="F950" s="6">
        <v>44642.415000000001</v>
      </c>
      <c r="G950" s="6">
        <v>17927.343025138238</v>
      </c>
      <c r="H950" s="19">
        <f t="shared" si="14"/>
        <v>0.40157646097636601</v>
      </c>
    </row>
    <row r="951" spans="1:8" x14ac:dyDescent="0.25">
      <c r="A951" s="13">
        <v>43983</v>
      </c>
      <c r="B951" s="4">
        <v>108</v>
      </c>
      <c r="C951" s="4" t="str">
        <f>VLOOKUP(B959,'Estructura Producto'!$A$2:$C$16,3,0)</f>
        <v>HABILITACION</v>
      </c>
      <c r="D951" s="4">
        <v>2502</v>
      </c>
      <c r="E951" s="4" t="str">
        <f>INDEX('Estructura Tiendas'!$A$2:$A$13,MATCH(DATOS!D951,'Estructura Tiendas'!$B$2:$B$13,0))</f>
        <v>CENTRO</v>
      </c>
      <c r="F951" s="6">
        <v>62784</v>
      </c>
      <c r="G951" s="6">
        <v>21561.506202704277</v>
      </c>
      <c r="H951" s="19">
        <f t="shared" si="14"/>
        <v>0.34342358248445903</v>
      </c>
    </row>
    <row r="952" spans="1:8" x14ac:dyDescent="0.25">
      <c r="A952" s="13">
        <v>43983</v>
      </c>
      <c r="B952" s="4">
        <v>108</v>
      </c>
      <c r="C952" s="4" t="str">
        <f>VLOOKUP(B960,'Estructura Producto'!$A$2:$C$16,3,0)</f>
        <v>HABILITACION</v>
      </c>
      <c r="D952" s="4">
        <v>2503</v>
      </c>
      <c r="E952" s="4" t="str">
        <f>INDEX('Estructura Tiendas'!$A$2:$A$13,MATCH(DATOS!D952,'Estructura Tiendas'!$B$2:$B$13,0))</f>
        <v>CENTRO</v>
      </c>
      <c r="F952" s="6">
        <v>59183.945</v>
      </c>
      <c r="G952" s="6">
        <v>21084.638480382091</v>
      </c>
      <c r="H952" s="19">
        <f t="shared" si="14"/>
        <v>0.35625605019033607</v>
      </c>
    </row>
    <row r="953" spans="1:8" x14ac:dyDescent="0.25">
      <c r="A953" s="13">
        <v>43983</v>
      </c>
      <c r="B953" s="4">
        <v>108</v>
      </c>
      <c r="C953" s="4" t="str">
        <f>VLOOKUP(B961,'Estructura Producto'!$A$2:$C$16,3,0)</f>
        <v>HABILITACION</v>
      </c>
      <c r="D953" s="4">
        <v>2504</v>
      </c>
      <c r="E953" s="4" t="str">
        <f>INDEX('Estructura Tiendas'!$A$2:$A$13,MATCH(DATOS!D953,'Estructura Tiendas'!$B$2:$B$13,0))</f>
        <v>CENTRO</v>
      </c>
      <c r="F953" s="6">
        <v>68012.425000000003</v>
      </c>
      <c r="G953" s="6">
        <v>27540.114430372658</v>
      </c>
      <c r="H953" s="19">
        <f t="shared" si="14"/>
        <v>0.4049276941731258</v>
      </c>
    </row>
    <row r="954" spans="1:8" x14ac:dyDescent="0.25">
      <c r="A954" s="13">
        <v>43983</v>
      </c>
      <c r="B954" s="4">
        <v>108</v>
      </c>
      <c r="C954" s="4" t="str">
        <f>VLOOKUP(B962,'Estructura Producto'!$A$2:$C$16,3,0)</f>
        <v>CONSTRUCCIÓN JARDÍN</v>
      </c>
      <c r="D954" s="4">
        <v>2505</v>
      </c>
      <c r="E954" s="4" t="str">
        <f>INDEX('Estructura Tiendas'!$A$2:$A$13,MATCH(DATOS!D954,'Estructura Tiendas'!$B$2:$B$13,0))</f>
        <v>NORTE</v>
      </c>
      <c r="F954" s="6">
        <v>33359.99</v>
      </c>
      <c r="G954" s="6">
        <v>12228.989140314221</v>
      </c>
      <c r="H954" s="19">
        <f t="shared" si="14"/>
        <v>0.36657652296401233</v>
      </c>
    </row>
    <row r="955" spans="1:8" x14ac:dyDescent="0.25">
      <c r="A955" s="13">
        <v>43983</v>
      </c>
      <c r="B955" s="4">
        <v>108</v>
      </c>
      <c r="C955" s="4" t="str">
        <f>VLOOKUP(B963,'Estructura Producto'!$A$2:$C$16,3,0)</f>
        <v>CONSTRUCCIÓN JARDÍN</v>
      </c>
      <c r="D955" s="4">
        <v>2506</v>
      </c>
      <c r="E955" s="4" t="str">
        <f>INDEX('Estructura Tiendas'!$A$2:$A$13,MATCH(DATOS!D955,'Estructura Tiendas'!$B$2:$B$13,0))</f>
        <v>NORTE</v>
      </c>
      <c r="F955" s="6">
        <v>62492.614999999998</v>
      </c>
      <c r="G955" s="6">
        <v>24851.848805808408</v>
      </c>
      <c r="H955" s="19">
        <f t="shared" si="14"/>
        <v>0.39767657035648785</v>
      </c>
    </row>
    <row r="956" spans="1:8" x14ac:dyDescent="0.25">
      <c r="A956" s="13">
        <v>43983</v>
      </c>
      <c r="B956" s="4">
        <v>108</v>
      </c>
      <c r="C956" s="4" t="str">
        <f>VLOOKUP(B964,'Estructura Producto'!$A$2:$C$16,3,0)</f>
        <v>CONSTRUCCIÓN JARDÍN</v>
      </c>
      <c r="D956" s="4">
        <v>2507</v>
      </c>
      <c r="E956" s="4" t="str">
        <f>INDEX('Estructura Tiendas'!$A$2:$A$13,MATCH(DATOS!D956,'Estructura Tiendas'!$B$2:$B$13,0))</f>
        <v>NORTE</v>
      </c>
      <c r="F956" s="6">
        <v>37210.815000000002</v>
      </c>
      <c r="G956" s="6">
        <v>15229.510225160266</v>
      </c>
      <c r="H956" s="19">
        <f t="shared" si="14"/>
        <v>0.40927644893454401</v>
      </c>
    </row>
    <row r="957" spans="1:8" x14ac:dyDescent="0.25">
      <c r="A957" s="13">
        <v>43983</v>
      </c>
      <c r="B957" s="4">
        <v>108</v>
      </c>
      <c r="C957" s="4" t="str">
        <f>VLOOKUP(B965,'Estructura Producto'!$A$2:$C$16,3,0)</f>
        <v>CONSTRUCCIÓN JARDÍN</v>
      </c>
      <c r="D957" s="4">
        <v>2508</v>
      </c>
      <c r="E957" s="4" t="str">
        <f>INDEX('Estructura Tiendas'!$A$2:$A$13,MATCH(DATOS!D957,'Estructura Tiendas'!$B$2:$B$13,0))</f>
        <v>NORTE</v>
      </c>
      <c r="F957" s="6">
        <v>43256.565000000002</v>
      </c>
      <c r="G957" s="6">
        <v>17632.452804569039</v>
      </c>
      <c r="H957" s="19">
        <f t="shared" si="14"/>
        <v>0.40762489588734191</v>
      </c>
    </row>
    <row r="958" spans="1:8" x14ac:dyDescent="0.25">
      <c r="A958" s="13">
        <v>43983</v>
      </c>
      <c r="B958" s="4">
        <v>108</v>
      </c>
      <c r="C958" s="4" t="str">
        <f>VLOOKUP(B966,'Estructura Producto'!$A$2:$C$16,3,0)</f>
        <v>CONSTRUCCIÓN JARDÍN</v>
      </c>
      <c r="D958" s="4">
        <v>2509</v>
      </c>
      <c r="E958" s="4" t="str">
        <f>INDEX('Estructura Tiendas'!$A$2:$A$13,MATCH(DATOS!D958,'Estructura Tiendas'!$B$2:$B$13,0))</f>
        <v>SUR</v>
      </c>
      <c r="F958" s="6">
        <v>60658.205000000002</v>
      </c>
      <c r="G958" s="6">
        <v>22644.617849256814</v>
      </c>
      <c r="H958" s="19">
        <f t="shared" si="14"/>
        <v>0.37331500081904523</v>
      </c>
    </row>
    <row r="959" spans="1:8" x14ac:dyDescent="0.25">
      <c r="A959" s="13">
        <v>43983</v>
      </c>
      <c r="B959" s="4">
        <v>108</v>
      </c>
      <c r="C959" s="4" t="str">
        <f>VLOOKUP(B967,'Estructura Producto'!$A$2:$C$16,3,0)</f>
        <v>CONSTRUCCIÓN JARDÍN</v>
      </c>
      <c r="D959" s="4">
        <v>2510</v>
      </c>
      <c r="E959" s="4" t="str">
        <f>INDEX('Estructura Tiendas'!$A$2:$A$13,MATCH(DATOS!D959,'Estructura Tiendas'!$B$2:$B$13,0))</f>
        <v>SUR</v>
      </c>
      <c r="F959" s="6">
        <v>30576.62</v>
      </c>
      <c r="G959" s="6">
        <v>11624.234518406611</v>
      </c>
      <c r="H959" s="19">
        <f t="shared" si="14"/>
        <v>0.38016741282740246</v>
      </c>
    </row>
    <row r="960" spans="1:8" x14ac:dyDescent="0.25">
      <c r="A960" s="13">
        <v>43983</v>
      </c>
      <c r="B960" s="4">
        <v>108</v>
      </c>
      <c r="C960" s="4" t="str">
        <f>VLOOKUP(B968,'Estructura Producto'!$A$2:$C$16,3,0)</f>
        <v>CONSTRUCCIÓN JARDÍN</v>
      </c>
      <c r="D960" s="4">
        <v>2511</v>
      </c>
      <c r="E960" s="4" t="str">
        <f>INDEX('Estructura Tiendas'!$A$2:$A$13,MATCH(DATOS!D960,'Estructura Tiendas'!$B$2:$B$13,0))</f>
        <v>SUR</v>
      </c>
      <c r="F960" s="6">
        <v>55171.654999999999</v>
      </c>
      <c r="G960" s="6">
        <v>22149.797137781145</v>
      </c>
      <c r="H960" s="19">
        <f t="shared" si="14"/>
        <v>0.40147059459755458</v>
      </c>
    </row>
    <row r="961" spans="1:8" x14ac:dyDescent="0.25">
      <c r="A961" s="13">
        <v>43983</v>
      </c>
      <c r="B961" s="4">
        <v>108</v>
      </c>
      <c r="C961" s="4" t="str">
        <f>VLOOKUP(B969,'Estructura Producto'!$A$2:$C$16,3,0)</f>
        <v>CONSTRUCCIÓN JARDÍN</v>
      </c>
      <c r="D961" s="4">
        <v>2512</v>
      </c>
      <c r="E961" s="4" t="str">
        <f>INDEX('Estructura Tiendas'!$A$2:$A$13,MATCH(DATOS!D961,'Estructura Tiendas'!$B$2:$B$13,0))</f>
        <v>SUR</v>
      </c>
      <c r="F961" s="6">
        <v>42253.47</v>
      </c>
      <c r="G961" s="6">
        <v>15041.600943583129</v>
      </c>
      <c r="H961" s="19">
        <f t="shared" si="14"/>
        <v>0.35598498640663429</v>
      </c>
    </row>
    <row r="962" spans="1:8" x14ac:dyDescent="0.25">
      <c r="A962" s="13">
        <v>43983</v>
      </c>
      <c r="B962" s="4">
        <v>200</v>
      </c>
      <c r="C962" s="4" t="str">
        <f>VLOOKUP(B970,'Estructura Producto'!$A$2:$C$16,3,0)</f>
        <v>CONSTRUCCIÓN JARDÍN</v>
      </c>
      <c r="D962" s="4">
        <v>2501</v>
      </c>
      <c r="E962" s="4" t="str">
        <f>INDEX('Estructura Tiendas'!$A$2:$A$13,MATCH(DATOS!D962,'Estructura Tiendas'!$B$2:$B$13,0))</f>
        <v>CENTRO</v>
      </c>
      <c r="F962" s="6">
        <v>40381.114999999998</v>
      </c>
      <c r="G962" s="6">
        <v>9841.3980967403695</v>
      </c>
      <c r="H962" s="19">
        <f t="shared" si="14"/>
        <v>0.2437128865000476</v>
      </c>
    </row>
    <row r="963" spans="1:8" x14ac:dyDescent="0.25">
      <c r="A963" s="13">
        <v>43983</v>
      </c>
      <c r="B963" s="4">
        <v>200</v>
      </c>
      <c r="C963" s="4" t="str">
        <f>VLOOKUP(B971,'Estructura Producto'!$A$2:$C$16,3,0)</f>
        <v>CONSTRUCCIÓN JARDÍN</v>
      </c>
      <c r="D963" s="4">
        <v>2502</v>
      </c>
      <c r="E963" s="4" t="str">
        <f>INDEX('Estructura Tiendas'!$A$2:$A$13,MATCH(DATOS!D963,'Estructura Tiendas'!$B$2:$B$13,0))</f>
        <v>CENTRO</v>
      </c>
      <c r="F963" s="6">
        <v>65651.77</v>
      </c>
      <c r="G963" s="6">
        <v>15951.964671497293</v>
      </c>
      <c r="H963" s="19">
        <f t="shared" ref="H963:H1026" si="15">G963/F963</f>
        <v>0.24297844020804454</v>
      </c>
    </row>
    <row r="964" spans="1:8" x14ac:dyDescent="0.25">
      <c r="A964" s="13">
        <v>43983</v>
      </c>
      <c r="B964" s="4">
        <v>200</v>
      </c>
      <c r="C964" s="4" t="str">
        <f>VLOOKUP(B972,'Estructura Producto'!$A$2:$C$16,3,0)</f>
        <v>CONSTRUCCIÓN JARDÍN</v>
      </c>
      <c r="D964" s="4">
        <v>2503</v>
      </c>
      <c r="E964" s="4" t="str">
        <f>INDEX('Estructura Tiendas'!$A$2:$A$13,MATCH(DATOS!D964,'Estructura Tiendas'!$B$2:$B$13,0))</f>
        <v>CENTRO</v>
      </c>
      <c r="F964" s="6">
        <v>68865.33</v>
      </c>
      <c r="G964" s="6">
        <v>13445.968935122321</v>
      </c>
      <c r="H964" s="19">
        <f t="shared" si="15"/>
        <v>0.19525019244258787</v>
      </c>
    </row>
    <row r="965" spans="1:8" x14ac:dyDescent="0.25">
      <c r="A965" s="13">
        <v>43983</v>
      </c>
      <c r="B965" s="4">
        <v>200</v>
      </c>
      <c r="C965" s="4" t="str">
        <f>VLOOKUP(B973,'Estructura Producto'!$A$2:$C$16,3,0)</f>
        <v>CONSTRUCCIÓN JARDÍN</v>
      </c>
      <c r="D965" s="4">
        <v>2504</v>
      </c>
      <c r="E965" s="4" t="str">
        <f>INDEX('Estructura Tiendas'!$A$2:$A$13,MATCH(DATOS!D965,'Estructura Tiendas'!$B$2:$B$13,0))</f>
        <v>CENTRO</v>
      </c>
      <c r="F965" s="6">
        <v>66528.085000000006</v>
      </c>
      <c r="G965" s="6">
        <v>20280.877526536351</v>
      </c>
      <c r="H965" s="19">
        <f t="shared" si="15"/>
        <v>0.3048468556781147</v>
      </c>
    </row>
    <row r="966" spans="1:8" x14ac:dyDescent="0.25">
      <c r="A966" s="13">
        <v>43983</v>
      </c>
      <c r="B966" s="4">
        <v>200</v>
      </c>
      <c r="C966" s="4" t="str">
        <f>VLOOKUP(B974,'Estructura Producto'!$A$2:$C$16,3,0)</f>
        <v>CONSTRUCCIÓN JARDÍN</v>
      </c>
      <c r="D966" s="4">
        <v>2505</v>
      </c>
      <c r="E966" s="4" t="str">
        <f>INDEX('Estructura Tiendas'!$A$2:$A$13,MATCH(DATOS!D966,'Estructura Tiendas'!$B$2:$B$13,0))</f>
        <v>NORTE</v>
      </c>
      <c r="F966" s="6">
        <v>34471.18</v>
      </c>
      <c r="G966" s="6">
        <v>6518.8011581146702</v>
      </c>
      <c r="H966" s="19">
        <f t="shared" si="15"/>
        <v>0.18910873251552951</v>
      </c>
    </row>
    <row r="967" spans="1:8" x14ac:dyDescent="0.25">
      <c r="A967" s="13">
        <v>43983</v>
      </c>
      <c r="B967" s="4">
        <v>200</v>
      </c>
      <c r="C967" s="4" t="str">
        <f>VLOOKUP(B975,'Estructura Producto'!$A$2:$C$16,3,0)</f>
        <v>CONSTRUCCIÓN JARDÍN</v>
      </c>
      <c r="D967" s="4">
        <v>2506</v>
      </c>
      <c r="E967" s="4" t="str">
        <f>INDEX('Estructura Tiendas'!$A$2:$A$13,MATCH(DATOS!D967,'Estructura Tiendas'!$B$2:$B$13,0))</f>
        <v>NORTE</v>
      </c>
      <c r="F967" s="6">
        <v>66047.934999999998</v>
      </c>
      <c r="G967" s="6">
        <v>19064.642288935207</v>
      </c>
      <c r="H967" s="19">
        <f t="shared" si="15"/>
        <v>0.28864857453810189</v>
      </c>
    </row>
    <row r="968" spans="1:8" x14ac:dyDescent="0.25">
      <c r="A968" s="13">
        <v>43983</v>
      </c>
      <c r="B968" s="4">
        <v>200</v>
      </c>
      <c r="C968" s="4" t="str">
        <f>VLOOKUP(B976,'Estructura Producto'!$A$2:$C$16,3,0)</f>
        <v>CONSTRUCCIÓN JARDÍN</v>
      </c>
      <c r="D968" s="4">
        <v>2507</v>
      </c>
      <c r="E968" s="4" t="str">
        <f>INDEX('Estructura Tiendas'!$A$2:$A$13,MATCH(DATOS!D968,'Estructura Tiendas'!$B$2:$B$13,0))</f>
        <v>NORTE</v>
      </c>
      <c r="F968" s="6">
        <v>30789.39</v>
      </c>
      <c r="G968" s="6">
        <v>6987.3175360243704</v>
      </c>
      <c r="H968" s="19">
        <f t="shared" si="15"/>
        <v>0.22693913507297062</v>
      </c>
    </row>
    <row r="969" spans="1:8" x14ac:dyDescent="0.25">
      <c r="A969" s="13">
        <v>43983</v>
      </c>
      <c r="B969" s="4">
        <v>200</v>
      </c>
      <c r="C969" s="4" t="str">
        <f>VLOOKUP(B977,'Estructura Producto'!$A$2:$C$16,3,0)</f>
        <v>CONSTRUCCIÓN JARDÍN</v>
      </c>
      <c r="D969" s="4">
        <v>2508</v>
      </c>
      <c r="E969" s="4" t="str">
        <f>INDEX('Estructura Tiendas'!$A$2:$A$13,MATCH(DATOS!D969,'Estructura Tiendas'!$B$2:$B$13,0))</f>
        <v>NORTE</v>
      </c>
      <c r="F969" s="6">
        <v>36147.620000000003</v>
      </c>
      <c r="G969" s="6">
        <v>8858.5231174678174</v>
      </c>
      <c r="H969" s="19">
        <f t="shared" si="15"/>
        <v>0.24506518319789289</v>
      </c>
    </row>
    <row r="970" spans="1:8" x14ac:dyDescent="0.25">
      <c r="A970" s="13">
        <v>43983</v>
      </c>
      <c r="B970" s="4">
        <v>200</v>
      </c>
      <c r="C970" s="4" t="str">
        <f>VLOOKUP(B978,'Estructura Producto'!$A$2:$C$16,3,0)</f>
        <v>CONSTRUCCIÓN JARDÍN</v>
      </c>
      <c r="D970" s="4">
        <v>2509</v>
      </c>
      <c r="E970" s="4" t="str">
        <f>INDEX('Estructura Tiendas'!$A$2:$A$13,MATCH(DATOS!D970,'Estructura Tiendas'!$B$2:$B$13,0))</f>
        <v>SUR</v>
      </c>
      <c r="F970" s="6">
        <v>47791.964999999997</v>
      </c>
      <c r="G970" s="6">
        <v>10141.843197635098</v>
      </c>
      <c r="H970" s="19">
        <f t="shared" si="15"/>
        <v>0.21220812321977342</v>
      </c>
    </row>
    <row r="971" spans="1:8" x14ac:dyDescent="0.25">
      <c r="A971" s="13">
        <v>43983</v>
      </c>
      <c r="B971" s="4">
        <v>200</v>
      </c>
      <c r="C971" s="4" t="str">
        <f>VLOOKUP(B979,'Estructura Producto'!$A$2:$C$16,3,0)</f>
        <v>CONSTRUCCIÓN JARDÍN</v>
      </c>
      <c r="D971" s="4">
        <v>2510</v>
      </c>
      <c r="E971" s="4" t="str">
        <f>INDEX('Estructura Tiendas'!$A$2:$A$13,MATCH(DATOS!D971,'Estructura Tiendas'!$B$2:$B$13,0))</f>
        <v>SUR</v>
      </c>
      <c r="F971" s="6">
        <v>51651.97</v>
      </c>
      <c r="G971" s="6">
        <v>12774.625495104439</v>
      </c>
      <c r="H971" s="19">
        <f t="shared" si="15"/>
        <v>0.2473211669391204</v>
      </c>
    </row>
    <row r="972" spans="1:8" x14ac:dyDescent="0.25">
      <c r="A972" s="13">
        <v>43983</v>
      </c>
      <c r="B972" s="4">
        <v>200</v>
      </c>
      <c r="C972" s="4" t="str">
        <f>VLOOKUP(B980,'Estructura Producto'!$A$2:$C$16,3,0)</f>
        <v>CONSTRUCCIÓN JARDÍN</v>
      </c>
      <c r="D972" s="4">
        <v>2511</v>
      </c>
      <c r="E972" s="4" t="str">
        <f>INDEX('Estructura Tiendas'!$A$2:$A$13,MATCH(DATOS!D972,'Estructura Tiendas'!$B$2:$B$13,0))</f>
        <v>SUR</v>
      </c>
      <c r="F972" s="6">
        <v>99145.684999999998</v>
      </c>
      <c r="G972" s="6">
        <v>23734.347524300636</v>
      </c>
      <c r="H972" s="19">
        <f t="shared" si="15"/>
        <v>0.23938860802969525</v>
      </c>
    </row>
    <row r="973" spans="1:8" x14ac:dyDescent="0.25">
      <c r="A973" s="13">
        <v>43983</v>
      </c>
      <c r="B973" s="4">
        <v>200</v>
      </c>
      <c r="C973" s="4" t="str">
        <f>VLOOKUP(B981,'Estructura Producto'!$A$2:$C$16,3,0)</f>
        <v>CONSTRUCCIÓN JARDÍN</v>
      </c>
      <c r="D973" s="4">
        <v>2512</v>
      </c>
      <c r="E973" s="4" t="str">
        <f>INDEX('Estructura Tiendas'!$A$2:$A$13,MATCH(DATOS!D973,'Estructura Tiendas'!$B$2:$B$13,0))</f>
        <v>SUR</v>
      </c>
      <c r="F973" s="6">
        <v>50870.51</v>
      </c>
      <c r="G973" s="6">
        <v>11885.1328043869</v>
      </c>
      <c r="H973" s="19">
        <f t="shared" si="15"/>
        <v>0.23363502359985971</v>
      </c>
    </row>
    <row r="974" spans="1:8" x14ac:dyDescent="0.25">
      <c r="A974" s="13">
        <v>43983</v>
      </c>
      <c r="B974" s="4">
        <v>202</v>
      </c>
      <c r="C974" s="4" t="str">
        <f>VLOOKUP(B982,'Estructura Producto'!$A$2:$C$16,3,0)</f>
        <v>CONSTRUCCIÓN JARDÍN</v>
      </c>
      <c r="D974" s="4">
        <v>2501</v>
      </c>
      <c r="E974" s="4" t="str">
        <f>INDEX('Estructura Tiendas'!$A$2:$A$13,MATCH(DATOS!D974,'Estructura Tiendas'!$B$2:$B$13,0))</f>
        <v>CENTRO</v>
      </c>
      <c r="F974" s="6">
        <v>15692.57</v>
      </c>
      <c r="G974" s="6">
        <v>5143.8378569717497</v>
      </c>
      <c r="H974" s="19">
        <f t="shared" si="15"/>
        <v>0.32778810972146372</v>
      </c>
    </row>
    <row r="975" spans="1:8" x14ac:dyDescent="0.25">
      <c r="A975" s="13">
        <v>43983</v>
      </c>
      <c r="B975" s="4">
        <v>202</v>
      </c>
      <c r="C975" s="4" t="str">
        <f>VLOOKUP(B983,'Estructura Producto'!$A$2:$C$16,3,0)</f>
        <v>CONSTRUCCIÓN JARDÍN</v>
      </c>
      <c r="D975" s="4">
        <v>2502</v>
      </c>
      <c r="E975" s="4" t="str">
        <f>INDEX('Estructura Tiendas'!$A$2:$A$13,MATCH(DATOS!D975,'Estructura Tiendas'!$B$2:$B$13,0))</f>
        <v>CENTRO</v>
      </c>
      <c r="F975" s="6">
        <v>29637.200000000001</v>
      </c>
      <c r="G975" s="6">
        <v>10553.202647649619</v>
      </c>
      <c r="H975" s="19">
        <f t="shared" si="15"/>
        <v>0.35607961101755964</v>
      </c>
    </row>
    <row r="976" spans="1:8" x14ac:dyDescent="0.25">
      <c r="A976" s="13">
        <v>43983</v>
      </c>
      <c r="B976" s="4">
        <v>202</v>
      </c>
      <c r="C976" s="4" t="str">
        <f>VLOOKUP(B984,'Estructura Producto'!$A$2:$C$16,3,0)</f>
        <v>CONSTRUCCIÓN JARDÍN</v>
      </c>
      <c r="D976" s="4">
        <v>2503</v>
      </c>
      <c r="E976" s="4" t="str">
        <f>INDEX('Estructura Tiendas'!$A$2:$A$13,MATCH(DATOS!D976,'Estructura Tiendas'!$B$2:$B$13,0))</f>
        <v>CENTRO</v>
      </c>
      <c r="F976" s="6">
        <v>33965.79</v>
      </c>
      <c r="G976" s="6">
        <v>10831.206587090259</v>
      </c>
      <c r="H976" s="19">
        <f t="shared" si="15"/>
        <v>0.31888575496375199</v>
      </c>
    </row>
    <row r="977" spans="1:8" x14ac:dyDescent="0.25">
      <c r="A977" s="13">
        <v>43983</v>
      </c>
      <c r="B977" s="4">
        <v>202</v>
      </c>
      <c r="C977" s="4" t="str">
        <f>VLOOKUP(B985,'Estructura Producto'!$A$2:$C$16,3,0)</f>
        <v>CONSTRUCCIÓN JARDÍN</v>
      </c>
      <c r="D977" s="4">
        <v>2504</v>
      </c>
      <c r="E977" s="4" t="str">
        <f>INDEX('Estructura Tiendas'!$A$2:$A$13,MATCH(DATOS!D977,'Estructura Tiendas'!$B$2:$B$13,0))</f>
        <v>CENTRO</v>
      </c>
      <c r="F977" s="6">
        <v>27473.51</v>
      </c>
      <c r="G977" s="6">
        <v>8829.022416931668</v>
      </c>
      <c r="H977" s="19">
        <f t="shared" si="15"/>
        <v>0.32136492268121797</v>
      </c>
    </row>
    <row r="978" spans="1:8" x14ac:dyDescent="0.25">
      <c r="A978" s="13">
        <v>43983</v>
      </c>
      <c r="B978" s="4">
        <v>202</v>
      </c>
      <c r="C978" s="4" t="str">
        <f>VLOOKUP(B986,'Estructura Producto'!$A$2:$C$16,3,0)</f>
        <v>CONSTRUCCIÓN JARDÍN</v>
      </c>
      <c r="D978" s="4">
        <v>2505</v>
      </c>
      <c r="E978" s="4" t="str">
        <f>INDEX('Estructura Tiendas'!$A$2:$A$13,MATCH(DATOS!D978,'Estructura Tiendas'!$B$2:$B$13,0))</f>
        <v>NORTE</v>
      </c>
      <c r="F978" s="6">
        <v>17990.735000000001</v>
      </c>
      <c r="G978" s="6">
        <v>5198.4855193989633</v>
      </c>
      <c r="H978" s="19">
        <f t="shared" si="15"/>
        <v>0.28895348185601993</v>
      </c>
    </row>
    <row r="979" spans="1:8" x14ac:dyDescent="0.25">
      <c r="A979" s="13">
        <v>43983</v>
      </c>
      <c r="B979" s="4">
        <v>202</v>
      </c>
      <c r="C979" s="4" t="str">
        <f>VLOOKUP(B987,'Estructura Producto'!$A$2:$C$16,3,0)</f>
        <v>CONSTRUCCIÓN JARDÍN</v>
      </c>
      <c r="D979" s="4">
        <v>2506</v>
      </c>
      <c r="E979" s="4" t="str">
        <f>INDEX('Estructura Tiendas'!$A$2:$A$13,MATCH(DATOS!D979,'Estructura Tiendas'!$B$2:$B$13,0))</f>
        <v>NORTE</v>
      </c>
      <c r="F979" s="6">
        <v>32068.095000000001</v>
      </c>
      <c r="G979" s="6">
        <v>10698.580641523049</v>
      </c>
      <c r="H979" s="19">
        <f t="shared" si="15"/>
        <v>0.33362071060108339</v>
      </c>
    </row>
    <row r="980" spans="1:8" x14ac:dyDescent="0.25">
      <c r="A980" s="13">
        <v>43983</v>
      </c>
      <c r="B980" s="4">
        <v>202</v>
      </c>
      <c r="C980" s="4" t="str">
        <f>VLOOKUP(B988,'Estructura Producto'!$A$2:$C$16,3,0)</f>
        <v>CONSTRUCCIÓN JARDÍN</v>
      </c>
      <c r="D980" s="4">
        <v>2507</v>
      </c>
      <c r="E980" s="4" t="str">
        <f>INDEX('Estructura Tiendas'!$A$2:$A$13,MATCH(DATOS!D980,'Estructura Tiendas'!$B$2:$B$13,0))</f>
        <v>NORTE</v>
      </c>
      <c r="F980" s="6">
        <v>14307.87</v>
      </c>
      <c r="G980" s="6">
        <v>4888.6594523670492</v>
      </c>
      <c r="H980" s="19">
        <f t="shared" si="15"/>
        <v>0.34167625596032458</v>
      </c>
    </row>
    <row r="981" spans="1:8" x14ac:dyDescent="0.25">
      <c r="A981" s="13">
        <v>43983</v>
      </c>
      <c r="B981" s="4">
        <v>202</v>
      </c>
      <c r="C981" s="4" t="str">
        <f>VLOOKUP(B989,'Estructura Producto'!$A$2:$C$16,3,0)</f>
        <v>CONSTRUCCIÓN JARDÍN</v>
      </c>
      <c r="D981" s="4">
        <v>2508</v>
      </c>
      <c r="E981" s="4" t="str">
        <f>INDEX('Estructura Tiendas'!$A$2:$A$13,MATCH(DATOS!D981,'Estructura Tiendas'!$B$2:$B$13,0))</f>
        <v>NORTE</v>
      </c>
      <c r="F981" s="6">
        <v>21095.41</v>
      </c>
      <c r="G981" s="6">
        <v>6560.1794290391008</v>
      </c>
      <c r="H981" s="19">
        <f t="shared" si="15"/>
        <v>0.31097662614943727</v>
      </c>
    </row>
    <row r="982" spans="1:8" x14ac:dyDescent="0.25">
      <c r="A982" s="13">
        <v>43983</v>
      </c>
      <c r="B982" s="4">
        <v>202</v>
      </c>
      <c r="C982" s="4" t="str">
        <f>VLOOKUP(B990,'Estructura Producto'!$A$2:$C$16,3,0)</f>
        <v>CONSTRUCCIÓN JARDÍN</v>
      </c>
      <c r="D982" s="4">
        <v>2509</v>
      </c>
      <c r="E982" s="4" t="str">
        <f>INDEX('Estructura Tiendas'!$A$2:$A$13,MATCH(DATOS!D982,'Estructura Tiendas'!$B$2:$B$13,0))</f>
        <v>SUR</v>
      </c>
      <c r="F982" s="6">
        <v>12126.61</v>
      </c>
      <c r="G982" s="6">
        <v>3354.7608588859707</v>
      </c>
      <c r="H982" s="19">
        <f t="shared" si="15"/>
        <v>0.27664457411312565</v>
      </c>
    </row>
    <row r="983" spans="1:8" x14ac:dyDescent="0.25">
      <c r="A983" s="13">
        <v>43983</v>
      </c>
      <c r="B983" s="4">
        <v>202</v>
      </c>
      <c r="C983" s="4" t="str">
        <f>VLOOKUP(B991,'Estructura Producto'!$A$2:$C$16,3,0)</f>
        <v>CONSTRUCCIÓN JARDÍN</v>
      </c>
      <c r="D983" s="4">
        <v>2510</v>
      </c>
      <c r="E983" s="4" t="str">
        <f>INDEX('Estructura Tiendas'!$A$2:$A$13,MATCH(DATOS!D983,'Estructura Tiendas'!$B$2:$B$13,0))</f>
        <v>SUR</v>
      </c>
      <c r="F983" s="6">
        <v>11084.695</v>
      </c>
      <c r="G983" s="6">
        <v>3950.2720916836138</v>
      </c>
      <c r="H983" s="19">
        <f t="shared" si="15"/>
        <v>0.35637174425490409</v>
      </c>
    </row>
    <row r="984" spans="1:8" x14ac:dyDescent="0.25">
      <c r="A984" s="13">
        <v>43983</v>
      </c>
      <c r="B984" s="4">
        <v>202</v>
      </c>
      <c r="C984" s="4" t="str">
        <f>VLOOKUP(B992,'Estructura Producto'!$A$2:$C$16,3,0)</f>
        <v>CONSTRUCCIÓN JARDÍN</v>
      </c>
      <c r="D984" s="4">
        <v>2511</v>
      </c>
      <c r="E984" s="4" t="str">
        <f>INDEX('Estructura Tiendas'!$A$2:$A$13,MATCH(DATOS!D984,'Estructura Tiendas'!$B$2:$B$13,0))</f>
        <v>SUR</v>
      </c>
      <c r="F984" s="6">
        <v>23579.8</v>
      </c>
      <c r="G984" s="6">
        <v>8108.9210064033459</v>
      </c>
      <c r="H984" s="19">
        <f t="shared" si="15"/>
        <v>0.34389269656245369</v>
      </c>
    </row>
    <row r="985" spans="1:8" x14ac:dyDescent="0.25">
      <c r="A985" s="13">
        <v>43983</v>
      </c>
      <c r="B985" s="4">
        <v>202</v>
      </c>
      <c r="C985" s="4" t="str">
        <f>VLOOKUP(B993,'Estructura Producto'!$A$2:$C$16,3,0)</f>
        <v>CONSTRUCCIÓN JARDÍN</v>
      </c>
      <c r="D985" s="4">
        <v>2512</v>
      </c>
      <c r="E985" s="4" t="str">
        <f>INDEX('Estructura Tiendas'!$A$2:$A$13,MATCH(DATOS!D985,'Estructura Tiendas'!$B$2:$B$13,0))</f>
        <v>SUR</v>
      </c>
      <c r="F985" s="6">
        <v>11190.21</v>
      </c>
      <c r="G985" s="6">
        <v>4406.8976647007748</v>
      </c>
      <c r="H985" s="19">
        <f t="shared" si="15"/>
        <v>0.39381724424302805</v>
      </c>
    </row>
    <row r="986" spans="1:8" x14ac:dyDescent="0.25">
      <c r="A986" s="13">
        <v>43983</v>
      </c>
      <c r="B986" s="4">
        <v>204</v>
      </c>
      <c r="C986" s="4" t="str">
        <f>VLOOKUP(B994,'Estructura Producto'!$A$2:$C$16,3,0)</f>
        <v>CONSTRUCCIÓN JARDÍN</v>
      </c>
      <c r="D986" s="4">
        <v>2501</v>
      </c>
      <c r="E986" s="4" t="str">
        <f>INDEX('Estructura Tiendas'!$A$2:$A$13,MATCH(DATOS!D986,'Estructura Tiendas'!$B$2:$B$13,0))</f>
        <v>CENTRO</v>
      </c>
      <c r="F986" s="6">
        <v>33187.254999999997</v>
      </c>
      <c r="G986" s="6">
        <v>6178.6657460648803</v>
      </c>
      <c r="H986" s="19">
        <f t="shared" si="15"/>
        <v>0.18617586016273058</v>
      </c>
    </row>
    <row r="987" spans="1:8" x14ac:dyDescent="0.25">
      <c r="A987" s="13">
        <v>43983</v>
      </c>
      <c r="B987" s="4">
        <v>204</v>
      </c>
      <c r="C987" s="4" t="str">
        <f>VLOOKUP(B995,'Estructura Producto'!$A$2:$C$16,3,0)</f>
        <v>CONSTRUCCIÓN JARDÍN</v>
      </c>
      <c r="D987" s="4">
        <v>2502</v>
      </c>
      <c r="E987" s="4" t="str">
        <f>INDEX('Estructura Tiendas'!$A$2:$A$13,MATCH(DATOS!D987,'Estructura Tiendas'!$B$2:$B$13,0))</f>
        <v>CENTRO</v>
      </c>
      <c r="F987" s="6">
        <v>79775.960000000006</v>
      </c>
      <c r="G987" s="6">
        <v>13525.569016152545</v>
      </c>
      <c r="H987" s="19">
        <f t="shared" si="15"/>
        <v>0.1695444218553126</v>
      </c>
    </row>
    <row r="988" spans="1:8" x14ac:dyDescent="0.25">
      <c r="A988" s="13">
        <v>43983</v>
      </c>
      <c r="B988" s="4">
        <v>204</v>
      </c>
      <c r="C988" s="4" t="str">
        <f>VLOOKUP(B996,'Estructura Producto'!$A$2:$C$16,3,0)</f>
        <v>CONSTRUCCIÓN JARDÍN</v>
      </c>
      <c r="D988" s="4">
        <v>2503</v>
      </c>
      <c r="E988" s="4" t="str">
        <f>INDEX('Estructura Tiendas'!$A$2:$A$13,MATCH(DATOS!D988,'Estructura Tiendas'!$B$2:$B$13,0))</f>
        <v>CENTRO</v>
      </c>
      <c r="F988" s="6">
        <v>63426.12</v>
      </c>
      <c r="G988" s="6">
        <v>8732.6240874364248</v>
      </c>
      <c r="H988" s="19">
        <f t="shared" si="15"/>
        <v>0.13768182709956756</v>
      </c>
    </row>
    <row r="989" spans="1:8" x14ac:dyDescent="0.25">
      <c r="A989" s="13">
        <v>43983</v>
      </c>
      <c r="B989" s="4">
        <v>204</v>
      </c>
      <c r="C989" s="4" t="str">
        <f>VLOOKUP(B997,'Estructura Producto'!$A$2:$C$16,3,0)</f>
        <v>CONSTRUCCIÓN JARDÍN</v>
      </c>
      <c r="D989" s="4">
        <v>2504</v>
      </c>
      <c r="E989" s="4" t="str">
        <f>INDEX('Estructura Tiendas'!$A$2:$A$13,MATCH(DATOS!D989,'Estructura Tiendas'!$B$2:$B$13,0))</f>
        <v>CENTRO</v>
      </c>
      <c r="F989" s="6">
        <v>60632.404999999999</v>
      </c>
      <c r="G989" s="6">
        <v>11250.797964747404</v>
      </c>
      <c r="H989" s="19">
        <f t="shared" si="15"/>
        <v>0.18555750781694053</v>
      </c>
    </row>
    <row r="990" spans="1:8" x14ac:dyDescent="0.25">
      <c r="A990" s="13">
        <v>43983</v>
      </c>
      <c r="B990" s="4">
        <v>204</v>
      </c>
      <c r="C990" s="4" t="str">
        <f>VLOOKUP(B998,'Estructura Producto'!$A$2:$C$16,3,0)</f>
        <v>CONSTRUCCIÓN JARDÍN</v>
      </c>
      <c r="D990" s="4">
        <v>2505</v>
      </c>
      <c r="E990" s="4" t="str">
        <f>INDEX('Estructura Tiendas'!$A$2:$A$13,MATCH(DATOS!D990,'Estructura Tiendas'!$B$2:$B$13,0))</f>
        <v>NORTE</v>
      </c>
      <c r="F990" s="6">
        <v>28697.955000000002</v>
      </c>
      <c r="G990" s="6">
        <v>3372.0568452918374</v>
      </c>
      <c r="H990" s="19">
        <f t="shared" si="15"/>
        <v>0.11750164237458165</v>
      </c>
    </row>
    <row r="991" spans="1:8" x14ac:dyDescent="0.25">
      <c r="A991" s="13">
        <v>43983</v>
      </c>
      <c r="B991" s="4">
        <v>204</v>
      </c>
      <c r="C991" s="4" t="str">
        <f>VLOOKUP(B999,'Estructura Producto'!$A$2:$C$16,3,0)</f>
        <v>CONSTRUCCIÓN JARDÍN</v>
      </c>
      <c r="D991" s="4">
        <v>2506</v>
      </c>
      <c r="E991" s="4" t="str">
        <f>INDEX('Estructura Tiendas'!$A$2:$A$13,MATCH(DATOS!D991,'Estructura Tiendas'!$B$2:$B$13,0))</f>
        <v>NORTE</v>
      </c>
      <c r="F991" s="6">
        <v>54652.24</v>
      </c>
      <c r="G991" s="6">
        <v>9798.9134080060248</v>
      </c>
      <c r="H991" s="19">
        <f t="shared" si="15"/>
        <v>0.17929573258124507</v>
      </c>
    </row>
    <row r="992" spans="1:8" x14ac:dyDescent="0.25">
      <c r="A992" s="13">
        <v>43983</v>
      </c>
      <c r="B992" s="4">
        <v>204</v>
      </c>
      <c r="C992" s="4" t="str">
        <f>VLOOKUP(B1000,'Estructura Producto'!$A$2:$C$16,3,0)</f>
        <v>CONSTRUCCIÓN JARDÍN</v>
      </c>
      <c r="D992" s="4">
        <v>2507</v>
      </c>
      <c r="E992" s="4" t="str">
        <f>INDEX('Estructura Tiendas'!$A$2:$A$13,MATCH(DATOS!D992,'Estructura Tiendas'!$B$2:$B$13,0))</f>
        <v>NORTE</v>
      </c>
      <c r="F992" s="6">
        <v>31755.29</v>
      </c>
      <c r="G992" s="6">
        <v>3106.3859555360382</v>
      </c>
      <c r="H992" s="19">
        <f t="shared" si="15"/>
        <v>9.7822629096948513E-2</v>
      </c>
    </row>
    <row r="993" spans="1:8" x14ac:dyDescent="0.25">
      <c r="A993" s="13">
        <v>43983</v>
      </c>
      <c r="B993" s="4">
        <v>204</v>
      </c>
      <c r="C993" s="4" t="str">
        <f>VLOOKUP(B1001,'Estructura Producto'!$A$2:$C$16,3,0)</f>
        <v>CONSTRUCCIÓN JARDÍN</v>
      </c>
      <c r="D993" s="4">
        <v>2508</v>
      </c>
      <c r="E993" s="4" t="str">
        <f>INDEX('Estructura Tiendas'!$A$2:$A$13,MATCH(DATOS!D993,'Estructura Tiendas'!$B$2:$B$13,0))</f>
        <v>NORTE</v>
      </c>
      <c r="F993" s="6">
        <v>57248.904999999999</v>
      </c>
      <c r="G993" s="6">
        <v>6955.4898057094269</v>
      </c>
      <c r="H993" s="19">
        <f t="shared" si="15"/>
        <v>0.12149559551766845</v>
      </c>
    </row>
    <row r="994" spans="1:8" x14ac:dyDescent="0.25">
      <c r="A994" s="13">
        <v>43983</v>
      </c>
      <c r="B994" s="4">
        <v>204</v>
      </c>
      <c r="C994" s="4" t="str">
        <f>VLOOKUP(B1002,'Estructura Producto'!$A$2:$C$16,3,0)</f>
        <v>CONSTRUCCIÓN JARDÍN</v>
      </c>
      <c r="D994" s="4">
        <v>2509</v>
      </c>
      <c r="E994" s="4" t="str">
        <f>INDEX('Estructura Tiendas'!$A$2:$A$13,MATCH(DATOS!D994,'Estructura Tiendas'!$B$2:$B$13,0))</f>
        <v>SUR</v>
      </c>
      <c r="F994" s="6">
        <v>66605.119999999995</v>
      </c>
      <c r="G994" s="6">
        <v>9016.2886761929567</v>
      </c>
      <c r="H994" s="19">
        <f t="shared" si="15"/>
        <v>0.13536930308350104</v>
      </c>
    </row>
    <row r="995" spans="1:8" x14ac:dyDescent="0.25">
      <c r="A995" s="13">
        <v>43983</v>
      </c>
      <c r="B995" s="4">
        <v>204</v>
      </c>
      <c r="C995" s="4" t="str">
        <f>VLOOKUP(B1003,'Estructura Producto'!$A$2:$C$16,3,0)</f>
        <v>CONSTRUCCIÓN JARDÍN</v>
      </c>
      <c r="D995" s="4">
        <v>2510</v>
      </c>
      <c r="E995" s="4" t="str">
        <f>INDEX('Estructura Tiendas'!$A$2:$A$13,MATCH(DATOS!D995,'Estructura Tiendas'!$B$2:$B$13,0))</f>
        <v>SUR</v>
      </c>
      <c r="F995" s="6">
        <v>34435.955000000002</v>
      </c>
      <c r="G995" s="6">
        <v>7163.9206884944115</v>
      </c>
      <c r="H995" s="19">
        <f t="shared" si="15"/>
        <v>0.20803606836210614</v>
      </c>
    </row>
    <row r="996" spans="1:8" x14ac:dyDescent="0.25">
      <c r="A996" s="13">
        <v>43983</v>
      </c>
      <c r="B996" s="4">
        <v>204</v>
      </c>
      <c r="C996" s="4" t="str">
        <f>VLOOKUP(B1004,'Estructura Producto'!$A$2:$C$16,3,0)</f>
        <v>CONSTRUCCIÓN JARDÍN</v>
      </c>
      <c r="D996" s="4">
        <v>2511</v>
      </c>
      <c r="E996" s="4" t="str">
        <f>INDEX('Estructura Tiendas'!$A$2:$A$13,MATCH(DATOS!D996,'Estructura Tiendas'!$B$2:$B$13,0))</f>
        <v>SUR</v>
      </c>
      <c r="F996" s="6">
        <v>46509.425000000003</v>
      </c>
      <c r="G996" s="6">
        <v>10967.783998912733</v>
      </c>
      <c r="H996" s="19">
        <f t="shared" si="15"/>
        <v>0.23581852493151081</v>
      </c>
    </row>
    <row r="997" spans="1:8" x14ac:dyDescent="0.25">
      <c r="A997" s="13">
        <v>43983</v>
      </c>
      <c r="B997" s="4">
        <v>204</v>
      </c>
      <c r="C997" s="4" t="str">
        <f>VLOOKUP(B1005,'Estructura Producto'!$A$2:$C$16,3,0)</f>
        <v>CONSTRUCCIÓN JARDÍN</v>
      </c>
      <c r="D997" s="4">
        <v>2512</v>
      </c>
      <c r="E997" s="4" t="str">
        <f>INDEX('Estructura Tiendas'!$A$2:$A$13,MATCH(DATOS!D997,'Estructura Tiendas'!$B$2:$B$13,0))</f>
        <v>SUR</v>
      </c>
      <c r="F997" s="6">
        <v>35884.39</v>
      </c>
      <c r="G997" s="6">
        <v>6017.0571535228883</v>
      </c>
      <c r="H997" s="19">
        <f t="shared" si="15"/>
        <v>0.16767895883204056</v>
      </c>
    </row>
    <row r="998" spans="1:8" x14ac:dyDescent="0.25">
      <c r="A998" s="13">
        <v>43983</v>
      </c>
      <c r="B998" s="4">
        <v>205</v>
      </c>
      <c r="C998" s="4" t="str">
        <f>VLOOKUP(B1006,'Estructura Producto'!$A$2:$C$16,3,0)</f>
        <v>CONSTRUCCIÓN JARDÍN</v>
      </c>
      <c r="D998" s="4">
        <v>2501</v>
      </c>
      <c r="E998" s="4" t="str">
        <f>INDEX('Estructura Tiendas'!$A$2:$A$13,MATCH(DATOS!D998,'Estructura Tiendas'!$B$2:$B$13,0))</f>
        <v>CENTRO</v>
      </c>
      <c r="F998" s="6">
        <v>31596.13</v>
      </c>
      <c r="G998" s="6">
        <v>8399.6362132843551</v>
      </c>
      <c r="H998" s="19">
        <f t="shared" si="15"/>
        <v>0.26584383002868878</v>
      </c>
    </row>
    <row r="999" spans="1:8" x14ac:dyDescent="0.25">
      <c r="A999" s="13">
        <v>43983</v>
      </c>
      <c r="B999" s="4">
        <v>205</v>
      </c>
      <c r="C999" s="4" t="str">
        <f>VLOOKUP(B1007,'Estructura Producto'!$A$2:$C$16,3,0)</f>
        <v>CONSTRUCCIÓN JARDÍN</v>
      </c>
      <c r="D999" s="4">
        <v>2502</v>
      </c>
      <c r="E999" s="4" t="str">
        <f>INDEX('Estructura Tiendas'!$A$2:$A$13,MATCH(DATOS!D999,'Estructura Tiendas'!$B$2:$B$13,0))</f>
        <v>CENTRO</v>
      </c>
      <c r="F999" s="6">
        <v>35542.894999999997</v>
      </c>
      <c r="G999" s="6">
        <v>11513.091229367867</v>
      </c>
      <c r="H999" s="19">
        <f t="shared" si="15"/>
        <v>0.32392103201970091</v>
      </c>
    </row>
    <row r="1000" spans="1:8" x14ac:dyDescent="0.25">
      <c r="A1000" s="13">
        <v>43983</v>
      </c>
      <c r="B1000" s="4">
        <v>205</v>
      </c>
      <c r="C1000" s="4" t="str">
        <f>VLOOKUP(B1008,'Estructura Producto'!$A$2:$C$16,3,0)</f>
        <v>CONSTRUCCIÓN JARDÍN</v>
      </c>
      <c r="D1000" s="4">
        <v>2503</v>
      </c>
      <c r="E1000" s="4" t="str">
        <f>INDEX('Estructura Tiendas'!$A$2:$A$13,MATCH(DATOS!D1000,'Estructura Tiendas'!$B$2:$B$13,0))</f>
        <v>CENTRO</v>
      </c>
      <c r="F1000" s="6">
        <v>52524.485000000001</v>
      </c>
      <c r="G1000" s="6">
        <v>16470.202803860135</v>
      </c>
      <c r="H1000" s="19">
        <f t="shared" si="15"/>
        <v>0.31357190468140972</v>
      </c>
    </row>
    <row r="1001" spans="1:8" x14ac:dyDescent="0.25">
      <c r="A1001" s="13">
        <v>43983</v>
      </c>
      <c r="B1001" s="4">
        <v>205</v>
      </c>
      <c r="C1001" s="4" t="str">
        <f>VLOOKUP(B1009,'Estructura Producto'!$A$2:$C$16,3,0)</f>
        <v>CONSTRUCCIÓN JARDÍN</v>
      </c>
      <c r="D1001" s="4">
        <v>2504</v>
      </c>
      <c r="E1001" s="4" t="str">
        <f>INDEX('Estructura Tiendas'!$A$2:$A$13,MATCH(DATOS!D1001,'Estructura Tiendas'!$B$2:$B$13,0))</f>
        <v>CENTRO</v>
      </c>
      <c r="F1001" s="6">
        <v>24064.775000000001</v>
      </c>
      <c r="G1001" s="6">
        <v>7079.1501186727319</v>
      </c>
      <c r="H1001" s="19">
        <f t="shared" si="15"/>
        <v>0.29417063399399046</v>
      </c>
    </row>
    <row r="1002" spans="1:8" x14ac:dyDescent="0.25">
      <c r="A1002" s="13">
        <v>43983</v>
      </c>
      <c r="B1002" s="4">
        <v>205</v>
      </c>
      <c r="C1002" s="4" t="str">
        <f>VLOOKUP(B1010,'Estructura Producto'!$A$2:$C$16,3,0)</f>
        <v>CONSTRUCCIÓN JARDÍN</v>
      </c>
      <c r="D1002" s="4">
        <v>2505</v>
      </c>
      <c r="E1002" s="4" t="str">
        <f>INDEX('Estructura Tiendas'!$A$2:$A$13,MATCH(DATOS!D1002,'Estructura Tiendas'!$B$2:$B$13,0))</f>
        <v>NORTE</v>
      </c>
      <c r="F1002" s="6">
        <v>23810.02</v>
      </c>
      <c r="G1002" s="6">
        <v>6874.3867313380842</v>
      </c>
      <c r="H1002" s="19">
        <f t="shared" si="15"/>
        <v>0.28871822582837325</v>
      </c>
    </row>
    <row r="1003" spans="1:8" x14ac:dyDescent="0.25">
      <c r="A1003" s="13">
        <v>43983</v>
      </c>
      <c r="B1003" s="4">
        <v>205</v>
      </c>
      <c r="C1003" s="4" t="str">
        <f>VLOOKUP(B1011,'Estructura Producto'!$A$2:$C$16,3,0)</f>
        <v>CONSTRUCCIÓN JARDÍN</v>
      </c>
      <c r="D1003" s="4">
        <v>2506</v>
      </c>
      <c r="E1003" s="4" t="str">
        <f>INDEX('Estructura Tiendas'!$A$2:$A$13,MATCH(DATOS!D1003,'Estructura Tiendas'!$B$2:$B$13,0))</f>
        <v>NORTE</v>
      </c>
      <c r="F1003" s="6">
        <v>34417.230000000003</v>
      </c>
      <c r="G1003" s="6">
        <v>10726.529574449934</v>
      </c>
      <c r="H1003" s="19">
        <f t="shared" si="15"/>
        <v>0.31166161758078537</v>
      </c>
    </row>
    <row r="1004" spans="1:8" x14ac:dyDescent="0.25">
      <c r="A1004" s="13">
        <v>43983</v>
      </c>
      <c r="B1004" s="4">
        <v>205</v>
      </c>
      <c r="C1004" s="4" t="str">
        <f>VLOOKUP(B1012,'Estructura Producto'!$A$2:$C$16,3,0)</f>
        <v>CONSTRUCCIÓN JARDÍN</v>
      </c>
      <c r="D1004" s="4">
        <v>2507</v>
      </c>
      <c r="E1004" s="4" t="str">
        <f>INDEX('Estructura Tiendas'!$A$2:$A$13,MATCH(DATOS!D1004,'Estructura Tiendas'!$B$2:$B$13,0))</f>
        <v>NORTE</v>
      </c>
      <c r="F1004" s="6">
        <v>14549.27</v>
      </c>
      <c r="G1004" s="6">
        <v>4813.0285424239173</v>
      </c>
      <c r="H1004" s="19">
        <f t="shared" si="15"/>
        <v>0.33080893697236474</v>
      </c>
    </row>
    <row r="1005" spans="1:8" x14ac:dyDescent="0.25">
      <c r="A1005" s="13">
        <v>43983</v>
      </c>
      <c r="B1005" s="4">
        <v>205</v>
      </c>
      <c r="C1005" s="4" t="str">
        <f>VLOOKUP(B1013,'Estructura Producto'!$A$2:$C$16,3,0)</f>
        <v>CONSTRUCCIÓN JARDÍN</v>
      </c>
      <c r="D1005" s="4">
        <v>2508</v>
      </c>
      <c r="E1005" s="4" t="str">
        <f>INDEX('Estructura Tiendas'!$A$2:$A$13,MATCH(DATOS!D1005,'Estructura Tiendas'!$B$2:$B$13,0))</f>
        <v>NORTE</v>
      </c>
      <c r="F1005" s="6">
        <v>21493.85</v>
      </c>
      <c r="G1005" s="6">
        <v>7077.4391490770358</v>
      </c>
      <c r="H1005" s="19">
        <f t="shared" si="15"/>
        <v>0.32927740488916768</v>
      </c>
    </row>
    <row r="1006" spans="1:8" x14ac:dyDescent="0.25">
      <c r="A1006" s="13">
        <v>43983</v>
      </c>
      <c r="B1006" s="4">
        <v>205</v>
      </c>
      <c r="C1006" s="4" t="str">
        <f>VLOOKUP(B1014,'Estructura Producto'!$A$2:$C$16,3,0)</f>
        <v>CONSTRUCCIÓN JARDÍN</v>
      </c>
      <c r="D1006" s="4">
        <v>2509</v>
      </c>
      <c r="E1006" s="4" t="str">
        <f>INDEX('Estructura Tiendas'!$A$2:$A$13,MATCH(DATOS!D1006,'Estructura Tiendas'!$B$2:$B$13,0))</f>
        <v>SUR</v>
      </c>
      <c r="F1006" s="6">
        <v>28525.4</v>
      </c>
      <c r="G1006" s="6">
        <v>8403.0160220580146</v>
      </c>
      <c r="H1006" s="19">
        <f t="shared" si="15"/>
        <v>0.29458012936043015</v>
      </c>
    </row>
    <row r="1007" spans="1:8" x14ac:dyDescent="0.25">
      <c r="A1007" s="13">
        <v>43983</v>
      </c>
      <c r="B1007" s="4">
        <v>205</v>
      </c>
      <c r="C1007" s="4" t="str">
        <f>VLOOKUP(B1015,'Estructura Producto'!$A$2:$C$16,3,0)</f>
        <v>CONSTRUCCIÓN JARDÍN</v>
      </c>
      <c r="D1007" s="4">
        <v>2510</v>
      </c>
      <c r="E1007" s="4" t="str">
        <f>INDEX('Estructura Tiendas'!$A$2:$A$13,MATCH(DATOS!D1007,'Estructura Tiendas'!$B$2:$B$13,0))</f>
        <v>SUR</v>
      </c>
      <c r="F1007" s="6">
        <v>42819.555</v>
      </c>
      <c r="G1007" s="6">
        <v>12702.993613288047</v>
      </c>
      <c r="H1007" s="19">
        <f t="shared" si="15"/>
        <v>0.29666337292127504</v>
      </c>
    </row>
    <row r="1008" spans="1:8" x14ac:dyDescent="0.25">
      <c r="A1008" s="13">
        <v>43983</v>
      </c>
      <c r="B1008" s="4">
        <v>205</v>
      </c>
      <c r="C1008" s="4" t="str">
        <f>VLOOKUP(B1016,'Estructura Producto'!$A$2:$C$16,3,0)</f>
        <v>CONSTRUCCIÓN JARDÍN</v>
      </c>
      <c r="D1008" s="4">
        <v>2511</v>
      </c>
      <c r="E1008" s="4" t="str">
        <f>INDEX('Estructura Tiendas'!$A$2:$A$13,MATCH(DATOS!D1008,'Estructura Tiendas'!$B$2:$B$13,0))</f>
        <v>SUR</v>
      </c>
      <c r="F1008" s="6">
        <v>35852.955000000002</v>
      </c>
      <c r="G1008" s="6">
        <v>12182.263186578131</v>
      </c>
      <c r="H1008" s="19">
        <f t="shared" si="15"/>
        <v>0.3397840760009358</v>
      </c>
    </row>
    <row r="1009" spans="1:8" x14ac:dyDescent="0.25">
      <c r="A1009" s="13">
        <v>43983</v>
      </c>
      <c r="B1009" s="4">
        <v>205</v>
      </c>
      <c r="C1009" s="4" t="str">
        <f>VLOOKUP(B1017,'Estructura Producto'!$A$2:$C$16,3,0)</f>
        <v>CONSTRUCCIÓN JARDÍN</v>
      </c>
      <c r="D1009" s="4">
        <v>2512</v>
      </c>
      <c r="E1009" s="4" t="str">
        <f>INDEX('Estructura Tiendas'!$A$2:$A$13,MATCH(DATOS!D1009,'Estructura Tiendas'!$B$2:$B$13,0))</f>
        <v>SUR</v>
      </c>
      <c r="F1009" s="6">
        <v>25886.605</v>
      </c>
      <c r="G1009" s="6">
        <v>8094.4882015552012</v>
      </c>
      <c r="H1009" s="19">
        <f t="shared" si="15"/>
        <v>0.31269021957708248</v>
      </c>
    </row>
    <row r="1010" spans="1:8" x14ac:dyDescent="0.25">
      <c r="A1010" s="13">
        <v>43983</v>
      </c>
      <c r="B1010" s="4">
        <v>206</v>
      </c>
      <c r="C1010" s="4" t="str">
        <f>VLOOKUP(B1018,'Estructura Producto'!$A$2:$C$16,3,0)</f>
        <v>CONSTRUCCIÓN JARDÍN</v>
      </c>
      <c r="D1010" s="4">
        <v>2501</v>
      </c>
      <c r="E1010" s="4" t="str">
        <f>INDEX('Estructura Tiendas'!$A$2:$A$13,MATCH(DATOS!D1010,'Estructura Tiendas'!$B$2:$B$13,0))</f>
        <v>CENTRO</v>
      </c>
      <c r="F1010" s="6">
        <v>44279.355000000003</v>
      </c>
      <c r="G1010" s="6">
        <v>14418.056970041978</v>
      </c>
      <c r="H1010" s="19">
        <f t="shared" si="15"/>
        <v>0.32561578573224426</v>
      </c>
    </row>
    <row r="1011" spans="1:8" x14ac:dyDescent="0.25">
      <c r="A1011" s="13">
        <v>43983</v>
      </c>
      <c r="B1011" s="4">
        <v>206</v>
      </c>
      <c r="C1011" s="4" t="str">
        <f>VLOOKUP(B1019,'Estructura Producto'!$A$2:$C$16,3,0)</f>
        <v>CONSTRUCCIÓN JARDÍN</v>
      </c>
      <c r="D1011" s="4">
        <v>2502</v>
      </c>
      <c r="E1011" s="4" t="str">
        <f>INDEX('Estructura Tiendas'!$A$2:$A$13,MATCH(DATOS!D1011,'Estructura Tiendas'!$B$2:$B$13,0))</f>
        <v>CENTRO</v>
      </c>
      <c r="F1011" s="6">
        <v>44451.56</v>
      </c>
      <c r="G1011" s="6">
        <v>15404.205347288211</v>
      </c>
      <c r="H1011" s="19">
        <f t="shared" si="15"/>
        <v>0.3465391393977672</v>
      </c>
    </row>
    <row r="1012" spans="1:8" x14ac:dyDescent="0.25">
      <c r="A1012" s="13">
        <v>43983</v>
      </c>
      <c r="B1012" s="4">
        <v>206</v>
      </c>
      <c r="C1012" s="4" t="str">
        <f>VLOOKUP(B1020,'Estructura Producto'!$A$2:$C$16,3,0)</f>
        <v>CONSTRUCCIÓN JARDÍN</v>
      </c>
      <c r="D1012" s="4">
        <v>2503</v>
      </c>
      <c r="E1012" s="4" t="str">
        <f>INDEX('Estructura Tiendas'!$A$2:$A$13,MATCH(DATOS!D1012,'Estructura Tiendas'!$B$2:$B$13,0))</f>
        <v>CENTRO</v>
      </c>
      <c r="F1012" s="6">
        <v>29698.125</v>
      </c>
      <c r="G1012" s="6">
        <v>9791.4278143779793</v>
      </c>
      <c r="H1012" s="19">
        <f t="shared" si="15"/>
        <v>0.32969851848822035</v>
      </c>
    </row>
    <row r="1013" spans="1:8" x14ac:dyDescent="0.25">
      <c r="A1013" s="13">
        <v>43983</v>
      </c>
      <c r="B1013" s="4">
        <v>206</v>
      </c>
      <c r="C1013" s="4" t="str">
        <f>VLOOKUP(B1021,'Estructura Producto'!$A$2:$C$16,3,0)</f>
        <v>CONSTRUCCIÓN JARDÍN</v>
      </c>
      <c r="D1013" s="4">
        <v>2504</v>
      </c>
      <c r="E1013" s="4" t="str">
        <f>INDEX('Estructura Tiendas'!$A$2:$A$13,MATCH(DATOS!D1013,'Estructura Tiendas'!$B$2:$B$13,0))</f>
        <v>CENTRO</v>
      </c>
      <c r="F1013" s="6">
        <v>50550.245000000003</v>
      </c>
      <c r="G1013" s="6">
        <v>19160.074648104684</v>
      </c>
      <c r="H1013" s="19">
        <f t="shared" si="15"/>
        <v>0.37903030238735114</v>
      </c>
    </row>
    <row r="1014" spans="1:8" x14ac:dyDescent="0.25">
      <c r="A1014" s="13">
        <v>43983</v>
      </c>
      <c r="B1014" s="4">
        <v>206</v>
      </c>
      <c r="C1014" s="4" t="str">
        <f>VLOOKUP(B1022,'Estructura Producto'!$A$2:$C$16,3,0)</f>
        <v>CONSTRUCCIÓN JARDÍN</v>
      </c>
      <c r="D1014" s="4">
        <v>2505</v>
      </c>
      <c r="E1014" s="4" t="str">
        <f>INDEX('Estructura Tiendas'!$A$2:$A$13,MATCH(DATOS!D1014,'Estructura Tiendas'!$B$2:$B$13,0))</f>
        <v>NORTE</v>
      </c>
      <c r="F1014" s="6">
        <v>33535.695</v>
      </c>
      <c r="G1014" s="6">
        <v>13045.904691878592</v>
      </c>
      <c r="H1014" s="19">
        <f t="shared" si="15"/>
        <v>0.38901548609261244</v>
      </c>
    </row>
    <row r="1015" spans="1:8" x14ac:dyDescent="0.25">
      <c r="A1015" s="13">
        <v>43983</v>
      </c>
      <c r="B1015" s="4">
        <v>206</v>
      </c>
      <c r="C1015" s="4" t="str">
        <f>VLOOKUP(B1023,'Estructura Producto'!$A$2:$C$16,3,0)</f>
        <v>CONSTRUCCIÓN JARDÍN</v>
      </c>
      <c r="D1015" s="4">
        <v>2506</v>
      </c>
      <c r="E1015" s="4" t="str">
        <f>INDEX('Estructura Tiendas'!$A$2:$A$13,MATCH(DATOS!D1015,'Estructura Tiendas'!$B$2:$B$13,0))</f>
        <v>NORTE</v>
      </c>
      <c r="F1015" s="6">
        <v>50305.57</v>
      </c>
      <c r="G1015" s="6">
        <v>16919.270881386055</v>
      </c>
      <c r="H1015" s="19">
        <f t="shared" si="15"/>
        <v>0.33632997064512055</v>
      </c>
    </row>
    <row r="1016" spans="1:8" x14ac:dyDescent="0.25">
      <c r="A1016" s="13">
        <v>43983</v>
      </c>
      <c r="B1016" s="4">
        <v>206</v>
      </c>
      <c r="C1016" s="4" t="str">
        <f>VLOOKUP(B1024,'Estructura Producto'!$A$2:$C$16,3,0)</f>
        <v>CONSTRUCCIÓN JARDÍN</v>
      </c>
      <c r="D1016" s="4">
        <v>2507</v>
      </c>
      <c r="E1016" s="4" t="str">
        <f>INDEX('Estructura Tiendas'!$A$2:$A$13,MATCH(DATOS!D1016,'Estructura Tiendas'!$B$2:$B$13,0))</f>
        <v>NORTE</v>
      </c>
      <c r="F1016" s="6">
        <v>20237.195</v>
      </c>
      <c r="G1016" s="6">
        <v>7861.9962948083366</v>
      </c>
      <c r="H1016" s="19">
        <f t="shared" si="15"/>
        <v>0.38849239209328845</v>
      </c>
    </row>
    <row r="1017" spans="1:8" x14ac:dyDescent="0.25">
      <c r="A1017" s="13">
        <v>43983</v>
      </c>
      <c r="B1017" s="4">
        <v>206</v>
      </c>
      <c r="C1017" s="4" t="str">
        <f>VLOOKUP(B1025,'Estructura Producto'!$A$2:$C$16,3,0)</f>
        <v>CONSTRUCCIÓN JARDÍN</v>
      </c>
      <c r="D1017" s="4">
        <v>2508</v>
      </c>
      <c r="E1017" s="4" t="str">
        <f>INDEX('Estructura Tiendas'!$A$2:$A$13,MATCH(DATOS!D1017,'Estructura Tiendas'!$B$2:$B$13,0))</f>
        <v>NORTE</v>
      </c>
      <c r="F1017" s="6">
        <v>26663.49</v>
      </c>
      <c r="G1017" s="6">
        <v>7272.4540633230654</v>
      </c>
      <c r="H1017" s="19">
        <f t="shared" si="15"/>
        <v>0.27274951866102543</v>
      </c>
    </row>
    <row r="1018" spans="1:8" x14ac:dyDescent="0.25">
      <c r="A1018" s="13">
        <v>43983</v>
      </c>
      <c r="B1018" s="4">
        <v>206</v>
      </c>
      <c r="C1018" s="4" t="str">
        <f>VLOOKUP(B1026,'Estructura Producto'!$A$2:$C$16,3,0)</f>
        <v>CONSTRUCCIÓN JARDÍN</v>
      </c>
      <c r="D1018" s="4">
        <v>2509</v>
      </c>
      <c r="E1018" s="4" t="str">
        <f>INDEX('Estructura Tiendas'!$A$2:$A$13,MATCH(DATOS!D1018,'Estructura Tiendas'!$B$2:$B$13,0))</f>
        <v>SUR</v>
      </c>
      <c r="F1018" s="6">
        <v>44639.025000000001</v>
      </c>
      <c r="G1018" s="6">
        <v>14337.841364805845</v>
      </c>
      <c r="H1018" s="19">
        <f t="shared" si="15"/>
        <v>0.3211952179691614</v>
      </c>
    </row>
    <row r="1019" spans="1:8" x14ac:dyDescent="0.25">
      <c r="A1019" s="13">
        <v>43983</v>
      </c>
      <c r="B1019" s="4">
        <v>206</v>
      </c>
      <c r="C1019" s="4" t="str">
        <f>VLOOKUP(B1027,'Estructura Producto'!$A$2:$C$16,3,0)</f>
        <v>CONSTRUCCIÓN JARDÍN</v>
      </c>
      <c r="D1019" s="4">
        <v>2510</v>
      </c>
      <c r="E1019" s="4" t="str">
        <f>INDEX('Estructura Tiendas'!$A$2:$A$13,MATCH(DATOS!D1019,'Estructura Tiendas'!$B$2:$B$13,0))</f>
        <v>SUR</v>
      </c>
      <c r="F1019" s="6">
        <v>28474.505000000001</v>
      </c>
      <c r="G1019" s="6">
        <v>9437.6876751107611</v>
      </c>
      <c r="H1019" s="19">
        <f t="shared" si="15"/>
        <v>0.33144343247093361</v>
      </c>
    </row>
    <row r="1020" spans="1:8" x14ac:dyDescent="0.25">
      <c r="A1020" s="13">
        <v>43983</v>
      </c>
      <c r="B1020" s="4">
        <v>206</v>
      </c>
      <c r="C1020" s="4" t="str">
        <f>VLOOKUP(B1028,'Estructura Producto'!$A$2:$C$16,3,0)</f>
        <v>CONSTRUCCIÓN JARDÍN</v>
      </c>
      <c r="D1020" s="4">
        <v>2511</v>
      </c>
      <c r="E1020" s="4" t="str">
        <f>INDEX('Estructura Tiendas'!$A$2:$A$13,MATCH(DATOS!D1020,'Estructura Tiendas'!$B$2:$B$13,0))</f>
        <v>SUR</v>
      </c>
      <c r="F1020" s="6">
        <v>56984.345000000001</v>
      </c>
      <c r="G1020" s="6">
        <v>18082.537081950886</v>
      </c>
      <c r="H1020" s="19">
        <f t="shared" si="15"/>
        <v>0.31732464560136447</v>
      </c>
    </row>
    <row r="1021" spans="1:8" x14ac:dyDescent="0.25">
      <c r="A1021" s="13">
        <v>43983</v>
      </c>
      <c r="B1021" s="4">
        <v>206</v>
      </c>
      <c r="C1021" s="4" t="str">
        <f>VLOOKUP(B1029,'Estructura Producto'!$A$2:$C$16,3,0)</f>
        <v>CONSTRUCCIÓN JARDÍN</v>
      </c>
      <c r="D1021" s="4">
        <v>2512</v>
      </c>
      <c r="E1021" s="4" t="str">
        <f>INDEX('Estructura Tiendas'!$A$2:$A$13,MATCH(DATOS!D1021,'Estructura Tiendas'!$B$2:$B$13,0))</f>
        <v>SUR</v>
      </c>
      <c r="F1021" s="6">
        <v>41341.735000000001</v>
      </c>
      <c r="G1021" s="6">
        <v>13721.911177318023</v>
      </c>
      <c r="H1021" s="19">
        <f t="shared" si="15"/>
        <v>0.33191425510608163</v>
      </c>
    </row>
    <row r="1022" spans="1:8" x14ac:dyDescent="0.25">
      <c r="A1022" s="13">
        <v>43983</v>
      </c>
      <c r="B1022" s="4">
        <v>208</v>
      </c>
      <c r="C1022" s="4" t="str">
        <f>VLOOKUP(B1030,'Estructura Producto'!$A$2:$C$16,3,0)</f>
        <v>CONSTRUCCIÓN JARDÍN</v>
      </c>
      <c r="D1022" s="4">
        <v>2501</v>
      </c>
      <c r="E1022" s="4" t="str">
        <f>INDEX('Estructura Tiendas'!$A$2:$A$13,MATCH(DATOS!D1022,'Estructura Tiendas'!$B$2:$B$13,0))</f>
        <v>CENTRO</v>
      </c>
      <c r="F1022" s="6">
        <v>107445.655</v>
      </c>
      <c r="G1022" s="6">
        <v>12542.196875852393</v>
      </c>
      <c r="H1022" s="19">
        <f t="shared" si="15"/>
        <v>0.11673061024061319</v>
      </c>
    </row>
    <row r="1023" spans="1:8" x14ac:dyDescent="0.25">
      <c r="A1023" s="13">
        <v>43983</v>
      </c>
      <c r="B1023" s="4">
        <v>208</v>
      </c>
      <c r="C1023" s="4" t="str">
        <f>VLOOKUP(B1031,'Estructura Producto'!$A$2:$C$16,3,0)</f>
        <v>CONSTRUCCIÓN JARDÍN</v>
      </c>
      <c r="D1023" s="4">
        <v>2502</v>
      </c>
      <c r="E1023" s="4" t="str">
        <f>INDEX('Estructura Tiendas'!$A$2:$A$13,MATCH(DATOS!D1023,'Estructura Tiendas'!$B$2:$B$13,0))</f>
        <v>CENTRO</v>
      </c>
      <c r="F1023" s="6">
        <v>109638.25</v>
      </c>
      <c r="G1023" s="6">
        <v>14805.001324658027</v>
      </c>
      <c r="H1023" s="19">
        <f t="shared" si="15"/>
        <v>0.13503500215169456</v>
      </c>
    </row>
    <row r="1024" spans="1:8" x14ac:dyDescent="0.25">
      <c r="A1024" s="13">
        <v>43983</v>
      </c>
      <c r="B1024" s="4">
        <v>208</v>
      </c>
      <c r="C1024" s="4" t="str">
        <f>VLOOKUP(B1032,'Estructura Producto'!$A$2:$C$16,3,0)</f>
        <v>CONSTRUCCIÓN JARDÍN</v>
      </c>
      <c r="D1024" s="4">
        <v>2503</v>
      </c>
      <c r="E1024" s="4" t="str">
        <f>INDEX('Estructura Tiendas'!$A$2:$A$13,MATCH(DATOS!D1024,'Estructura Tiendas'!$B$2:$B$13,0))</f>
        <v>CENTRO</v>
      </c>
      <c r="F1024" s="6">
        <v>131019.82</v>
      </c>
      <c r="G1024" s="6">
        <v>14680.285977335667</v>
      </c>
      <c r="H1024" s="19">
        <f t="shared" si="15"/>
        <v>0.11204629938688411</v>
      </c>
    </row>
    <row r="1025" spans="1:8" x14ac:dyDescent="0.25">
      <c r="A1025" s="13">
        <v>43983</v>
      </c>
      <c r="B1025" s="4">
        <v>208</v>
      </c>
      <c r="C1025" s="4" t="str">
        <f>VLOOKUP(B1033,'Estructura Producto'!$A$2:$C$16,3,0)</f>
        <v>CONSTRUCCIÓN JARDÍN</v>
      </c>
      <c r="D1025" s="4">
        <v>2504</v>
      </c>
      <c r="E1025" s="4" t="str">
        <f>INDEX('Estructura Tiendas'!$A$2:$A$13,MATCH(DATOS!D1025,'Estructura Tiendas'!$B$2:$B$13,0))</f>
        <v>CENTRO</v>
      </c>
      <c r="F1025" s="6">
        <v>120882.35</v>
      </c>
      <c r="G1025" s="6">
        <v>24718.277564952205</v>
      </c>
      <c r="H1025" s="19">
        <f t="shared" si="15"/>
        <v>0.20448210648578724</v>
      </c>
    </row>
    <row r="1026" spans="1:8" x14ac:dyDescent="0.25">
      <c r="A1026" s="13">
        <v>43983</v>
      </c>
      <c r="B1026" s="4">
        <v>208</v>
      </c>
      <c r="C1026" s="4" t="str">
        <f>VLOOKUP(B1034,'Estructura Producto'!$A$2:$C$16,3,0)</f>
        <v>TECNICO</v>
      </c>
      <c r="D1026" s="4">
        <v>2505</v>
      </c>
      <c r="E1026" s="4" t="str">
        <f>INDEX('Estructura Tiendas'!$A$2:$A$13,MATCH(DATOS!D1026,'Estructura Tiendas'!$B$2:$B$13,0))</f>
        <v>NORTE</v>
      </c>
      <c r="F1026" s="6">
        <v>71660.73</v>
      </c>
      <c r="G1026" s="6">
        <v>11703.371482886285</v>
      </c>
      <c r="H1026" s="19">
        <f t="shared" si="15"/>
        <v>0.16331638657443603</v>
      </c>
    </row>
    <row r="1027" spans="1:8" x14ac:dyDescent="0.25">
      <c r="A1027" s="13">
        <v>43983</v>
      </c>
      <c r="B1027" s="4">
        <v>208</v>
      </c>
      <c r="C1027" s="4" t="str">
        <f>VLOOKUP(B1035,'Estructura Producto'!$A$2:$C$16,3,0)</f>
        <v>TECNICO</v>
      </c>
      <c r="D1027" s="4">
        <v>2506</v>
      </c>
      <c r="E1027" s="4" t="str">
        <f>INDEX('Estructura Tiendas'!$A$2:$A$13,MATCH(DATOS!D1027,'Estructura Tiendas'!$B$2:$B$13,0))</f>
        <v>NORTE</v>
      </c>
      <c r="F1027" s="6">
        <v>62949.095000000001</v>
      </c>
      <c r="G1027" s="6">
        <v>10012.918672684942</v>
      </c>
      <c r="H1027" s="19">
        <f t="shared" ref="H1027:H1090" si="16">G1027/F1027</f>
        <v>0.15906374305595564</v>
      </c>
    </row>
    <row r="1028" spans="1:8" x14ac:dyDescent="0.25">
      <c r="A1028" s="13">
        <v>43983</v>
      </c>
      <c r="B1028" s="4">
        <v>208</v>
      </c>
      <c r="C1028" s="4" t="str">
        <f>VLOOKUP(B1036,'Estructura Producto'!$A$2:$C$16,3,0)</f>
        <v>TECNICO</v>
      </c>
      <c r="D1028" s="4">
        <v>2507</v>
      </c>
      <c r="E1028" s="4" t="str">
        <f>INDEX('Estructura Tiendas'!$A$2:$A$13,MATCH(DATOS!D1028,'Estructura Tiendas'!$B$2:$B$13,0))</f>
        <v>NORTE</v>
      </c>
      <c r="F1028" s="6">
        <v>38921.305</v>
      </c>
      <c r="G1028" s="6">
        <v>5745.9745280067773</v>
      </c>
      <c r="H1028" s="19">
        <f t="shared" si="16"/>
        <v>0.14763057220221104</v>
      </c>
    </row>
    <row r="1029" spans="1:8" x14ac:dyDescent="0.25">
      <c r="A1029" s="13">
        <v>43983</v>
      </c>
      <c r="B1029" s="4">
        <v>208</v>
      </c>
      <c r="C1029" s="4" t="str">
        <f>VLOOKUP(B1037,'Estructura Producto'!$A$2:$C$16,3,0)</f>
        <v>TECNICO</v>
      </c>
      <c r="D1029" s="4">
        <v>2508</v>
      </c>
      <c r="E1029" s="4" t="str">
        <f>INDEX('Estructura Tiendas'!$A$2:$A$13,MATCH(DATOS!D1029,'Estructura Tiendas'!$B$2:$B$13,0))</f>
        <v>NORTE</v>
      </c>
      <c r="F1029" s="6">
        <v>37665.324999999997</v>
      </c>
      <c r="G1029" s="6">
        <v>6328.9481406153054</v>
      </c>
      <c r="H1029" s="19">
        <f t="shared" si="16"/>
        <v>0.16803115705533686</v>
      </c>
    </row>
    <row r="1030" spans="1:8" x14ac:dyDescent="0.25">
      <c r="A1030" s="13">
        <v>43983</v>
      </c>
      <c r="B1030" s="4">
        <v>208</v>
      </c>
      <c r="C1030" s="4" t="str">
        <f>VLOOKUP(B1038,'Estructura Producto'!$A$2:$C$16,3,0)</f>
        <v>TECNICO</v>
      </c>
      <c r="D1030" s="4">
        <v>2509</v>
      </c>
      <c r="E1030" s="4" t="str">
        <f>INDEX('Estructura Tiendas'!$A$2:$A$13,MATCH(DATOS!D1030,'Estructura Tiendas'!$B$2:$B$13,0))</f>
        <v>SUR</v>
      </c>
      <c r="F1030" s="6">
        <v>64629.955000000002</v>
      </c>
      <c r="G1030" s="6">
        <v>9294.6650671072948</v>
      </c>
      <c r="H1030" s="19">
        <f t="shared" si="16"/>
        <v>0.14381357788516633</v>
      </c>
    </row>
    <row r="1031" spans="1:8" x14ac:dyDescent="0.25">
      <c r="A1031" s="13">
        <v>43983</v>
      </c>
      <c r="B1031" s="4">
        <v>208</v>
      </c>
      <c r="C1031" s="4" t="str">
        <f>VLOOKUP(B1039,'Estructura Producto'!$A$2:$C$16,3,0)</f>
        <v>TECNICO</v>
      </c>
      <c r="D1031" s="4">
        <v>2510</v>
      </c>
      <c r="E1031" s="4" t="str">
        <f>INDEX('Estructura Tiendas'!$A$2:$A$13,MATCH(DATOS!D1031,'Estructura Tiendas'!$B$2:$B$13,0))</f>
        <v>SUR</v>
      </c>
      <c r="F1031" s="6">
        <v>79885.95</v>
      </c>
      <c r="G1031" s="6">
        <v>11711.771748163821</v>
      </c>
      <c r="H1031" s="19">
        <f t="shared" si="16"/>
        <v>0.14660615224784609</v>
      </c>
    </row>
    <row r="1032" spans="1:8" x14ac:dyDescent="0.25">
      <c r="A1032" s="13">
        <v>43983</v>
      </c>
      <c r="B1032" s="4">
        <v>208</v>
      </c>
      <c r="C1032" s="4" t="str">
        <f>VLOOKUP(B1040,'Estructura Producto'!$A$2:$C$16,3,0)</f>
        <v>TECNICO</v>
      </c>
      <c r="D1032" s="4">
        <v>2511</v>
      </c>
      <c r="E1032" s="4" t="str">
        <f>INDEX('Estructura Tiendas'!$A$2:$A$13,MATCH(DATOS!D1032,'Estructura Tiendas'!$B$2:$B$13,0))</f>
        <v>SUR</v>
      </c>
      <c r="F1032" s="6">
        <v>117160.255</v>
      </c>
      <c r="G1032" s="6">
        <v>17093.797799510401</v>
      </c>
      <c r="H1032" s="19">
        <f t="shared" si="16"/>
        <v>0.14590099517545776</v>
      </c>
    </row>
    <row r="1033" spans="1:8" x14ac:dyDescent="0.25">
      <c r="A1033" s="13">
        <v>43983</v>
      </c>
      <c r="B1033" s="4">
        <v>208</v>
      </c>
      <c r="C1033" s="4" t="str">
        <f>VLOOKUP(B1041,'Estructura Producto'!$A$2:$C$16,3,0)</f>
        <v>TECNICO</v>
      </c>
      <c r="D1033" s="4">
        <v>2512</v>
      </c>
      <c r="E1033" s="4" t="str">
        <f>INDEX('Estructura Tiendas'!$A$2:$A$13,MATCH(DATOS!D1033,'Estructura Tiendas'!$B$2:$B$13,0))</f>
        <v>SUR</v>
      </c>
      <c r="F1033" s="6">
        <v>62682.94</v>
      </c>
      <c r="G1033" s="6">
        <v>10237.12431890269</v>
      </c>
      <c r="H1033" s="19">
        <f t="shared" si="16"/>
        <v>0.16331595676435551</v>
      </c>
    </row>
    <row r="1034" spans="1:8" x14ac:dyDescent="0.25">
      <c r="A1034" s="13">
        <v>43983</v>
      </c>
      <c r="B1034" s="4">
        <v>300</v>
      </c>
      <c r="C1034" s="4" t="str">
        <f>VLOOKUP(B1042,'Estructura Producto'!$A$2:$C$16,3,0)</f>
        <v>TECNICO</v>
      </c>
      <c r="D1034" s="4">
        <v>2501</v>
      </c>
      <c r="E1034" s="4" t="str">
        <f>INDEX('Estructura Tiendas'!$A$2:$A$13,MATCH(DATOS!D1034,'Estructura Tiendas'!$B$2:$B$13,0))</f>
        <v>CENTRO</v>
      </c>
      <c r="F1034" s="6">
        <v>40169.67</v>
      </c>
      <c r="G1034" s="6">
        <v>11115.551614903963</v>
      </c>
      <c r="H1034" s="19">
        <f t="shared" si="16"/>
        <v>0.27671503437553668</v>
      </c>
    </row>
    <row r="1035" spans="1:8" x14ac:dyDescent="0.25">
      <c r="A1035" s="13">
        <v>43983</v>
      </c>
      <c r="B1035" s="4">
        <v>300</v>
      </c>
      <c r="C1035" s="4" t="str">
        <f>VLOOKUP(B1043,'Estructura Producto'!$A$2:$C$16,3,0)</f>
        <v>TECNICO</v>
      </c>
      <c r="D1035" s="4">
        <v>2502</v>
      </c>
      <c r="E1035" s="4" t="str">
        <f>INDEX('Estructura Tiendas'!$A$2:$A$13,MATCH(DATOS!D1035,'Estructura Tiendas'!$B$2:$B$13,0))</f>
        <v>CENTRO</v>
      </c>
      <c r="F1035" s="6">
        <v>66020.179999999993</v>
      </c>
      <c r="G1035" s="6">
        <v>21369.856589863437</v>
      </c>
      <c r="H1035" s="19">
        <f t="shared" si="16"/>
        <v>0.32368673623524563</v>
      </c>
    </row>
    <row r="1036" spans="1:8" x14ac:dyDescent="0.25">
      <c r="A1036" s="13">
        <v>43983</v>
      </c>
      <c r="B1036" s="4">
        <v>300</v>
      </c>
      <c r="C1036" s="4" t="str">
        <f>VLOOKUP(B1044,'Estructura Producto'!$A$2:$C$16,3,0)</f>
        <v>TECNICO</v>
      </c>
      <c r="D1036" s="4">
        <v>2503</v>
      </c>
      <c r="E1036" s="4" t="str">
        <f>INDEX('Estructura Tiendas'!$A$2:$A$13,MATCH(DATOS!D1036,'Estructura Tiendas'!$B$2:$B$13,0))</f>
        <v>CENTRO</v>
      </c>
      <c r="F1036" s="6">
        <v>67945.45</v>
      </c>
      <c r="G1036" s="6">
        <v>22695.815477602751</v>
      </c>
      <c r="H1036" s="19">
        <f t="shared" si="16"/>
        <v>0.33402995311095524</v>
      </c>
    </row>
    <row r="1037" spans="1:8" x14ac:dyDescent="0.25">
      <c r="A1037" s="13">
        <v>43983</v>
      </c>
      <c r="B1037" s="4">
        <v>300</v>
      </c>
      <c r="C1037" s="4" t="str">
        <f>VLOOKUP(B1045,'Estructura Producto'!$A$2:$C$16,3,0)</f>
        <v>TECNICO</v>
      </c>
      <c r="D1037" s="4">
        <v>2504</v>
      </c>
      <c r="E1037" s="4" t="str">
        <f>INDEX('Estructura Tiendas'!$A$2:$A$13,MATCH(DATOS!D1037,'Estructura Tiendas'!$B$2:$B$13,0))</f>
        <v>CENTRO</v>
      </c>
      <c r="F1037" s="6">
        <v>63596.934999999998</v>
      </c>
      <c r="G1037" s="6">
        <v>22130.131378385977</v>
      </c>
      <c r="H1037" s="19">
        <f t="shared" si="16"/>
        <v>0.34797481008142889</v>
      </c>
    </row>
    <row r="1038" spans="1:8" x14ac:dyDescent="0.25">
      <c r="A1038" s="13">
        <v>43983</v>
      </c>
      <c r="B1038" s="4">
        <v>300</v>
      </c>
      <c r="C1038" s="4" t="str">
        <f>VLOOKUP(B1046,'Estructura Producto'!$A$2:$C$16,3,0)</f>
        <v>TECNICO</v>
      </c>
      <c r="D1038" s="4">
        <v>2505</v>
      </c>
      <c r="E1038" s="4" t="str">
        <f>INDEX('Estructura Tiendas'!$A$2:$A$13,MATCH(DATOS!D1038,'Estructura Tiendas'!$B$2:$B$13,0))</f>
        <v>NORTE</v>
      </c>
      <c r="F1038" s="6">
        <v>36189.42</v>
      </c>
      <c r="G1038" s="6">
        <v>11606.878481674861</v>
      </c>
      <c r="H1038" s="19">
        <f t="shared" si="16"/>
        <v>0.32072573922640546</v>
      </c>
    </row>
    <row r="1039" spans="1:8" x14ac:dyDescent="0.25">
      <c r="A1039" s="13">
        <v>43983</v>
      </c>
      <c r="B1039" s="4">
        <v>300</v>
      </c>
      <c r="C1039" s="4" t="str">
        <f>VLOOKUP(B1047,'Estructura Producto'!$A$2:$C$16,3,0)</f>
        <v>TECNICO</v>
      </c>
      <c r="D1039" s="4">
        <v>2506</v>
      </c>
      <c r="E1039" s="4" t="str">
        <f>INDEX('Estructura Tiendas'!$A$2:$A$13,MATCH(DATOS!D1039,'Estructura Tiendas'!$B$2:$B$13,0))</f>
        <v>NORTE</v>
      </c>
      <c r="F1039" s="6">
        <v>62549.025000000001</v>
      </c>
      <c r="G1039" s="6">
        <v>20644.38826836065</v>
      </c>
      <c r="H1039" s="19">
        <f t="shared" si="16"/>
        <v>0.33005132003833232</v>
      </c>
    </row>
    <row r="1040" spans="1:8" x14ac:dyDescent="0.25">
      <c r="A1040" s="13">
        <v>43983</v>
      </c>
      <c r="B1040" s="4">
        <v>300</v>
      </c>
      <c r="C1040" s="4" t="str">
        <f>VLOOKUP(B1048,'Estructura Producto'!$A$2:$C$16,3,0)</f>
        <v>TECNICO</v>
      </c>
      <c r="D1040" s="4">
        <v>2507</v>
      </c>
      <c r="E1040" s="4" t="str">
        <f>INDEX('Estructura Tiendas'!$A$2:$A$13,MATCH(DATOS!D1040,'Estructura Tiendas'!$B$2:$B$13,0))</f>
        <v>NORTE</v>
      </c>
      <c r="F1040" s="6">
        <v>33584.945</v>
      </c>
      <c r="G1040" s="6">
        <v>12027.99677028591</v>
      </c>
      <c r="H1040" s="19">
        <f t="shared" si="16"/>
        <v>0.3581365629833817</v>
      </c>
    </row>
    <row r="1041" spans="1:8" x14ac:dyDescent="0.25">
      <c r="A1041" s="13">
        <v>43983</v>
      </c>
      <c r="B1041" s="4">
        <v>300</v>
      </c>
      <c r="C1041" s="4" t="str">
        <f>VLOOKUP(B1049,'Estructura Producto'!$A$2:$C$16,3,0)</f>
        <v>TECNICO</v>
      </c>
      <c r="D1041" s="4">
        <v>2508</v>
      </c>
      <c r="E1041" s="4" t="str">
        <f>INDEX('Estructura Tiendas'!$A$2:$A$13,MATCH(DATOS!D1041,'Estructura Tiendas'!$B$2:$B$13,0))</f>
        <v>NORTE</v>
      </c>
      <c r="F1041" s="6">
        <v>51143.775000000001</v>
      </c>
      <c r="G1041" s="6">
        <v>17019.237395276243</v>
      </c>
      <c r="H1041" s="19">
        <f t="shared" si="16"/>
        <v>0.33277241258151635</v>
      </c>
    </row>
    <row r="1042" spans="1:8" x14ac:dyDescent="0.25">
      <c r="A1042" s="13">
        <v>43983</v>
      </c>
      <c r="B1042" s="4">
        <v>300</v>
      </c>
      <c r="C1042" s="4" t="str">
        <f>VLOOKUP(B1050,'Estructura Producto'!$A$2:$C$16,3,0)</f>
        <v>TECNICO</v>
      </c>
      <c r="D1042" s="4">
        <v>2509</v>
      </c>
      <c r="E1042" s="4" t="str">
        <f>INDEX('Estructura Tiendas'!$A$2:$A$13,MATCH(DATOS!D1042,'Estructura Tiendas'!$B$2:$B$13,0))</f>
        <v>SUR</v>
      </c>
      <c r="F1042" s="6">
        <v>39552.54</v>
      </c>
      <c r="G1042" s="6">
        <v>13777.739571132524</v>
      </c>
      <c r="H1042" s="19">
        <f t="shared" si="16"/>
        <v>0.3483401968908324</v>
      </c>
    </row>
    <row r="1043" spans="1:8" x14ac:dyDescent="0.25">
      <c r="A1043" s="13">
        <v>43983</v>
      </c>
      <c r="B1043" s="4">
        <v>300</v>
      </c>
      <c r="C1043" s="4" t="str">
        <f>VLOOKUP(B1051,'Estructura Producto'!$A$2:$C$16,3,0)</f>
        <v>TECNICO</v>
      </c>
      <c r="D1043" s="4">
        <v>2510</v>
      </c>
      <c r="E1043" s="4" t="str">
        <f>INDEX('Estructura Tiendas'!$A$2:$A$13,MATCH(DATOS!D1043,'Estructura Tiendas'!$B$2:$B$13,0))</f>
        <v>SUR</v>
      </c>
      <c r="F1043" s="6">
        <v>37751.620000000003</v>
      </c>
      <c r="G1043" s="6">
        <v>12097.293282962346</v>
      </c>
      <c r="H1043" s="19">
        <f t="shared" si="16"/>
        <v>0.32044434869185334</v>
      </c>
    </row>
    <row r="1044" spans="1:8" x14ac:dyDescent="0.25">
      <c r="A1044" s="13">
        <v>43983</v>
      </c>
      <c r="B1044" s="4">
        <v>300</v>
      </c>
      <c r="C1044" s="4" t="str">
        <f>VLOOKUP(B1052,'Estructura Producto'!$A$2:$C$16,3,0)</f>
        <v>TECNICO</v>
      </c>
      <c r="D1044" s="4">
        <v>2511</v>
      </c>
      <c r="E1044" s="4" t="str">
        <f>INDEX('Estructura Tiendas'!$A$2:$A$13,MATCH(DATOS!D1044,'Estructura Tiendas'!$B$2:$B$13,0))</f>
        <v>SUR</v>
      </c>
      <c r="F1044" s="6">
        <v>70485.37</v>
      </c>
      <c r="G1044" s="6">
        <v>22686.296081835568</v>
      </c>
      <c r="H1044" s="19">
        <f t="shared" si="16"/>
        <v>0.32185822507331052</v>
      </c>
    </row>
    <row r="1045" spans="1:8" x14ac:dyDescent="0.25">
      <c r="A1045" s="13">
        <v>43983</v>
      </c>
      <c r="B1045" s="4">
        <v>300</v>
      </c>
      <c r="C1045" s="4" t="str">
        <f>VLOOKUP(B1053,'Estructura Producto'!$A$2:$C$16,3,0)</f>
        <v>TECNICO</v>
      </c>
      <c r="D1045" s="4">
        <v>2512</v>
      </c>
      <c r="E1045" s="4" t="str">
        <f>INDEX('Estructura Tiendas'!$A$2:$A$13,MATCH(DATOS!D1045,'Estructura Tiendas'!$B$2:$B$13,0))</f>
        <v>SUR</v>
      </c>
      <c r="F1045" s="6">
        <v>45122.824999999997</v>
      </c>
      <c r="G1045" s="6">
        <v>15239.616656786757</v>
      </c>
      <c r="H1045" s="19">
        <f t="shared" si="16"/>
        <v>0.33773631541878768</v>
      </c>
    </row>
    <row r="1046" spans="1:8" x14ac:dyDescent="0.25">
      <c r="A1046" s="13">
        <v>43983</v>
      </c>
      <c r="B1046" s="4">
        <v>302</v>
      </c>
      <c r="C1046" s="4" t="str">
        <f>VLOOKUP(B1054,'Estructura Producto'!$A$2:$C$16,3,0)</f>
        <v>TECNICO</v>
      </c>
      <c r="D1046" s="4">
        <v>2501</v>
      </c>
      <c r="E1046" s="4" t="str">
        <f>INDEX('Estructura Tiendas'!$A$2:$A$13,MATCH(DATOS!D1046,'Estructura Tiendas'!$B$2:$B$13,0))</f>
        <v>CENTRO</v>
      </c>
      <c r="F1046" s="6">
        <v>183626.33</v>
      </c>
      <c r="G1046" s="6">
        <v>34103.140086184052</v>
      </c>
      <c r="H1046" s="19">
        <f t="shared" si="16"/>
        <v>0.18572031628679861</v>
      </c>
    </row>
    <row r="1047" spans="1:8" x14ac:dyDescent="0.25">
      <c r="A1047" s="13">
        <v>43983</v>
      </c>
      <c r="B1047" s="4">
        <v>302</v>
      </c>
      <c r="C1047" s="4" t="str">
        <f>VLOOKUP(B1055,'Estructura Producto'!$A$2:$C$16,3,0)</f>
        <v>TECNICO</v>
      </c>
      <c r="D1047" s="4">
        <v>2502</v>
      </c>
      <c r="E1047" s="4" t="str">
        <f>INDEX('Estructura Tiendas'!$A$2:$A$13,MATCH(DATOS!D1047,'Estructura Tiendas'!$B$2:$B$13,0))</f>
        <v>CENTRO</v>
      </c>
      <c r="F1047" s="6">
        <v>186758.02</v>
      </c>
      <c r="G1047" s="6">
        <v>37334.988513974451</v>
      </c>
      <c r="H1047" s="19">
        <f t="shared" si="16"/>
        <v>0.19991103200802007</v>
      </c>
    </row>
    <row r="1048" spans="1:8" x14ac:dyDescent="0.25">
      <c r="A1048" s="13">
        <v>43983</v>
      </c>
      <c r="B1048" s="4">
        <v>302</v>
      </c>
      <c r="C1048" s="4" t="str">
        <f>VLOOKUP(B1056,'Estructura Producto'!$A$2:$C$16,3,0)</f>
        <v>TECNICO</v>
      </c>
      <c r="D1048" s="4">
        <v>2503</v>
      </c>
      <c r="E1048" s="4" t="str">
        <f>INDEX('Estructura Tiendas'!$A$2:$A$13,MATCH(DATOS!D1048,'Estructura Tiendas'!$B$2:$B$13,0))</f>
        <v>CENTRO</v>
      </c>
      <c r="F1048" s="6">
        <v>298784.71500000003</v>
      </c>
      <c r="G1048" s="6">
        <v>51132.866111607109</v>
      </c>
      <c r="H1048" s="19">
        <f t="shared" si="16"/>
        <v>0.17113615102970414</v>
      </c>
    </row>
    <row r="1049" spans="1:8" x14ac:dyDescent="0.25">
      <c r="A1049" s="13">
        <v>43983</v>
      </c>
      <c r="B1049" s="4">
        <v>302</v>
      </c>
      <c r="C1049" s="4" t="str">
        <f>VLOOKUP(B1057,'Estructura Producto'!$A$2:$C$16,3,0)</f>
        <v>TECNICO</v>
      </c>
      <c r="D1049" s="4">
        <v>2504</v>
      </c>
      <c r="E1049" s="4" t="str">
        <f>INDEX('Estructura Tiendas'!$A$2:$A$13,MATCH(DATOS!D1049,'Estructura Tiendas'!$B$2:$B$13,0))</f>
        <v>CENTRO</v>
      </c>
      <c r="F1049" s="6">
        <v>132002.26</v>
      </c>
      <c r="G1049" s="6">
        <v>32241.615936270882</v>
      </c>
      <c r="H1049" s="19">
        <f t="shared" si="16"/>
        <v>0.24425048431951757</v>
      </c>
    </row>
    <row r="1050" spans="1:8" x14ac:dyDescent="0.25">
      <c r="A1050" s="13">
        <v>43983</v>
      </c>
      <c r="B1050" s="4">
        <v>302</v>
      </c>
      <c r="C1050" s="4" t="str">
        <f>VLOOKUP(B1058,'Estructura Producto'!$A$2:$C$16,3,0)</f>
        <v>TECNICO</v>
      </c>
      <c r="D1050" s="4">
        <v>2505</v>
      </c>
      <c r="E1050" s="4" t="str">
        <f>INDEX('Estructura Tiendas'!$A$2:$A$13,MATCH(DATOS!D1050,'Estructura Tiendas'!$B$2:$B$13,0))</f>
        <v>NORTE</v>
      </c>
      <c r="F1050" s="6">
        <v>60351.794999999998</v>
      </c>
      <c r="G1050" s="6">
        <v>14929.369891107714</v>
      </c>
      <c r="H1050" s="19">
        <f t="shared" si="16"/>
        <v>0.24737242514672039</v>
      </c>
    </row>
    <row r="1051" spans="1:8" x14ac:dyDescent="0.25">
      <c r="A1051" s="13">
        <v>43983</v>
      </c>
      <c r="B1051" s="4">
        <v>302</v>
      </c>
      <c r="C1051" s="4" t="str">
        <f>VLOOKUP(B1059,'Estructura Producto'!$A$2:$C$16,3,0)</f>
        <v>TECNICO</v>
      </c>
      <c r="D1051" s="4">
        <v>2506</v>
      </c>
      <c r="E1051" s="4" t="str">
        <f>INDEX('Estructura Tiendas'!$A$2:$A$13,MATCH(DATOS!D1051,'Estructura Tiendas'!$B$2:$B$13,0))</f>
        <v>NORTE</v>
      </c>
      <c r="F1051" s="6">
        <v>47799.035000000003</v>
      </c>
      <c r="G1051" s="6">
        <v>14917.172344032162</v>
      </c>
      <c r="H1051" s="19">
        <f t="shared" si="16"/>
        <v>0.31208103561153822</v>
      </c>
    </row>
    <row r="1052" spans="1:8" x14ac:dyDescent="0.25">
      <c r="A1052" s="13">
        <v>43983</v>
      </c>
      <c r="B1052" s="4">
        <v>302</v>
      </c>
      <c r="C1052" s="4" t="str">
        <f>VLOOKUP(B1060,'Estructura Producto'!$A$2:$C$16,3,0)</f>
        <v>TECNICO</v>
      </c>
      <c r="D1052" s="4">
        <v>2507</v>
      </c>
      <c r="E1052" s="4" t="str">
        <f>INDEX('Estructura Tiendas'!$A$2:$A$13,MATCH(DATOS!D1052,'Estructura Tiendas'!$B$2:$B$13,0))</f>
        <v>NORTE</v>
      </c>
      <c r="F1052" s="6">
        <v>42698.955000000002</v>
      </c>
      <c r="G1052" s="6">
        <v>12479.637230708868</v>
      </c>
      <c r="H1052" s="19">
        <f t="shared" si="16"/>
        <v>0.2922703197469087</v>
      </c>
    </row>
    <row r="1053" spans="1:8" x14ac:dyDescent="0.25">
      <c r="A1053" s="13">
        <v>43983</v>
      </c>
      <c r="B1053" s="4">
        <v>302</v>
      </c>
      <c r="C1053" s="4" t="str">
        <f>VLOOKUP(B1061,'Estructura Producto'!$A$2:$C$16,3,0)</f>
        <v>TECNICO</v>
      </c>
      <c r="D1053" s="4">
        <v>2508</v>
      </c>
      <c r="E1053" s="4" t="str">
        <f>INDEX('Estructura Tiendas'!$A$2:$A$13,MATCH(DATOS!D1053,'Estructura Tiendas'!$B$2:$B$13,0))</f>
        <v>NORTE</v>
      </c>
      <c r="F1053" s="6">
        <v>28533.544999999998</v>
      </c>
      <c r="G1053" s="6">
        <v>9386.8335760707178</v>
      </c>
      <c r="H1053" s="19">
        <f t="shared" si="16"/>
        <v>0.32897537183237197</v>
      </c>
    </row>
    <row r="1054" spans="1:8" x14ac:dyDescent="0.25">
      <c r="A1054" s="13">
        <v>43983</v>
      </c>
      <c r="B1054" s="4">
        <v>302</v>
      </c>
      <c r="C1054" s="4" t="str">
        <f>VLOOKUP(B1062,'Estructura Producto'!$A$2:$C$16,3,0)</f>
        <v>TECNICO</v>
      </c>
      <c r="D1054" s="4">
        <v>2509</v>
      </c>
      <c r="E1054" s="4" t="str">
        <f>INDEX('Estructura Tiendas'!$A$2:$A$13,MATCH(DATOS!D1054,'Estructura Tiendas'!$B$2:$B$13,0))</f>
        <v>SUR</v>
      </c>
      <c r="F1054" s="6">
        <v>111329.34</v>
      </c>
      <c r="G1054" s="6">
        <v>23679.919271664541</v>
      </c>
      <c r="H1054" s="19">
        <f t="shared" si="16"/>
        <v>0.21270151490761144</v>
      </c>
    </row>
    <row r="1055" spans="1:8" x14ac:dyDescent="0.25">
      <c r="A1055" s="13">
        <v>43983</v>
      </c>
      <c r="B1055" s="4">
        <v>302</v>
      </c>
      <c r="C1055" s="4" t="str">
        <f>VLOOKUP(B1063,'Estructura Producto'!$A$2:$C$16,3,0)</f>
        <v>TECNICO</v>
      </c>
      <c r="D1055" s="4">
        <v>2510</v>
      </c>
      <c r="E1055" s="4" t="str">
        <f>INDEX('Estructura Tiendas'!$A$2:$A$13,MATCH(DATOS!D1055,'Estructura Tiendas'!$B$2:$B$13,0))</f>
        <v>SUR</v>
      </c>
      <c r="F1055" s="6">
        <v>190044.22500000001</v>
      </c>
      <c r="G1055" s="6">
        <v>36561.454839628081</v>
      </c>
      <c r="H1055" s="19">
        <f t="shared" si="16"/>
        <v>0.19238392979122665</v>
      </c>
    </row>
    <row r="1056" spans="1:8" x14ac:dyDescent="0.25">
      <c r="A1056" s="13">
        <v>43983</v>
      </c>
      <c r="B1056" s="4">
        <v>302</v>
      </c>
      <c r="C1056" s="4" t="str">
        <f>VLOOKUP(B1064,'Estructura Producto'!$A$2:$C$16,3,0)</f>
        <v>TECNICO</v>
      </c>
      <c r="D1056" s="4">
        <v>2511</v>
      </c>
      <c r="E1056" s="4" t="str">
        <f>INDEX('Estructura Tiendas'!$A$2:$A$13,MATCH(DATOS!D1056,'Estructura Tiendas'!$B$2:$B$13,0))</f>
        <v>SUR</v>
      </c>
      <c r="F1056" s="6">
        <v>224303.45499999999</v>
      </c>
      <c r="G1056" s="6">
        <v>40966.989989112291</v>
      </c>
      <c r="H1056" s="19">
        <f t="shared" si="16"/>
        <v>0.1826409227138846</v>
      </c>
    </row>
    <row r="1057" spans="1:8" x14ac:dyDescent="0.25">
      <c r="A1057" s="13">
        <v>43983</v>
      </c>
      <c r="B1057" s="4">
        <v>302</v>
      </c>
      <c r="C1057" s="4" t="str">
        <f>VLOOKUP(B1065,'Estructura Producto'!$A$2:$C$16,3,0)</f>
        <v>TECNICO</v>
      </c>
      <c r="D1057" s="4">
        <v>2512</v>
      </c>
      <c r="E1057" s="4" t="str">
        <f>INDEX('Estructura Tiendas'!$A$2:$A$13,MATCH(DATOS!D1057,'Estructura Tiendas'!$B$2:$B$13,0))</f>
        <v>SUR</v>
      </c>
      <c r="F1057" s="6">
        <v>217650.655</v>
      </c>
      <c r="G1057" s="6">
        <v>41811.39818140804</v>
      </c>
      <c r="H1057" s="19">
        <f t="shared" si="16"/>
        <v>0.19210324995993253</v>
      </c>
    </row>
    <row r="1058" spans="1:8" x14ac:dyDescent="0.25">
      <c r="A1058" s="13">
        <v>43983</v>
      </c>
      <c r="B1058" s="4">
        <v>304</v>
      </c>
      <c r="C1058" s="4" t="str">
        <f>VLOOKUP(B1066,'Estructura Producto'!$A$2:$C$16,3,0)</f>
        <v>TECNICO</v>
      </c>
      <c r="D1058" s="4">
        <v>2501</v>
      </c>
      <c r="E1058" s="4" t="str">
        <f>INDEX('Estructura Tiendas'!$A$2:$A$13,MATCH(DATOS!D1058,'Estructura Tiendas'!$B$2:$B$13,0))</f>
        <v>CENTRO</v>
      </c>
      <c r="F1058" s="6">
        <v>17610.63</v>
      </c>
      <c r="G1058" s="6">
        <v>10728.84380971682</v>
      </c>
      <c r="H1058" s="19">
        <f t="shared" si="16"/>
        <v>0.60922543995966183</v>
      </c>
    </row>
    <row r="1059" spans="1:8" x14ac:dyDescent="0.25">
      <c r="A1059" s="13">
        <v>43983</v>
      </c>
      <c r="B1059" s="4">
        <v>304</v>
      </c>
      <c r="C1059" s="4" t="str">
        <f>VLOOKUP(B1067,'Estructura Producto'!$A$2:$C$16,3,0)</f>
        <v>TECNICO</v>
      </c>
      <c r="D1059" s="4">
        <v>2502</v>
      </c>
      <c r="E1059" s="4" t="str">
        <f>INDEX('Estructura Tiendas'!$A$2:$A$13,MATCH(DATOS!D1059,'Estructura Tiendas'!$B$2:$B$13,0))</f>
        <v>CENTRO</v>
      </c>
      <c r="F1059" s="6">
        <v>31054.115000000002</v>
      </c>
      <c r="G1059" s="6">
        <v>18288.457411996576</v>
      </c>
      <c r="H1059" s="19">
        <f t="shared" si="16"/>
        <v>0.58892218992544387</v>
      </c>
    </row>
    <row r="1060" spans="1:8" x14ac:dyDescent="0.25">
      <c r="A1060" s="13">
        <v>43983</v>
      </c>
      <c r="B1060" s="4">
        <v>304</v>
      </c>
      <c r="C1060" s="4" t="str">
        <f>VLOOKUP(B1068,'Estructura Producto'!$A$2:$C$16,3,0)</f>
        <v>TECNICO</v>
      </c>
      <c r="D1060" s="4">
        <v>2503</v>
      </c>
      <c r="E1060" s="4" t="str">
        <f>INDEX('Estructura Tiendas'!$A$2:$A$13,MATCH(DATOS!D1060,'Estructura Tiendas'!$B$2:$B$13,0))</f>
        <v>CENTRO</v>
      </c>
      <c r="F1060" s="6">
        <v>28415.05</v>
      </c>
      <c r="G1060" s="6">
        <v>17621.526984444445</v>
      </c>
      <c r="H1060" s="19">
        <f t="shared" si="16"/>
        <v>0.62014766767767238</v>
      </c>
    </row>
    <row r="1061" spans="1:8" x14ac:dyDescent="0.25">
      <c r="A1061" s="13">
        <v>43983</v>
      </c>
      <c r="B1061" s="4">
        <v>304</v>
      </c>
      <c r="C1061" s="4" t="str">
        <f>VLOOKUP(B1069,'Estructura Producto'!$A$2:$C$16,3,0)</f>
        <v>TECNICO</v>
      </c>
      <c r="D1061" s="4">
        <v>2504</v>
      </c>
      <c r="E1061" s="4" t="str">
        <f>INDEX('Estructura Tiendas'!$A$2:$A$13,MATCH(DATOS!D1061,'Estructura Tiendas'!$B$2:$B$13,0))</f>
        <v>CENTRO</v>
      </c>
      <c r="F1061" s="6">
        <v>44948.214999999997</v>
      </c>
      <c r="G1061" s="6">
        <v>27398.656674974231</v>
      </c>
      <c r="H1061" s="19">
        <f t="shared" si="16"/>
        <v>0.60956050590605726</v>
      </c>
    </row>
    <row r="1062" spans="1:8" x14ac:dyDescent="0.25">
      <c r="A1062" s="13">
        <v>43983</v>
      </c>
      <c r="B1062" s="4">
        <v>304</v>
      </c>
      <c r="C1062" s="4" t="str">
        <f>VLOOKUP(B1070,'Estructura Producto'!$A$2:$C$16,3,0)</f>
        <v>TECNICO</v>
      </c>
      <c r="D1062" s="4">
        <v>2505</v>
      </c>
      <c r="E1062" s="4" t="str">
        <f>INDEX('Estructura Tiendas'!$A$2:$A$13,MATCH(DATOS!D1062,'Estructura Tiendas'!$B$2:$B$13,0))</f>
        <v>NORTE</v>
      </c>
      <c r="F1062" s="6">
        <v>16784.055</v>
      </c>
      <c r="G1062" s="6">
        <v>9606.6804635903627</v>
      </c>
      <c r="H1062" s="19">
        <f t="shared" si="16"/>
        <v>0.57236945801180716</v>
      </c>
    </row>
    <row r="1063" spans="1:8" x14ac:dyDescent="0.25">
      <c r="A1063" s="13">
        <v>43983</v>
      </c>
      <c r="B1063" s="4">
        <v>304</v>
      </c>
      <c r="C1063" s="4" t="str">
        <f>VLOOKUP(B1071,'Estructura Producto'!$A$2:$C$16,3,0)</f>
        <v>TECNICO</v>
      </c>
      <c r="D1063" s="4">
        <v>2506</v>
      </c>
      <c r="E1063" s="4" t="str">
        <f>INDEX('Estructura Tiendas'!$A$2:$A$13,MATCH(DATOS!D1063,'Estructura Tiendas'!$B$2:$B$13,0))</f>
        <v>NORTE</v>
      </c>
      <c r="F1063" s="6">
        <v>33192.6</v>
      </c>
      <c r="G1063" s="6">
        <v>19217.771428346899</v>
      </c>
      <c r="H1063" s="19">
        <f t="shared" si="16"/>
        <v>0.57897758621942541</v>
      </c>
    </row>
    <row r="1064" spans="1:8" x14ac:dyDescent="0.25">
      <c r="A1064" s="13">
        <v>43983</v>
      </c>
      <c r="B1064" s="4">
        <v>304</v>
      </c>
      <c r="C1064" s="4" t="str">
        <f>VLOOKUP(B1072,'Estructura Producto'!$A$2:$C$16,3,0)</f>
        <v>TECNICO</v>
      </c>
      <c r="D1064" s="4">
        <v>2507</v>
      </c>
      <c r="E1064" s="4" t="str">
        <f>INDEX('Estructura Tiendas'!$A$2:$A$13,MATCH(DATOS!D1064,'Estructura Tiendas'!$B$2:$B$13,0))</f>
        <v>NORTE</v>
      </c>
      <c r="F1064" s="6">
        <v>21844.81</v>
      </c>
      <c r="G1064" s="6">
        <v>12078.440505285396</v>
      </c>
      <c r="H1064" s="19">
        <f t="shared" si="16"/>
        <v>0.55292037354801415</v>
      </c>
    </row>
    <row r="1065" spans="1:8" x14ac:dyDescent="0.25">
      <c r="A1065" s="13">
        <v>43983</v>
      </c>
      <c r="B1065" s="4">
        <v>304</v>
      </c>
      <c r="C1065" s="4" t="str">
        <f>VLOOKUP(B1073,'Estructura Producto'!$A$2:$C$16,3,0)</f>
        <v>TECNICO</v>
      </c>
      <c r="D1065" s="4">
        <v>2508</v>
      </c>
      <c r="E1065" s="4" t="str">
        <f>INDEX('Estructura Tiendas'!$A$2:$A$13,MATCH(DATOS!D1065,'Estructura Tiendas'!$B$2:$B$13,0))</f>
        <v>NORTE</v>
      </c>
      <c r="F1065" s="6">
        <v>25486.85</v>
      </c>
      <c r="G1065" s="6">
        <v>15055.010416106665</v>
      </c>
      <c r="H1065" s="19">
        <f t="shared" si="16"/>
        <v>0.59069717976551306</v>
      </c>
    </row>
    <row r="1066" spans="1:8" x14ac:dyDescent="0.25">
      <c r="A1066" s="13">
        <v>43983</v>
      </c>
      <c r="B1066" s="4">
        <v>304</v>
      </c>
      <c r="C1066" s="4" t="str">
        <f>VLOOKUP(B1074,'Estructura Producto'!$A$2:$C$16,3,0)</f>
        <v>TECNICO</v>
      </c>
      <c r="D1066" s="4">
        <v>2509</v>
      </c>
      <c r="E1066" s="4" t="str">
        <f>INDEX('Estructura Tiendas'!$A$2:$A$13,MATCH(DATOS!D1066,'Estructura Tiendas'!$B$2:$B$13,0))</f>
        <v>SUR</v>
      </c>
      <c r="F1066" s="6">
        <v>22896.595000000001</v>
      </c>
      <c r="G1066" s="6">
        <v>14512.7981275986</v>
      </c>
      <c r="H1066" s="19">
        <f t="shared" si="16"/>
        <v>0.63384088890066836</v>
      </c>
    </row>
    <row r="1067" spans="1:8" x14ac:dyDescent="0.25">
      <c r="A1067" s="13">
        <v>43983</v>
      </c>
      <c r="B1067" s="4">
        <v>304</v>
      </c>
      <c r="C1067" s="4" t="str">
        <f>VLOOKUP(B1075,'Estructura Producto'!$A$2:$C$16,3,0)</f>
        <v>TECNICO</v>
      </c>
      <c r="D1067" s="4">
        <v>2510</v>
      </c>
      <c r="E1067" s="4" t="str">
        <f>INDEX('Estructura Tiendas'!$A$2:$A$13,MATCH(DATOS!D1067,'Estructura Tiendas'!$B$2:$B$13,0))</f>
        <v>SUR</v>
      </c>
      <c r="F1067" s="6">
        <v>20065.525000000001</v>
      </c>
      <c r="G1067" s="6">
        <v>13846.271880123566</v>
      </c>
      <c r="H1067" s="19">
        <f t="shared" si="16"/>
        <v>0.69005280849235517</v>
      </c>
    </row>
    <row r="1068" spans="1:8" x14ac:dyDescent="0.25">
      <c r="A1068" s="13">
        <v>43983</v>
      </c>
      <c r="B1068" s="4">
        <v>304</v>
      </c>
      <c r="C1068" s="4" t="str">
        <f>VLOOKUP(B1076,'Estructura Producto'!$A$2:$C$16,3,0)</f>
        <v>TECNICO</v>
      </c>
      <c r="D1068" s="4">
        <v>2511</v>
      </c>
      <c r="E1068" s="4" t="str">
        <f>INDEX('Estructura Tiendas'!$A$2:$A$13,MATCH(DATOS!D1068,'Estructura Tiendas'!$B$2:$B$13,0))</f>
        <v>SUR</v>
      </c>
      <c r="F1068" s="6">
        <v>33146.43</v>
      </c>
      <c r="G1068" s="6">
        <v>20767.15114292537</v>
      </c>
      <c r="H1068" s="19">
        <f t="shared" si="16"/>
        <v>0.62652753683957429</v>
      </c>
    </row>
    <row r="1069" spans="1:8" x14ac:dyDescent="0.25">
      <c r="A1069" s="13">
        <v>43983</v>
      </c>
      <c r="B1069" s="4">
        <v>304</v>
      </c>
      <c r="C1069" s="4" t="str">
        <f>VLOOKUP(B1077,'Estructura Producto'!$A$2:$C$16,3,0)</f>
        <v>TECNICO</v>
      </c>
      <c r="D1069" s="4">
        <v>2512</v>
      </c>
      <c r="E1069" s="4" t="str">
        <f>INDEX('Estructura Tiendas'!$A$2:$A$13,MATCH(DATOS!D1069,'Estructura Tiendas'!$B$2:$B$13,0))</f>
        <v>SUR</v>
      </c>
      <c r="F1069" s="6">
        <v>22361.59</v>
      </c>
      <c r="G1069" s="6">
        <v>14578.658777898278</v>
      </c>
      <c r="H1069" s="19">
        <f t="shared" si="16"/>
        <v>0.6519509023239527</v>
      </c>
    </row>
    <row r="1070" spans="1:8" x14ac:dyDescent="0.25">
      <c r="A1070" s="13">
        <v>43983</v>
      </c>
      <c r="B1070" s="4">
        <v>306</v>
      </c>
      <c r="C1070" s="4" t="str">
        <f>VLOOKUP(B1078,'Estructura Producto'!$A$2:$C$16,3,0)</f>
        <v>TECNICO</v>
      </c>
      <c r="D1070" s="4">
        <v>2501</v>
      </c>
      <c r="E1070" s="4" t="str">
        <f>INDEX('Estructura Tiendas'!$A$2:$A$13,MATCH(DATOS!D1070,'Estructura Tiendas'!$B$2:$B$13,0))</f>
        <v>CENTRO</v>
      </c>
      <c r="F1070" s="6">
        <v>27426.674999999999</v>
      </c>
      <c r="G1070" s="6">
        <v>8795.0768322235017</v>
      </c>
      <c r="H1070" s="19">
        <f t="shared" si="16"/>
        <v>0.32067601458155254</v>
      </c>
    </row>
    <row r="1071" spans="1:8" x14ac:dyDescent="0.25">
      <c r="A1071" s="13">
        <v>43983</v>
      </c>
      <c r="B1071" s="4">
        <v>306</v>
      </c>
      <c r="C1071" s="4" t="str">
        <f>VLOOKUP(B1079,'Estructura Producto'!$A$2:$C$16,3,0)</f>
        <v>TECNICO</v>
      </c>
      <c r="D1071" s="4">
        <v>2502</v>
      </c>
      <c r="E1071" s="4" t="str">
        <f>INDEX('Estructura Tiendas'!$A$2:$A$13,MATCH(DATOS!D1071,'Estructura Tiendas'!$B$2:$B$13,0))</f>
        <v>CENTRO</v>
      </c>
      <c r="F1071" s="6">
        <v>50116.275000000001</v>
      </c>
      <c r="G1071" s="6">
        <v>14803.925467963281</v>
      </c>
      <c r="H1071" s="19">
        <f t="shared" si="16"/>
        <v>0.29539157624869927</v>
      </c>
    </row>
    <row r="1072" spans="1:8" x14ac:dyDescent="0.25">
      <c r="A1072" s="13">
        <v>43983</v>
      </c>
      <c r="B1072" s="4">
        <v>306</v>
      </c>
      <c r="C1072" s="4" t="str">
        <f>VLOOKUP(B1080,'Estructura Producto'!$A$2:$C$16,3,0)</f>
        <v>TECNICO</v>
      </c>
      <c r="D1072" s="4">
        <v>2503</v>
      </c>
      <c r="E1072" s="4" t="str">
        <f>INDEX('Estructura Tiendas'!$A$2:$A$13,MATCH(DATOS!D1072,'Estructura Tiendas'!$B$2:$B$13,0))</f>
        <v>CENTRO</v>
      </c>
      <c r="F1072" s="6">
        <v>44215.985000000001</v>
      </c>
      <c r="G1072" s="6">
        <v>11695.107437890656</v>
      </c>
      <c r="H1072" s="19">
        <f t="shared" si="16"/>
        <v>0.26449953422705963</v>
      </c>
    </row>
    <row r="1073" spans="1:8" x14ac:dyDescent="0.25">
      <c r="A1073" s="13">
        <v>43983</v>
      </c>
      <c r="B1073" s="4">
        <v>306</v>
      </c>
      <c r="C1073" s="4" t="str">
        <f>VLOOKUP(B1081,'Estructura Producto'!$A$2:$C$16,3,0)</f>
        <v>TECNICO</v>
      </c>
      <c r="D1073" s="4">
        <v>2504</v>
      </c>
      <c r="E1073" s="4" t="str">
        <f>INDEX('Estructura Tiendas'!$A$2:$A$13,MATCH(DATOS!D1073,'Estructura Tiendas'!$B$2:$B$13,0))</f>
        <v>CENTRO</v>
      </c>
      <c r="F1073" s="6">
        <v>47275.5</v>
      </c>
      <c r="G1073" s="6">
        <v>18821.593650714309</v>
      </c>
      <c r="H1073" s="19">
        <f t="shared" si="16"/>
        <v>0.3981257448512297</v>
      </c>
    </row>
    <row r="1074" spans="1:8" x14ac:dyDescent="0.25">
      <c r="A1074" s="13">
        <v>43983</v>
      </c>
      <c r="B1074" s="4">
        <v>306</v>
      </c>
      <c r="C1074" s="4" t="str">
        <f>VLOOKUP(B1082,'Estructura Producto'!$A$2:$C$16,3,0)</f>
        <v>HABILITACION</v>
      </c>
      <c r="D1074" s="4">
        <v>2505</v>
      </c>
      <c r="E1074" s="4" t="str">
        <f>INDEX('Estructura Tiendas'!$A$2:$A$13,MATCH(DATOS!D1074,'Estructura Tiendas'!$B$2:$B$13,0))</f>
        <v>NORTE</v>
      </c>
      <c r="F1074" s="6">
        <v>16366.77</v>
      </c>
      <c r="G1074" s="6">
        <v>5506.4152533779907</v>
      </c>
      <c r="H1074" s="19">
        <f t="shared" si="16"/>
        <v>0.33643872635700206</v>
      </c>
    </row>
    <row r="1075" spans="1:8" x14ac:dyDescent="0.25">
      <c r="A1075" s="13">
        <v>43983</v>
      </c>
      <c r="B1075" s="4">
        <v>306</v>
      </c>
      <c r="C1075" s="4" t="str">
        <f>VLOOKUP(B1083,'Estructura Producto'!$A$2:$C$16,3,0)</f>
        <v>HABILITACION</v>
      </c>
      <c r="D1075" s="4">
        <v>2506</v>
      </c>
      <c r="E1075" s="4" t="str">
        <f>INDEX('Estructura Tiendas'!$A$2:$A$13,MATCH(DATOS!D1075,'Estructura Tiendas'!$B$2:$B$13,0))</f>
        <v>NORTE</v>
      </c>
      <c r="F1075" s="6">
        <v>30571.88</v>
      </c>
      <c r="G1075" s="6">
        <v>11982.033506009197</v>
      </c>
      <c r="H1075" s="19">
        <f t="shared" si="16"/>
        <v>0.3919298880542903</v>
      </c>
    </row>
    <row r="1076" spans="1:8" x14ac:dyDescent="0.25">
      <c r="A1076" s="13">
        <v>43983</v>
      </c>
      <c r="B1076" s="4">
        <v>306</v>
      </c>
      <c r="C1076" s="4" t="str">
        <f>VLOOKUP(B1084,'Estructura Producto'!$A$2:$C$16,3,0)</f>
        <v>HABILITACION</v>
      </c>
      <c r="D1076" s="4">
        <v>2507</v>
      </c>
      <c r="E1076" s="4" t="str">
        <f>INDEX('Estructura Tiendas'!$A$2:$A$13,MATCH(DATOS!D1076,'Estructura Tiendas'!$B$2:$B$13,0))</f>
        <v>NORTE</v>
      </c>
      <c r="F1076" s="6">
        <v>18220.72</v>
      </c>
      <c r="G1076" s="6">
        <v>7266.9425968048081</v>
      </c>
      <c r="H1076" s="19">
        <f t="shared" si="16"/>
        <v>0.39882850934566844</v>
      </c>
    </row>
    <row r="1077" spans="1:8" x14ac:dyDescent="0.25">
      <c r="A1077" s="13">
        <v>43983</v>
      </c>
      <c r="B1077" s="4">
        <v>306</v>
      </c>
      <c r="C1077" s="4" t="str">
        <f>VLOOKUP(B1085,'Estructura Producto'!$A$2:$C$16,3,0)</f>
        <v>HABILITACION</v>
      </c>
      <c r="D1077" s="4">
        <v>2508</v>
      </c>
      <c r="E1077" s="4" t="str">
        <f>INDEX('Estructura Tiendas'!$A$2:$A$13,MATCH(DATOS!D1077,'Estructura Tiendas'!$B$2:$B$13,0))</f>
        <v>NORTE</v>
      </c>
      <c r="F1077" s="6">
        <v>25028.715</v>
      </c>
      <c r="G1077" s="6">
        <v>8868.4496064893337</v>
      </c>
      <c r="H1077" s="19">
        <f t="shared" si="16"/>
        <v>0.35433099967334852</v>
      </c>
    </row>
    <row r="1078" spans="1:8" x14ac:dyDescent="0.25">
      <c r="A1078" s="13">
        <v>43983</v>
      </c>
      <c r="B1078" s="4">
        <v>306</v>
      </c>
      <c r="C1078" s="4" t="str">
        <f>VLOOKUP(B1086,'Estructura Producto'!$A$2:$C$16,3,0)</f>
        <v>HABILITACION</v>
      </c>
      <c r="D1078" s="4">
        <v>2509</v>
      </c>
      <c r="E1078" s="4" t="str">
        <f>INDEX('Estructura Tiendas'!$A$2:$A$13,MATCH(DATOS!D1078,'Estructura Tiendas'!$B$2:$B$13,0))</f>
        <v>SUR</v>
      </c>
      <c r="F1078" s="6">
        <v>38606.264999999999</v>
      </c>
      <c r="G1078" s="6">
        <v>13637.50324950852</v>
      </c>
      <c r="H1078" s="19">
        <f t="shared" si="16"/>
        <v>0.35324585917618606</v>
      </c>
    </row>
    <row r="1079" spans="1:8" x14ac:dyDescent="0.25">
      <c r="A1079" s="13">
        <v>43983</v>
      </c>
      <c r="B1079" s="4">
        <v>306</v>
      </c>
      <c r="C1079" s="4" t="str">
        <f>VLOOKUP(B1087,'Estructura Producto'!$A$2:$C$16,3,0)</f>
        <v>HABILITACION</v>
      </c>
      <c r="D1079" s="4">
        <v>2510</v>
      </c>
      <c r="E1079" s="4" t="str">
        <f>INDEX('Estructura Tiendas'!$A$2:$A$13,MATCH(DATOS!D1079,'Estructura Tiendas'!$B$2:$B$13,0))</f>
        <v>SUR</v>
      </c>
      <c r="F1079" s="6">
        <v>25165.005000000001</v>
      </c>
      <c r="G1079" s="6">
        <v>7821.5130171439732</v>
      </c>
      <c r="H1079" s="19">
        <f t="shared" si="16"/>
        <v>0.31080911834287228</v>
      </c>
    </row>
    <row r="1080" spans="1:8" x14ac:dyDescent="0.25">
      <c r="A1080" s="13">
        <v>43983</v>
      </c>
      <c r="B1080" s="4">
        <v>306</v>
      </c>
      <c r="C1080" s="4" t="str">
        <f>VLOOKUP(B1088,'Estructura Producto'!$A$2:$C$16,3,0)</f>
        <v>HABILITACION</v>
      </c>
      <c r="D1080" s="4">
        <v>2511</v>
      </c>
      <c r="E1080" s="4" t="str">
        <f>INDEX('Estructura Tiendas'!$A$2:$A$13,MATCH(DATOS!D1080,'Estructura Tiendas'!$B$2:$B$13,0))</f>
        <v>SUR</v>
      </c>
      <c r="F1080" s="6">
        <v>40340.175000000003</v>
      </c>
      <c r="G1080" s="6">
        <v>14875.535568417161</v>
      </c>
      <c r="H1080" s="19">
        <f t="shared" si="16"/>
        <v>0.36875238068295835</v>
      </c>
    </row>
    <row r="1081" spans="1:8" x14ac:dyDescent="0.25">
      <c r="A1081" s="13">
        <v>43983</v>
      </c>
      <c r="B1081" s="4">
        <v>306</v>
      </c>
      <c r="C1081" s="4" t="str">
        <f>VLOOKUP(B1089,'Estructura Producto'!$A$2:$C$16,3,0)</f>
        <v>HABILITACION</v>
      </c>
      <c r="D1081" s="4">
        <v>2512</v>
      </c>
      <c r="E1081" s="4" t="str">
        <f>INDEX('Estructura Tiendas'!$A$2:$A$13,MATCH(DATOS!D1081,'Estructura Tiendas'!$B$2:$B$13,0))</f>
        <v>SUR</v>
      </c>
      <c r="F1081" s="6">
        <v>25491.38</v>
      </c>
      <c r="G1081" s="6">
        <v>8073.2478348539025</v>
      </c>
      <c r="H1081" s="19">
        <f t="shared" si="16"/>
        <v>0.31670501302220211</v>
      </c>
    </row>
    <row r="1082" spans="1:8" x14ac:dyDescent="0.25">
      <c r="A1082" s="13">
        <v>44013</v>
      </c>
      <c r="B1082" s="4">
        <v>100</v>
      </c>
      <c r="C1082" s="4" t="str">
        <f>VLOOKUP(B1090,'Estructura Producto'!$A$2:$C$16,3,0)</f>
        <v>HABILITACION</v>
      </c>
      <c r="D1082" s="4">
        <v>2501</v>
      </c>
      <c r="E1082" s="4" t="str">
        <f>INDEX('Estructura Tiendas'!$A$2:$A$13,MATCH(DATOS!D1082,'Estructura Tiendas'!$B$2:$B$13,0))</f>
        <v>CENTRO</v>
      </c>
      <c r="F1082" s="6">
        <v>34157.544999999998</v>
      </c>
      <c r="G1082" s="6">
        <v>10328.714924928323</v>
      </c>
      <c r="H1082" s="19">
        <f t="shared" si="16"/>
        <v>0.30238458076914848</v>
      </c>
    </row>
    <row r="1083" spans="1:8" x14ac:dyDescent="0.25">
      <c r="A1083" s="13">
        <v>44013</v>
      </c>
      <c r="B1083" s="4">
        <v>100</v>
      </c>
      <c r="C1083" s="4" t="str">
        <f>VLOOKUP(B1091,'Estructura Producto'!$A$2:$C$16,3,0)</f>
        <v>HABILITACION</v>
      </c>
      <c r="D1083" s="4">
        <v>2502</v>
      </c>
      <c r="E1083" s="4" t="str">
        <f>INDEX('Estructura Tiendas'!$A$2:$A$13,MATCH(DATOS!D1083,'Estructura Tiendas'!$B$2:$B$13,0))</f>
        <v>CENTRO</v>
      </c>
      <c r="F1083" s="6">
        <v>48808.584999999999</v>
      </c>
      <c r="G1083" s="6">
        <v>13168.590959696825</v>
      </c>
      <c r="H1083" s="19">
        <f t="shared" si="16"/>
        <v>0.26980071148747348</v>
      </c>
    </row>
    <row r="1084" spans="1:8" x14ac:dyDescent="0.25">
      <c r="A1084" s="13">
        <v>44013</v>
      </c>
      <c r="B1084" s="4">
        <v>100</v>
      </c>
      <c r="C1084" s="4" t="str">
        <f>VLOOKUP(B1092,'Estructura Producto'!$A$2:$C$16,3,0)</f>
        <v>HABILITACION</v>
      </c>
      <c r="D1084" s="4">
        <v>2503</v>
      </c>
      <c r="E1084" s="4" t="str">
        <f>INDEX('Estructura Tiendas'!$A$2:$A$13,MATCH(DATOS!D1084,'Estructura Tiendas'!$B$2:$B$13,0))</f>
        <v>CENTRO</v>
      </c>
      <c r="F1084" s="6">
        <v>52149.21</v>
      </c>
      <c r="G1084" s="6">
        <v>14992.74621431279</v>
      </c>
      <c r="H1084" s="19">
        <f t="shared" si="16"/>
        <v>0.2874970917931986</v>
      </c>
    </row>
    <row r="1085" spans="1:8" x14ac:dyDescent="0.25">
      <c r="A1085" s="13">
        <v>44013</v>
      </c>
      <c r="B1085" s="4">
        <v>100</v>
      </c>
      <c r="C1085" s="4" t="str">
        <f>VLOOKUP(B1093,'Estructura Producto'!$A$2:$C$16,3,0)</f>
        <v>HABILITACION</v>
      </c>
      <c r="D1085" s="4">
        <v>2504</v>
      </c>
      <c r="E1085" s="4" t="str">
        <f>INDEX('Estructura Tiendas'!$A$2:$A$13,MATCH(DATOS!D1085,'Estructura Tiendas'!$B$2:$B$13,0))</f>
        <v>CENTRO</v>
      </c>
      <c r="F1085" s="6">
        <v>59141.175000000003</v>
      </c>
      <c r="G1085" s="6">
        <v>15718.647973626737</v>
      </c>
      <c r="H1085" s="19">
        <f t="shared" si="16"/>
        <v>0.26578180047364186</v>
      </c>
    </row>
    <row r="1086" spans="1:8" x14ac:dyDescent="0.25">
      <c r="A1086" s="13">
        <v>44013</v>
      </c>
      <c r="B1086" s="4">
        <v>100</v>
      </c>
      <c r="C1086" s="4" t="str">
        <f>VLOOKUP(B1094,'Estructura Producto'!$A$2:$C$16,3,0)</f>
        <v>HABILITACION</v>
      </c>
      <c r="D1086" s="4">
        <v>2505</v>
      </c>
      <c r="E1086" s="4" t="str">
        <f>INDEX('Estructura Tiendas'!$A$2:$A$13,MATCH(DATOS!D1086,'Estructura Tiendas'!$B$2:$B$13,0))</f>
        <v>NORTE</v>
      </c>
      <c r="F1086" s="6">
        <v>25217.005000000001</v>
      </c>
      <c r="G1086" s="6">
        <v>7295.5181352841546</v>
      </c>
      <c r="H1086" s="19">
        <f t="shared" si="16"/>
        <v>0.28930946142431085</v>
      </c>
    </row>
    <row r="1087" spans="1:8" x14ac:dyDescent="0.25">
      <c r="A1087" s="13">
        <v>44013</v>
      </c>
      <c r="B1087" s="4">
        <v>100</v>
      </c>
      <c r="C1087" s="4" t="str">
        <f>VLOOKUP(B1095,'Estructura Producto'!$A$2:$C$16,3,0)</f>
        <v>HABILITACION</v>
      </c>
      <c r="D1087" s="4">
        <v>2506</v>
      </c>
      <c r="E1087" s="4" t="str">
        <f>INDEX('Estructura Tiendas'!$A$2:$A$13,MATCH(DATOS!D1087,'Estructura Tiendas'!$B$2:$B$13,0))</f>
        <v>NORTE</v>
      </c>
      <c r="F1087" s="6">
        <v>50213.08</v>
      </c>
      <c r="G1087" s="6">
        <v>13552.819482880304</v>
      </c>
      <c r="H1087" s="19">
        <f t="shared" si="16"/>
        <v>0.26990615757647818</v>
      </c>
    </row>
    <row r="1088" spans="1:8" x14ac:dyDescent="0.25">
      <c r="A1088" s="13">
        <v>44013</v>
      </c>
      <c r="B1088" s="4">
        <v>100</v>
      </c>
      <c r="C1088" s="4" t="str">
        <f>VLOOKUP(B1096,'Estructura Producto'!$A$2:$C$16,3,0)</f>
        <v>HABILITACION</v>
      </c>
      <c r="D1088" s="4">
        <v>2507</v>
      </c>
      <c r="E1088" s="4" t="str">
        <f>INDEX('Estructura Tiendas'!$A$2:$A$13,MATCH(DATOS!D1088,'Estructura Tiendas'!$B$2:$B$13,0))</f>
        <v>NORTE</v>
      </c>
      <c r="F1088" s="6">
        <v>17306.18</v>
      </c>
      <c r="G1088" s="6">
        <v>3727.7009283868078</v>
      </c>
      <c r="H1088" s="19">
        <f t="shared" si="16"/>
        <v>0.2153970967820055</v>
      </c>
    </row>
    <row r="1089" spans="1:8" x14ac:dyDescent="0.25">
      <c r="A1089" s="13">
        <v>44013</v>
      </c>
      <c r="B1089" s="4">
        <v>100</v>
      </c>
      <c r="C1089" s="4" t="str">
        <f>VLOOKUP(B1097,'Estructura Producto'!$A$2:$C$16,3,0)</f>
        <v>HABILITACION</v>
      </c>
      <c r="D1089" s="4">
        <v>2508</v>
      </c>
      <c r="E1089" s="4" t="str">
        <f>INDEX('Estructura Tiendas'!$A$2:$A$13,MATCH(DATOS!D1089,'Estructura Tiendas'!$B$2:$B$13,0))</f>
        <v>NORTE</v>
      </c>
      <c r="F1089" s="6">
        <v>30844.37</v>
      </c>
      <c r="G1089" s="6">
        <v>8083.3638094865582</v>
      </c>
      <c r="H1089" s="19">
        <f t="shared" si="16"/>
        <v>0.26206934391872999</v>
      </c>
    </row>
    <row r="1090" spans="1:8" x14ac:dyDescent="0.25">
      <c r="A1090" s="13">
        <v>44013</v>
      </c>
      <c r="B1090" s="4">
        <v>100</v>
      </c>
      <c r="C1090" s="4" t="str">
        <f>VLOOKUP(B1098,'Estructura Producto'!$A$2:$C$16,3,0)</f>
        <v>HABILITACION</v>
      </c>
      <c r="D1090" s="4">
        <v>2509</v>
      </c>
      <c r="E1090" s="4" t="str">
        <f>INDEX('Estructura Tiendas'!$A$2:$A$13,MATCH(DATOS!D1090,'Estructura Tiendas'!$B$2:$B$13,0))</f>
        <v>SUR</v>
      </c>
      <c r="F1090" s="6">
        <v>29796.654999999999</v>
      </c>
      <c r="G1090" s="6">
        <v>8091.459168920589</v>
      </c>
      <c r="H1090" s="19">
        <f t="shared" si="16"/>
        <v>0.27155595716769515</v>
      </c>
    </row>
    <row r="1091" spans="1:8" x14ac:dyDescent="0.25">
      <c r="A1091" s="13">
        <v>44013</v>
      </c>
      <c r="B1091" s="4">
        <v>100</v>
      </c>
      <c r="C1091" s="4" t="str">
        <f>VLOOKUP(B1099,'Estructura Producto'!$A$2:$C$16,3,0)</f>
        <v>HABILITACION</v>
      </c>
      <c r="D1091" s="4">
        <v>2510</v>
      </c>
      <c r="E1091" s="4" t="str">
        <f>INDEX('Estructura Tiendas'!$A$2:$A$13,MATCH(DATOS!D1091,'Estructura Tiendas'!$B$2:$B$13,0))</f>
        <v>SUR</v>
      </c>
      <c r="F1091" s="6">
        <v>41181.129999999997</v>
      </c>
      <c r="G1091" s="6">
        <v>12247.379337677903</v>
      </c>
      <c r="H1091" s="19">
        <f t="shared" ref="H1091:H1154" si="17">G1091/F1091</f>
        <v>0.29740270210355818</v>
      </c>
    </row>
    <row r="1092" spans="1:8" x14ac:dyDescent="0.25">
      <c r="A1092" s="13">
        <v>44013</v>
      </c>
      <c r="B1092" s="4">
        <v>100</v>
      </c>
      <c r="C1092" s="4" t="str">
        <f>VLOOKUP(B1100,'Estructura Producto'!$A$2:$C$16,3,0)</f>
        <v>HABILITACION</v>
      </c>
      <c r="D1092" s="4">
        <v>2511</v>
      </c>
      <c r="E1092" s="4" t="str">
        <f>INDEX('Estructura Tiendas'!$A$2:$A$13,MATCH(DATOS!D1092,'Estructura Tiendas'!$B$2:$B$13,0))</f>
        <v>SUR</v>
      </c>
      <c r="F1092" s="6">
        <v>55568.764999999999</v>
      </c>
      <c r="G1092" s="6">
        <v>17984.18481826572</v>
      </c>
      <c r="H1092" s="19">
        <f t="shared" si="17"/>
        <v>0.32363837523230399</v>
      </c>
    </row>
    <row r="1093" spans="1:8" x14ac:dyDescent="0.25">
      <c r="A1093" s="13">
        <v>44013</v>
      </c>
      <c r="B1093" s="4">
        <v>100</v>
      </c>
      <c r="C1093" s="4" t="str">
        <f>VLOOKUP(B1101,'Estructura Producto'!$A$2:$C$16,3,0)</f>
        <v>HABILITACION</v>
      </c>
      <c r="D1093" s="4">
        <v>2512</v>
      </c>
      <c r="E1093" s="4" t="str">
        <f>INDEX('Estructura Tiendas'!$A$2:$A$13,MATCH(DATOS!D1093,'Estructura Tiendas'!$B$2:$B$13,0))</f>
        <v>SUR</v>
      </c>
      <c r="F1093" s="6">
        <v>32062.66</v>
      </c>
      <c r="G1093" s="6">
        <v>8657.5089406914667</v>
      </c>
      <c r="H1093" s="19">
        <f t="shared" si="17"/>
        <v>0.27001842456899916</v>
      </c>
    </row>
    <row r="1094" spans="1:8" x14ac:dyDescent="0.25">
      <c r="A1094" s="13">
        <v>44013</v>
      </c>
      <c r="B1094" s="4">
        <v>102</v>
      </c>
      <c r="C1094" s="4" t="str">
        <f>VLOOKUP(B1102,'Estructura Producto'!$A$2:$C$16,3,0)</f>
        <v>HABILITACION</v>
      </c>
      <c r="D1094" s="4">
        <v>2501</v>
      </c>
      <c r="E1094" s="4" t="str">
        <f>INDEX('Estructura Tiendas'!$A$2:$A$13,MATCH(DATOS!D1094,'Estructura Tiendas'!$B$2:$B$13,0))</f>
        <v>CENTRO</v>
      </c>
      <c r="F1094" s="6">
        <v>38842.385000000002</v>
      </c>
      <c r="G1094" s="6">
        <v>13837.322794097412</v>
      </c>
      <c r="H1094" s="19">
        <f t="shared" si="17"/>
        <v>0.35624287216393669</v>
      </c>
    </row>
    <row r="1095" spans="1:8" x14ac:dyDescent="0.25">
      <c r="A1095" s="13">
        <v>44013</v>
      </c>
      <c r="B1095" s="4">
        <v>102</v>
      </c>
      <c r="C1095" s="4" t="str">
        <f>VLOOKUP(B1103,'Estructura Producto'!$A$2:$C$16,3,0)</f>
        <v>HABILITACION</v>
      </c>
      <c r="D1095" s="4">
        <v>2502</v>
      </c>
      <c r="E1095" s="4" t="str">
        <f>INDEX('Estructura Tiendas'!$A$2:$A$13,MATCH(DATOS!D1095,'Estructura Tiendas'!$B$2:$B$13,0))</f>
        <v>CENTRO</v>
      </c>
      <c r="F1095" s="6">
        <v>66072.604999999996</v>
      </c>
      <c r="G1095" s="6">
        <v>24715.921261764233</v>
      </c>
      <c r="H1095" s="19">
        <f t="shared" si="17"/>
        <v>0.37407214777991932</v>
      </c>
    </row>
    <row r="1096" spans="1:8" x14ac:dyDescent="0.25">
      <c r="A1096" s="13">
        <v>44013</v>
      </c>
      <c r="B1096" s="4">
        <v>102</v>
      </c>
      <c r="C1096" s="4" t="str">
        <f>VLOOKUP(B1104,'Estructura Producto'!$A$2:$C$16,3,0)</f>
        <v>HABILITACION</v>
      </c>
      <c r="D1096" s="4">
        <v>2503</v>
      </c>
      <c r="E1096" s="4" t="str">
        <f>INDEX('Estructura Tiendas'!$A$2:$A$13,MATCH(DATOS!D1096,'Estructura Tiendas'!$B$2:$B$13,0))</f>
        <v>CENTRO</v>
      </c>
      <c r="F1096" s="6">
        <v>70108.434999999998</v>
      </c>
      <c r="G1096" s="6">
        <v>21221.346326699939</v>
      </c>
      <c r="H1096" s="19">
        <f t="shared" si="17"/>
        <v>0.30269319699833463</v>
      </c>
    </row>
    <row r="1097" spans="1:8" x14ac:dyDescent="0.25">
      <c r="A1097" s="13">
        <v>44013</v>
      </c>
      <c r="B1097" s="4">
        <v>102</v>
      </c>
      <c r="C1097" s="4" t="str">
        <f>VLOOKUP(B1105,'Estructura Producto'!$A$2:$C$16,3,0)</f>
        <v>HABILITACION</v>
      </c>
      <c r="D1097" s="4">
        <v>2504</v>
      </c>
      <c r="E1097" s="4" t="str">
        <f>INDEX('Estructura Tiendas'!$A$2:$A$13,MATCH(DATOS!D1097,'Estructura Tiendas'!$B$2:$B$13,0))</f>
        <v>CENTRO</v>
      </c>
      <c r="F1097" s="6">
        <v>91407.45</v>
      </c>
      <c r="G1097" s="6">
        <v>33403.370935963132</v>
      </c>
      <c r="H1097" s="19">
        <f t="shared" si="17"/>
        <v>0.3654337905276116</v>
      </c>
    </row>
    <row r="1098" spans="1:8" x14ac:dyDescent="0.25">
      <c r="A1098" s="13">
        <v>44013</v>
      </c>
      <c r="B1098" s="4">
        <v>102</v>
      </c>
      <c r="C1098" s="4" t="str">
        <f>VLOOKUP(B1106,'Estructura Producto'!$A$2:$C$16,3,0)</f>
        <v>HABILITACION</v>
      </c>
      <c r="D1098" s="4">
        <v>2505</v>
      </c>
      <c r="E1098" s="4" t="str">
        <f>INDEX('Estructura Tiendas'!$A$2:$A$13,MATCH(DATOS!D1098,'Estructura Tiendas'!$B$2:$B$13,0))</f>
        <v>NORTE</v>
      </c>
      <c r="F1098" s="6">
        <v>32793.47</v>
      </c>
      <c r="G1098" s="6">
        <v>10041.416058095585</v>
      </c>
      <c r="H1098" s="19">
        <f t="shared" si="17"/>
        <v>0.30620169375475009</v>
      </c>
    </row>
    <row r="1099" spans="1:8" x14ac:dyDescent="0.25">
      <c r="A1099" s="13">
        <v>44013</v>
      </c>
      <c r="B1099" s="4">
        <v>102</v>
      </c>
      <c r="C1099" s="4" t="str">
        <f>VLOOKUP(B1107,'Estructura Producto'!$A$2:$C$16,3,0)</f>
        <v>HABILITACION</v>
      </c>
      <c r="D1099" s="4">
        <v>2506</v>
      </c>
      <c r="E1099" s="4" t="str">
        <f>INDEX('Estructura Tiendas'!$A$2:$A$13,MATCH(DATOS!D1099,'Estructura Tiendas'!$B$2:$B$13,0))</f>
        <v>NORTE</v>
      </c>
      <c r="F1099" s="6">
        <v>72159.14</v>
      </c>
      <c r="G1099" s="6">
        <v>23897.943761652929</v>
      </c>
      <c r="H1099" s="19">
        <f t="shared" si="17"/>
        <v>0.33118387721434772</v>
      </c>
    </row>
    <row r="1100" spans="1:8" x14ac:dyDescent="0.25">
      <c r="A1100" s="13">
        <v>44013</v>
      </c>
      <c r="B1100" s="4">
        <v>102</v>
      </c>
      <c r="C1100" s="4" t="str">
        <f>VLOOKUP(B1108,'Estructura Producto'!$A$2:$C$16,3,0)</f>
        <v>HABILITACION</v>
      </c>
      <c r="D1100" s="4">
        <v>2507</v>
      </c>
      <c r="E1100" s="4" t="str">
        <f>INDEX('Estructura Tiendas'!$A$2:$A$13,MATCH(DATOS!D1100,'Estructura Tiendas'!$B$2:$B$13,0))</f>
        <v>NORTE</v>
      </c>
      <c r="F1100" s="6">
        <v>25255.895</v>
      </c>
      <c r="G1100" s="6">
        <v>7823.7019630296081</v>
      </c>
      <c r="H1100" s="19">
        <f t="shared" si="17"/>
        <v>0.30977726043878501</v>
      </c>
    </row>
    <row r="1101" spans="1:8" x14ac:dyDescent="0.25">
      <c r="A1101" s="13">
        <v>44013</v>
      </c>
      <c r="B1101" s="4">
        <v>102</v>
      </c>
      <c r="C1101" s="4" t="str">
        <f>VLOOKUP(B1109,'Estructura Producto'!$A$2:$C$16,3,0)</f>
        <v>HABILITACION</v>
      </c>
      <c r="D1101" s="4">
        <v>2508</v>
      </c>
      <c r="E1101" s="4" t="str">
        <f>INDEX('Estructura Tiendas'!$A$2:$A$13,MATCH(DATOS!D1101,'Estructura Tiendas'!$B$2:$B$13,0))</f>
        <v>NORTE</v>
      </c>
      <c r="F1101" s="6">
        <v>44546.98</v>
      </c>
      <c r="G1101" s="6">
        <v>12747.881641335587</v>
      </c>
      <c r="H1101" s="19">
        <f t="shared" si="17"/>
        <v>0.28616713504115399</v>
      </c>
    </row>
    <row r="1102" spans="1:8" x14ac:dyDescent="0.25">
      <c r="A1102" s="13">
        <v>44013</v>
      </c>
      <c r="B1102" s="4">
        <v>102</v>
      </c>
      <c r="C1102" s="4" t="str">
        <f>VLOOKUP(B1110,'Estructura Producto'!$A$2:$C$16,3,0)</f>
        <v>HABILITACION</v>
      </c>
      <c r="D1102" s="4">
        <v>2509</v>
      </c>
      <c r="E1102" s="4" t="str">
        <f>INDEX('Estructura Tiendas'!$A$2:$A$13,MATCH(DATOS!D1102,'Estructura Tiendas'!$B$2:$B$13,0))</f>
        <v>SUR</v>
      </c>
      <c r="F1102" s="6">
        <v>51397.605000000003</v>
      </c>
      <c r="G1102" s="6">
        <v>19120.537032151482</v>
      </c>
      <c r="H1102" s="19">
        <f t="shared" si="17"/>
        <v>0.37201221792633105</v>
      </c>
    </row>
    <row r="1103" spans="1:8" x14ac:dyDescent="0.25">
      <c r="A1103" s="13">
        <v>44013</v>
      </c>
      <c r="B1103" s="4">
        <v>102</v>
      </c>
      <c r="C1103" s="4" t="str">
        <f>VLOOKUP(B1111,'Estructura Producto'!$A$2:$C$16,3,0)</f>
        <v>HABILITACION</v>
      </c>
      <c r="D1103" s="4">
        <v>2510</v>
      </c>
      <c r="E1103" s="4" t="str">
        <f>INDEX('Estructura Tiendas'!$A$2:$A$13,MATCH(DATOS!D1103,'Estructura Tiendas'!$B$2:$B$13,0))</f>
        <v>SUR</v>
      </c>
      <c r="F1103" s="6">
        <v>38652.485000000001</v>
      </c>
      <c r="G1103" s="6">
        <v>12189.626542438789</v>
      </c>
      <c r="H1103" s="19">
        <f t="shared" si="17"/>
        <v>0.31536462771898854</v>
      </c>
    </row>
    <row r="1104" spans="1:8" x14ac:dyDescent="0.25">
      <c r="A1104" s="13">
        <v>44013</v>
      </c>
      <c r="B1104" s="4">
        <v>102</v>
      </c>
      <c r="C1104" s="4" t="str">
        <f>VLOOKUP(B1112,'Estructura Producto'!$A$2:$C$16,3,0)</f>
        <v>HABILITACION</v>
      </c>
      <c r="D1104" s="4">
        <v>2511</v>
      </c>
      <c r="E1104" s="4" t="str">
        <f>INDEX('Estructura Tiendas'!$A$2:$A$13,MATCH(DATOS!D1104,'Estructura Tiendas'!$B$2:$B$13,0))</f>
        <v>SUR</v>
      </c>
      <c r="F1104" s="6">
        <v>77743.95</v>
      </c>
      <c r="G1104" s="6">
        <v>28050.713597701066</v>
      </c>
      <c r="H1104" s="19">
        <f t="shared" si="17"/>
        <v>0.36080895809514524</v>
      </c>
    </row>
    <row r="1105" spans="1:8" x14ac:dyDescent="0.25">
      <c r="A1105" s="13">
        <v>44013</v>
      </c>
      <c r="B1105" s="4">
        <v>102</v>
      </c>
      <c r="C1105" s="4" t="str">
        <f>VLOOKUP(B1113,'Estructura Producto'!$A$2:$C$16,3,0)</f>
        <v>HABILITACION</v>
      </c>
      <c r="D1105" s="4">
        <v>2512</v>
      </c>
      <c r="E1105" s="4" t="str">
        <f>INDEX('Estructura Tiendas'!$A$2:$A$13,MATCH(DATOS!D1105,'Estructura Tiendas'!$B$2:$B$13,0))</f>
        <v>SUR</v>
      </c>
      <c r="F1105" s="6">
        <v>42463.39</v>
      </c>
      <c r="G1105" s="6">
        <v>15740.113671352301</v>
      </c>
      <c r="H1105" s="19">
        <f t="shared" si="17"/>
        <v>0.37067491953309195</v>
      </c>
    </row>
    <row r="1106" spans="1:8" x14ac:dyDescent="0.25">
      <c r="A1106" s="13">
        <v>44013</v>
      </c>
      <c r="B1106" s="4">
        <v>104</v>
      </c>
      <c r="C1106" s="4" t="str">
        <f>VLOOKUP(B1114,'Estructura Producto'!$A$2:$C$16,3,0)</f>
        <v>HABILITACION</v>
      </c>
      <c r="D1106" s="4">
        <v>2501</v>
      </c>
      <c r="E1106" s="4" t="str">
        <f>INDEX('Estructura Tiendas'!$A$2:$A$13,MATCH(DATOS!D1106,'Estructura Tiendas'!$B$2:$B$13,0))</f>
        <v>CENTRO</v>
      </c>
      <c r="F1106" s="6">
        <v>22236.785</v>
      </c>
      <c r="G1106" s="6">
        <v>3336.7546375169732</v>
      </c>
      <c r="H1106" s="19">
        <f t="shared" si="17"/>
        <v>0.15005562348680229</v>
      </c>
    </row>
    <row r="1107" spans="1:8" x14ac:dyDescent="0.25">
      <c r="A1107" s="13">
        <v>44013</v>
      </c>
      <c r="B1107" s="4">
        <v>104</v>
      </c>
      <c r="C1107" s="4" t="str">
        <f>VLOOKUP(B1115,'Estructura Producto'!$A$2:$C$16,3,0)</f>
        <v>HABILITACION</v>
      </c>
      <c r="D1107" s="4">
        <v>2502</v>
      </c>
      <c r="E1107" s="4" t="str">
        <f>INDEX('Estructura Tiendas'!$A$2:$A$13,MATCH(DATOS!D1107,'Estructura Tiendas'!$B$2:$B$13,0))</f>
        <v>CENTRO</v>
      </c>
      <c r="F1107" s="6">
        <v>43687.99</v>
      </c>
      <c r="G1107" s="6">
        <v>7976.8411186623562</v>
      </c>
      <c r="H1107" s="19">
        <f t="shared" si="17"/>
        <v>0.18258659001392274</v>
      </c>
    </row>
    <row r="1108" spans="1:8" x14ac:dyDescent="0.25">
      <c r="A1108" s="13">
        <v>44013</v>
      </c>
      <c r="B1108" s="4">
        <v>104</v>
      </c>
      <c r="C1108" s="4" t="str">
        <f>VLOOKUP(B1116,'Estructura Producto'!$A$2:$C$16,3,0)</f>
        <v>HABILITACION</v>
      </c>
      <c r="D1108" s="4">
        <v>2503</v>
      </c>
      <c r="E1108" s="4" t="str">
        <f>INDEX('Estructura Tiendas'!$A$2:$A$13,MATCH(DATOS!D1108,'Estructura Tiendas'!$B$2:$B$13,0))</f>
        <v>CENTRO</v>
      </c>
      <c r="F1108" s="6">
        <v>46225.17</v>
      </c>
      <c r="G1108" s="6">
        <v>9319.6890442684926</v>
      </c>
      <c r="H1108" s="19">
        <f t="shared" si="17"/>
        <v>0.20161503017227395</v>
      </c>
    </row>
    <row r="1109" spans="1:8" x14ac:dyDescent="0.25">
      <c r="A1109" s="13">
        <v>44013</v>
      </c>
      <c r="B1109" s="4">
        <v>104</v>
      </c>
      <c r="C1109" s="4" t="str">
        <f>VLOOKUP(B1117,'Estructura Producto'!$A$2:$C$16,3,0)</f>
        <v>HABILITACION</v>
      </c>
      <c r="D1109" s="4">
        <v>2504</v>
      </c>
      <c r="E1109" s="4" t="str">
        <f>INDEX('Estructura Tiendas'!$A$2:$A$13,MATCH(DATOS!D1109,'Estructura Tiendas'!$B$2:$B$13,0))</f>
        <v>CENTRO</v>
      </c>
      <c r="F1109" s="6">
        <v>40511.144999999997</v>
      </c>
      <c r="G1109" s="6">
        <v>8876.3614405145945</v>
      </c>
      <c r="H1109" s="19">
        <f t="shared" si="17"/>
        <v>0.21910912269980509</v>
      </c>
    </row>
    <row r="1110" spans="1:8" x14ac:dyDescent="0.25">
      <c r="A1110" s="13">
        <v>44013</v>
      </c>
      <c r="B1110" s="4">
        <v>104</v>
      </c>
      <c r="C1110" s="4" t="str">
        <f>VLOOKUP(B1118,'Estructura Producto'!$A$2:$C$16,3,0)</f>
        <v>HABILITACION</v>
      </c>
      <c r="D1110" s="4">
        <v>2505</v>
      </c>
      <c r="E1110" s="4" t="str">
        <f>INDEX('Estructura Tiendas'!$A$2:$A$13,MATCH(DATOS!D1110,'Estructura Tiendas'!$B$2:$B$13,0))</f>
        <v>NORTE</v>
      </c>
      <c r="F1110" s="6">
        <v>16611.025000000001</v>
      </c>
      <c r="G1110" s="6">
        <v>3215.6074127463953</v>
      </c>
      <c r="H1110" s="19">
        <f t="shared" si="17"/>
        <v>0.19358272067776641</v>
      </c>
    </row>
    <row r="1111" spans="1:8" x14ac:dyDescent="0.25">
      <c r="A1111" s="13">
        <v>44013</v>
      </c>
      <c r="B1111" s="4">
        <v>104</v>
      </c>
      <c r="C1111" s="4" t="str">
        <f>VLOOKUP(B1119,'Estructura Producto'!$A$2:$C$16,3,0)</f>
        <v>HABILITACION</v>
      </c>
      <c r="D1111" s="4">
        <v>2506</v>
      </c>
      <c r="E1111" s="4" t="str">
        <f>INDEX('Estructura Tiendas'!$A$2:$A$13,MATCH(DATOS!D1111,'Estructura Tiendas'!$B$2:$B$13,0))</f>
        <v>NORTE</v>
      </c>
      <c r="F1111" s="6">
        <v>33548.925000000003</v>
      </c>
      <c r="G1111" s="6">
        <v>7016.4306917867189</v>
      </c>
      <c r="H1111" s="19">
        <f t="shared" si="17"/>
        <v>0.20914025387659121</v>
      </c>
    </row>
    <row r="1112" spans="1:8" x14ac:dyDescent="0.25">
      <c r="A1112" s="13">
        <v>44013</v>
      </c>
      <c r="B1112" s="4">
        <v>104</v>
      </c>
      <c r="C1112" s="4" t="str">
        <f>VLOOKUP(B1120,'Estructura Producto'!$A$2:$C$16,3,0)</f>
        <v>HABILITACION</v>
      </c>
      <c r="D1112" s="4">
        <v>2507</v>
      </c>
      <c r="E1112" s="4" t="str">
        <f>INDEX('Estructura Tiendas'!$A$2:$A$13,MATCH(DATOS!D1112,'Estructura Tiendas'!$B$2:$B$13,0))</f>
        <v>NORTE</v>
      </c>
      <c r="F1112" s="6">
        <v>12505.594999999999</v>
      </c>
      <c r="G1112" s="6">
        <v>2308.0553278975804</v>
      </c>
      <c r="H1112" s="19">
        <f t="shared" si="17"/>
        <v>0.18456181636280244</v>
      </c>
    </row>
    <row r="1113" spans="1:8" x14ac:dyDescent="0.25">
      <c r="A1113" s="13">
        <v>44013</v>
      </c>
      <c r="B1113" s="4">
        <v>104</v>
      </c>
      <c r="C1113" s="4" t="str">
        <f>VLOOKUP(B1121,'Estructura Producto'!$A$2:$C$16,3,0)</f>
        <v>HABILITACION</v>
      </c>
      <c r="D1113" s="4">
        <v>2508</v>
      </c>
      <c r="E1113" s="4" t="str">
        <f>INDEX('Estructura Tiendas'!$A$2:$A$13,MATCH(DATOS!D1113,'Estructura Tiendas'!$B$2:$B$13,0))</f>
        <v>NORTE</v>
      </c>
      <c r="F1113" s="6">
        <v>21456.55</v>
      </c>
      <c r="G1113" s="6">
        <v>4207.315916959873</v>
      </c>
      <c r="H1113" s="19">
        <f t="shared" si="17"/>
        <v>0.19608538730410402</v>
      </c>
    </row>
    <row r="1114" spans="1:8" x14ac:dyDescent="0.25">
      <c r="A1114" s="13">
        <v>44013</v>
      </c>
      <c r="B1114" s="4">
        <v>104</v>
      </c>
      <c r="C1114" s="4" t="str">
        <f>VLOOKUP(B1122,'Estructura Producto'!$A$2:$C$16,3,0)</f>
        <v>HABILITACION</v>
      </c>
      <c r="D1114" s="4">
        <v>2509</v>
      </c>
      <c r="E1114" s="4" t="str">
        <f>INDEX('Estructura Tiendas'!$A$2:$A$13,MATCH(DATOS!D1114,'Estructura Tiendas'!$B$2:$B$13,0))</f>
        <v>SUR</v>
      </c>
      <c r="F1114" s="6">
        <v>23406.014999999999</v>
      </c>
      <c r="G1114" s="6">
        <v>3632.2115366329294</v>
      </c>
      <c r="H1114" s="19">
        <f t="shared" si="17"/>
        <v>0.15518282529652866</v>
      </c>
    </row>
    <row r="1115" spans="1:8" x14ac:dyDescent="0.25">
      <c r="A1115" s="13">
        <v>44013</v>
      </c>
      <c r="B1115" s="4">
        <v>104</v>
      </c>
      <c r="C1115" s="4" t="str">
        <f>VLOOKUP(B1123,'Estructura Producto'!$A$2:$C$16,3,0)</f>
        <v>HABILITACION</v>
      </c>
      <c r="D1115" s="4">
        <v>2510</v>
      </c>
      <c r="E1115" s="4" t="str">
        <f>INDEX('Estructura Tiendas'!$A$2:$A$13,MATCH(DATOS!D1115,'Estructura Tiendas'!$B$2:$B$13,0))</f>
        <v>SUR</v>
      </c>
      <c r="F1115" s="6">
        <v>32575.39</v>
      </c>
      <c r="G1115" s="6">
        <v>6465.4683936467009</v>
      </c>
      <c r="H1115" s="19">
        <f t="shared" si="17"/>
        <v>0.19847708327196392</v>
      </c>
    </row>
    <row r="1116" spans="1:8" x14ac:dyDescent="0.25">
      <c r="A1116" s="13">
        <v>44013</v>
      </c>
      <c r="B1116" s="4">
        <v>104</v>
      </c>
      <c r="C1116" s="4" t="str">
        <f>VLOOKUP(B1124,'Estructura Producto'!$A$2:$C$16,3,0)</f>
        <v>HABILITACION</v>
      </c>
      <c r="D1116" s="4">
        <v>2511</v>
      </c>
      <c r="E1116" s="4" t="str">
        <f>INDEX('Estructura Tiendas'!$A$2:$A$13,MATCH(DATOS!D1116,'Estructura Tiendas'!$B$2:$B$13,0))</f>
        <v>SUR</v>
      </c>
      <c r="F1116" s="6">
        <v>50552.004999999997</v>
      </c>
      <c r="G1116" s="6">
        <v>12270.966344546101</v>
      </c>
      <c r="H1116" s="19">
        <f t="shared" si="17"/>
        <v>0.24273945898972951</v>
      </c>
    </row>
    <row r="1117" spans="1:8" x14ac:dyDescent="0.25">
      <c r="A1117" s="13">
        <v>44013</v>
      </c>
      <c r="B1117" s="4">
        <v>104</v>
      </c>
      <c r="C1117" s="4" t="str">
        <f>VLOOKUP(B1125,'Estructura Producto'!$A$2:$C$16,3,0)</f>
        <v>HABILITACION</v>
      </c>
      <c r="D1117" s="4">
        <v>2512</v>
      </c>
      <c r="E1117" s="4" t="str">
        <f>INDEX('Estructura Tiendas'!$A$2:$A$13,MATCH(DATOS!D1117,'Estructura Tiendas'!$B$2:$B$13,0))</f>
        <v>SUR</v>
      </c>
      <c r="F1117" s="6">
        <v>28465.044999999998</v>
      </c>
      <c r="G1117" s="6">
        <v>5907.1411173838142</v>
      </c>
      <c r="H1117" s="19">
        <f t="shared" si="17"/>
        <v>0.20752263407220381</v>
      </c>
    </row>
    <row r="1118" spans="1:8" x14ac:dyDescent="0.25">
      <c r="A1118" s="13">
        <v>44013</v>
      </c>
      <c r="B1118" s="4">
        <v>106</v>
      </c>
      <c r="C1118" s="4" t="str">
        <f>VLOOKUP(B1126,'Estructura Producto'!$A$2:$C$16,3,0)</f>
        <v>HABILITACION</v>
      </c>
      <c r="D1118" s="4">
        <v>2501</v>
      </c>
      <c r="E1118" s="4" t="str">
        <f>INDEX('Estructura Tiendas'!$A$2:$A$13,MATCH(DATOS!D1118,'Estructura Tiendas'!$B$2:$B$13,0))</f>
        <v>CENTRO</v>
      </c>
      <c r="F1118" s="6">
        <v>19592.775000000001</v>
      </c>
      <c r="G1118" s="6">
        <v>5187.2103663830467</v>
      </c>
      <c r="H1118" s="19">
        <f t="shared" si="17"/>
        <v>0.26475118335116116</v>
      </c>
    </row>
    <row r="1119" spans="1:8" x14ac:dyDescent="0.25">
      <c r="A1119" s="13">
        <v>44013</v>
      </c>
      <c r="B1119" s="4">
        <v>106</v>
      </c>
      <c r="C1119" s="4" t="str">
        <f>VLOOKUP(B1127,'Estructura Producto'!$A$2:$C$16,3,0)</f>
        <v>HABILITACION</v>
      </c>
      <c r="D1119" s="4">
        <v>2502</v>
      </c>
      <c r="E1119" s="4" t="str">
        <f>INDEX('Estructura Tiendas'!$A$2:$A$13,MATCH(DATOS!D1119,'Estructura Tiendas'!$B$2:$B$13,0))</f>
        <v>CENTRO</v>
      </c>
      <c r="F1119" s="6">
        <v>29987.735000000001</v>
      </c>
      <c r="G1119" s="6">
        <v>8070.2239088662564</v>
      </c>
      <c r="H1119" s="19">
        <f t="shared" si="17"/>
        <v>0.26911748782848244</v>
      </c>
    </row>
    <row r="1120" spans="1:8" x14ac:dyDescent="0.25">
      <c r="A1120" s="13">
        <v>44013</v>
      </c>
      <c r="B1120" s="4">
        <v>106</v>
      </c>
      <c r="C1120" s="4" t="str">
        <f>VLOOKUP(B1128,'Estructura Producto'!$A$2:$C$16,3,0)</f>
        <v>HABILITACION</v>
      </c>
      <c r="D1120" s="4">
        <v>2503</v>
      </c>
      <c r="E1120" s="4" t="str">
        <f>INDEX('Estructura Tiendas'!$A$2:$A$13,MATCH(DATOS!D1120,'Estructura Tiendas'!$B$2:$B$13,0))</f>
        <v>CENTRO</v>
      </c>
      <c r="F1120" s="6">
        <v>33044.764999999999</v>
      </c>
      <c r="G1120" s="6">
        <v>9371.396011724677</v>
      </c>
      <c r="H1120" s="19">
        <f t="shared" si="17"/>
        <v>0.28359699370610375</v>
      </c>
    </row>
    <row r="1121" spans="1:8" x14ac:dyDescent="0.25">
      <c r="A1121" s="13">
        <v>44013</v>
      </c>
      <c r="B1121" s="4">
        <v>106</v>
      </c>
      <c r="C1121" s="4" t="str">
        <f>VLOOKUP(B1129,'Estructura Producto'!$A$2:$C$16,3,0)</f>
        <v>HABILITACION</v>
      </c>
      <c r="D1121" s="4">
        <v>2504</v>
      </c>
      <c r="E1121" s="4" t="str">
        <f>INDEX('Estructura Tiendas'!$A$2:$A$13,MATCH(DATOS!D1121,'Estructura Tiendas'!$B$2:$B$13,0))</f>
        <v>CENTRO</v>
      </c>
      <c r="F1121" s="6">
        <v>39003.82</v>
      </c>
      <c r="G1121" s="6">
        <v>13588.958092558971</v>
      </c>
      <c r="H1121" s="19">
        <f t="shared" si="17"/>
        <v>0.34840069748447644</v>
      </c>
    </row>
    <row r="1122" spans="1:8" x14ac:dyDescent="0.25">
      <c r="A1122" s="13">
        <v>44013</v>
      </c>
      <c r="B1122" s="4">
        <v>106</v>
      </c>
      <c r="C1122" s="4" t="str">
        <f>VLOOKUP(B1130,'Estructura Producto'!$A$2:$C$16,3,0)</f>
        <v>HABILITACION</v>
      </c>
      <c r="D1122" s="4">
        <v>2505</v>
      </c>
      <c r="E1122" s="4" t="str">
        <f>INDEX('Estructura Tiendas'!$A$2:$A$13,MATCH(DATOS!D1122,'Estructura Tiendas'!$B$2:$B$13,0))</f>
        <v>NORTE</v>
      </c>
      <c r="F1122" s="6">
        <v>16275.895</v>
      </c>
      <c r="G1122" s="6">
        <v>5099.0931304772448</v>
      </c>
      <c r="H1122" s="19">
        <f t="shared" si="17"/>
        <v>0.31329110506532787</v>
      </c>
    </row>
    <row r="1123" spans="1:8" x14ac:dyDescent="0.25">
      <c r="A1123" s="13">
        <v>44013</v>
      </c>
      <c r="B1123" s="4">
        <v>106</v>
      </c>
      <c r="C1123" s="4" t="str">
        <f>VLOOKUP(B1131,'Estructura Producto'!$A$2:$C$16,3,0)</f>
        <v>HABILITACION</v>
      </c>
      <c r="D1123" s="4">
        <v>2506</v>
      </c>
      <c r="E1123" s="4" t="str">
        <f>INDEX('Estructura Tiendas'!$A$2:$A$13,MATCH(DATOS!D1123,'Estructura Tiendas'!$B$2:$B$13,0))</f>
        <v>NORTE</v>
      </c>
      <c r="F1123" s="6">
        <v>34942.675000000003</v>
      </c>
      <c r="G1123" s="6">
        <v>11505.542129411029</v>
      </c>
      <c r="H1123" s="19">
        <f t="shared" si="17"/>
        <v>0.32926907082560303</v>
      </c>
    </row>
    <row r="1124" spans="1:8" x14ac:dyDescent="0.25">
      <c r="A1124" s="13">
        <v>44013</v>
      </c>
      <c r="B1124" s="4">
        <v>106</v>
      </c>
      <c r="C1124" s="4" t="str">
        <f>VLOOKUP(B1132,'Estructura Producto'!$A$2:$C$16,3,0)</f>
        <v>HABILITACION</v>
      </c>
      <c r="D1124" s="4">
        <v>2507</v>
      </c>
      <c r="E1124" s="4" t="str">
        <f>INDEX('Estructura Tiendas'!$A$2:$A$13,MATCH(DATOS!D1124,'Estructura Tiendas'!$B$2:$B$13,0))</f>
        <v>NORTE</v>
      </c>
      <c r="F1124" s="6">
        <v>13642.53</v>
      </c>
      <c r="G1124" s="6">
        <v>5270.4409328606143</v>
      </c>
      <c r="H1124" s="19">
        <f t="shared" si="17"/>
        <v>0.38632430589198735</v>
      </c>
    </row>
    <row r="1125" spans="1:8" x14ac:dyDescent="0.25">
      <c r="A1125" s="13">
        <v>44013</v>
      </c>
      <c r="B1125" s="4">
        <v>106</v>
      </c>
      <c r="C1125" s="4" t="str">
        <f>VLOOKUP(B1133,'Estructura Producto'!$A$2:$C$16,3,0)</f>
        <v>HABILITACION</v>
      </c>
      <c r="D1125" s="4">
        <v>2508</v>
      </c>
      <c r="E1125" s="4" t="str">
        <f>INDEX('Estructura Tiendas'!$A$2:$A$13,MATCH(DATOS!D1125,'Estructura Tiendas'!$B$2:$B$13,0))</f>
        <v>NORTE</v>
      </c>
      <c r="F1125" s="6">
        <v>18305.38</v>
      </c>
      <c r="G1125" s="6">
        <v>4972.7078599477381</v>
      </c>
      <c r="H1125" s="19">
        <f t="shared" si="17"/>
        <v>0.27165280698612854</v>
      </c>
    </row>
    <row r="1126" spans="1:8" x14ac:dyDescent="0.25">
      <c r="A1126" s="13">
        <v>44013</v>
      </c>
      <c r="B1126" s="4">
        <v>106</v>
      </c>
      <c r="C1126" s="4" t="str">
        <f>VLOOKUP(B1134,'Estructura Producto'!$A$2:$C$16,3,0)</f>
        <v>HABILITACION</v>
      </c>
      <c r="D1126" s="4">
        <v>2509</v>
      </c>
      <c r="E1126" s="4" t="str">
        <f>INDEX('Estructura Tiendas'!$A$2:$A$13,MATCH(DATOS!D1126,'Estructura Tiendas'!$B$2:$B$13,0))</f>
        <v>SUR</v>
      </c>
      <c r="F1126" s="6">
        <v>20119.419999999998</v>
      </c>
      <c r="G1126" s="6">
        <v>7118.0101858558928</v>
      </c>
      <c r="H1126" s="19">
        <f t="shared" si="17"/>
        <v>0.35378804090057731</v>
      </c>
    </row>
    <row r="1127" spans="1:8" x14ac:dyDescent="0.25">
      <c r="A1127" s="13">
        <v>44013</v>
      </c>
      <c r="B1127" s="4">
        <v>106</v>
      </c>
      <c r="C1127" s="4" t="str">
        <f>VLOOKUP(B1135,'Estructura Producto'!$A$2:$C$16,3,0)</f>
        <v>HABILITACION</v>
      </c>
      <c r="D1127" s="4">
        <v>2510</v>
      </c>
      <c r="E1127" s="4" t="str">
        <f>INDEX('Estructura Tiendas'!$A$2:$A$13,MATCH(DATOS!D1127,'Estructura Tiendas'!$B$2:$B$13,0))</f>
        <v>SUR</v>
      </c>
      <c r="F1127" s="6">
        <v>14020.5</v>
      </c>
      <c r="G1127" s="6">
        <v>4881.2492125773715</v>
      </c>
      <c r="H1127" s="19">
        <f t="shared" si="17"/>
        <v>0.3481508657021769</v>
      </c>
    </row>
    <row r="1128" spans="1:8" x14ac:dyDescent="0.25">
      <c r="A1128" s="13">
        <v>44013</v>
      </c>
      <c r="B1128" s="4">
        <v>106</v>
      </c>
      <c r="C1128" s="4" t="str">
        <f>VLOOKUP(B1136,'Estructura Producto'!$A$2:$C$16,3,0)</f>
        <v>HABILITACION</v>
      </c>
      <c r="D1128" s="4">
        <v>2511</v>
      </c>
      <c r="E1128" s="4" t="str">
        <f>INDEX('Estructura Tiendas'!$A$2:$A$13,MATCH(DATOS!D1128,'Estructura Tiendas'!$B$2:$B$13,0))</f>
        <v>SUR</v>
      </c>
      <c r="F1128" s="6">
        <v>25526.7</v>
      </c>
      <c r="G1128" s="6">
        <v>8436.1183179112031</v>
      </c>
      <c r="H1128" s="19">
        <f t="shared" si="17"/>
        <v>0.33048213509428176</v>
      </c>
    </row>
    <row r="1129" spans="1:8" x14ac:dyDescent="0.25">
      <c r="A1129" s="13">
        <v>44013</v>
      </c>
      <c r="B1129" s="4">
        <v>106</v>
      </c>
      <c r="C1129" s="4" t="str">
        <f>VLOOKUP(B1137,'Estructura Producto'!$A$2:$C$16,3,0)</f>
        <v>HABILITACION</v>
      </c>
      <c r="D1129" s="4">
        <v>2512</v>
      </c>
      <c r="E1129" s="4" t="str">
        <f>INDEX('Estructura Tiendas'!$A$2:$A$13,MATCH(DATOS!D1129,'Estructura Tiendas'!$B$2:$B$13,0))</f>
        <v>SUR</v>
      </c>
      <c r="F1129" s="6">
        <v>20283.935000000001</v>
      </c>
      <c r="G1129" s="6">
        <v>6492.9789193123106</v>
      </c>
      <c r="H1129" s="19">
        <f t="shared" si="17"/>
        <v>0.3201045023715719</v>
      </c>
    </row>
    <row r="1130" spans="1:8" x14ac:dyDescent="0.25">
      <c r="A1130" s="13">
        <v>44013</v>
      </c>
      <c r="B1130" s="4">
        <v>108</v>
      </c>
      <c r="C1130" s="4" t="str">
        <f>VLOOKUP(B1138,'Estructura Producto'!$A$2:$C$16,3,0)</f>
        <v>HABILITACION</v>
      </c>
      <c r="D1130" s="4">
        <v>2501</v>
      </c>
      <c r="E1130" s="4" t="str">
        <f>INDEX('Estructura Tiendas'!$A$2:$A$13,MATCH(DATOS!D1130,'Estructura Tiendas'!$B$2:$B$13,0))</f>
        <v>CENTRO</v>
      </c>
      <c r="F1130" s="6">
        <v>42120.035000000003</v>
      </c>
      <c r="G1130" s="6">
        <v>16636.164779238719</v>
      </c>
      <c r="H1130" s="19">
        <f t="shared" si="17"/>
        <v>0.39497034556687138</v>
      </c>
    </row>
    <row r="1131" spans="1:8" x14ac:dyDescent="0.25">
      <c r="A1131" s="13">
        <v>44013</v>
      </c>
      <c r="B1131" s="4">
        <v>108</v>
      </c>
      <c r="C1131" s="4" t="str">
        <f>VLOOKUP(B1139,'Estructura Producto'!$A$2:$C$16,3,0)</f>
        <v>HABILITACION</v>
      </c>
      <c r="D1131" s="4">
        <v>2502</v>
      </c>
      <c r="E1131" s="4" t="str">
        <f>INDEX('Estructura Tiendas'!$A$2:$A$13,MATCH(DATOS!D1131,'Estructura Tiendas'!$B$2:$B$13,0))</f>
        <v>CENTRO</v>
      </c>
      <c r="F1131" s="6">
        <v>68742.039999999994</v>
      </c>
      <c r="G1131" s="6">
        <v>22852.231326724195</v>
      </c>
      <c r="H1131" s="19">
        <f t="shared" si="17"/>
        <v>0.33243458190539876</v>
      </c>
    </row>
    <row r="1132" spans="1:8" x14ac:dyDescent="0.25">
      <c r="A1132" s="13">
        <v>44013</v>
      </c>
      <c r="B1132" s="4">
        <v>108</v>
      </c>
      <c r="C1132" s="4" t="str">
        <f>VLOOKUP(B1140,'Estructura Producto'!$A$2:$C$16,3,0)</f>
        <v>HABILITACION</v>
      </c>
      <c r="D1132" s="4">
        <v>2503</v>
      </c>
      <c r="E1132" s="4" t="str">
        <f>INDEX('Estructura Tiendas'!$A$2:$A$13,MATCH(DATOS!D1132,'Estructura Tiendas'!$B$2:$B$13,0))</f>
        <v>CENTRO</v>
      </c>
      <c r="F1132" s="6">
        <v>62315.86</v>
      </c>
      <c r="G1132" s="6">
        <v>21777.389336192235</v>
      </c>
      <c r="H1132" s="19">
        <f t="shared" si="17"/>
        <v>0.34946784552427318</v>
      </c>
    </row>
    <row r="1133" spans="1:8" x14ac:dyDescent="0.25">
      <c r="A1133" s="13">
        <v>44013</v>
      </c>
      <c r="B1133" s="4">
        <v>108</v>
      </c>
      <c r="C1133" s="4" t="str">
        <f>VLOOKUP(B1141,'Estructura Producto'!$A$2:$C$16,3,0)</f>
        <v>HABILITACION</v>
      </c>
      <c r="D1133" s="4">
        <v>2504</v>
      </c>
      <c r="E1133" s="4" t="str">
        <f>INDEX('Estructura Tiendas'!$A$2:$A$13,MATCH(DATOS!D1133,'Estructura Tiendas'!$B$2:$B$13,0))</f>
        <v>CENTRO</v>
      </c>
      <c r="F1133" s="6">
        <v>75405.33</v>
      </c>
      <c r="G1133" s="6">
        <v>30211.762509338943</v>
      </c>
      <c r="H1133" s="19">
        <f t="shared" si="17"/>
        <v>0.40065818304009732</v>
      </c>
    </row>
    <row r="1134" spans="1:8" x14ac:dyDescent="0.25">
      <c r="A1134" s="13">
        <v>44013</v>
      </c>
      <c r="B1134" s="4">
        <v>108</v>
      </c>
      <c r="C1134" s="4" t="str">
        <f>VLOOKUP(B1142,'Estructura Producto'!$A$2:$C$16,3,0)</f>
        <v>CONSTRUCCIÓN JARDÍN</v>
      </c>
      <c r="D1134" s="4">
        <v>2505</v>
      </c>
      <c r="E1134" s="4" t="str">
        <f>INDEX('Estructura Tiendas'!$A$2:$A$13,MATCH(DATOS!D1134,'Estructura Tiendas'!$B$2:$B$13,0))</f>
        <v>NORTE</v>
      </c>
      <c r="F1134" s="6">
        <v>34107.49</v>
      </c>
      <c r="G1134" s="6">
        <v>12162.524771298831</v>
      </c>
      <c r="H1134" s="19">
        <f t="shared" si="17"/>
        <v>0.35659395550064904</v>
      </c>
    </row>
    <row r="1135" spans="1:8" x14ac:dyDescent="0.25">
      <c r="A1135" s="13">
        <v>44013</v>
      </c>
      <c r="B1135" s="4">
        <v>108</v>
      </c>
      <c r="C1135" s="4" t="str">
        <f>VLOOKUP(B1143,'Estructura Producto'!$A$2:$C$16,3,0)</f>
        <v>CONSTRUCCIÓN JARDÍN</v>
      </c>
      <c r="D1135" s="4">
        <v>2506</v>
      </c>
      <c r="E1135" s="4" t="str">
        <f>INDEX('Estructura Tiendas'!$A$2:$A$13,MATCH(DATOS!D1135,'Estructura Tiendas'!$B$2:$B$13,0))</f>
        <v>NORTE</v>
      </c>
      <c r="F1135" s="6">
        <v>80039.895000000004</v>
      </c>
      <c r="G1135" s="6">
        <v>32183.7652632756</v>
      </c>
      <c r="H1135" s="19">
        <f t="shared" si="17"/>
        <v>0.40209654527002564</v>
      </c>
    </row>
    <row r="1136" spans="1:8" x14ac:dyDescent="0.25">
      <c r="A1136" s="13">
        <v>44013</v>
      </c>
      <c r="B1136" s="4">
        <v>108</v>
      </c>
      <c r="C1136" s="4" t="str">
        <f>VLOOKUP(B1144,'Estructura Producto'!$A$2:$C$16,3,0)</f>
        <v>CONSTRUCCIÓN JARDÍN</v>
      </c>
      <c r="D1136" s="4">
        <v>2507</v>
      </c>
      <c r="E1136" s="4" t="str">
        <f>INDEX('Estructura Tiendas'!$A$2:$A$13,MATCH(DATOS!D1136,'Estructura Tiendas'!$B$2:$B$13,0))</f>
        <v>NORTE</v>
      </c>
      <c r="F1136" s="6">
        <v>35501.440000000002</v>
      </c>
      <c r="G1136" s="6">
        <v>14436.208955146934</v>
      </c>
      <c r="H1136" s="19">
        <f t="shared" si="17"/>
        <v>0.40663727880184392</v>
      </c>
    </row>
    <row r="1137" spans="1:8" x14ac:dyDescent="0.25">
      <c r="A1137" s="13">
        <v>44013</v>
      </c>
      <c r="B1137" s="4">
        <v>108</v>
      </c>
      <c r="C1137" s="4" t="str">
        <f>VLOOKUP(B1145,'Estructura Producto'!$A$2:$C$16,3,0)</f>
        <v>CONSTRUCCIÓN JARDÍN</v>
      </c>
      <c r="D1137" s="4">
        <v>2508</v>
      </c>
      <c r="E1137" s="4" t="str">
        <f>INDEX('Estructura Tiendas'!$A$2:$A$13,MATCH(DATOS!D1137,'Estructura Tiendas'!$B$2:$B$13,0))</f>
        <v>NORTE</v>
      </c>
      <c r="F1137" s="6">
        <v>52950.29</v>
      </c>
      <c r="G1137" s="6">
        <v>20342.650452054146</v>
      </c>
      <c r="H1137" s="19">
        <f t="shared" si="17"/>
        <v>0.38418392896533987</v>
      </c>
    </row>
    <row r="1138" spans="1:8" x14ac:dyDescent="0.25">
      <c r="A1138" s="13">
        <v>44013</v>
      </c>
      <c r="B1138" s="4">
        <v>108</v>
      </c>
      <c r="C1138" s="4" t="str">
        <f>VLOOKUP(B1146,'Estructura Producto'!$A$2:$C$16,3,0)</f>
        <v>CONSTRUCCIÓN JARDÍN</v>
      </c>
      <c r="D1138" s="4">
        <v>2509</v>
      </c>
      <c r="E1138" s="4" t="str">
        <f>INDEX('Estructura Tiendas'!$A$2:$A$13,MATCH(DATOS!D1138,'Estructura Tiendas'!$B$2:$B$13,0))</f>
        <v>SUR</v>
      </c>
      <c r="F1138" s="6">
        <v>57449.2</v>
      </c>
      <c r="G1138" s="6">
        <v>22624.376308610033</v>
      </c>
      <c r="H1138" s="19">
        <f t="shared" si="17"/>
        <v>0.39381534135566787</v>
      </c>
    </row>
    <row r="1139" spans="1:8" x14ac:dyDescent="0.25">
      <c r="A1139" s="13">
        <v>44013</v>
      </c>
      <c r="B1139" s="4">
        <v>108</v>
      </c>
      <c r="C1139" s="4" t="str">
        <f>VLOOKUP(B1147,'Estructura Producto'!$A$2:$C$16,3,0)</f>
        <v>CONSTRUCCIÓN JARDÍN</v>
      </c>
      <c r="D1139" s="4">
        <v>2510</v>
      </c>
      <c r="E1139" s="4" t="str">
        <f>INDEX('Estructura Tiendas'!$A$2:$A$13,MATCH(DATOS!D1139,'Estructura Tiendas'!$B$2:$B$13,0))</f>
        <v>SUR</v>
      </c>
      <c r="F1139" s="6">
        <v>30169.445</v>
      </c>
      <c r="G1139" s="6">
        <v>11676.925126939484</v>
      </c>
      <c r="H1139" s="19">
        <f t="shared" si="17"/>
        <v>0.38704474434115327</v>
      </c>
    </row>
    <row r="1140" spans="1:8" x14ac:dyDescent="0.25">
      <c r="A1140" s="13">
        <v>44013</v>
      </c>
      <c r="B1140" s="4">
        <v>108</v>
      </c>
      <c r="C1140" s="4" t="str">
        <f>VLOOKUP(B1148,'Estructura Producto'!$A$2:$C$16,3,0)</f>
        <v>CONSTRUCCIÓN JARDÍN</v>
      </c>
      <c r="D1140" s="4">
        <v>2511</v>
      </c>
      <c r="E1140" s="4" t="str">
        <f>INDEX('Estructura Tiendas'!$A$2:$A$13,MATCH(DATOS!D1140,'Estructura Tiendas'!$B$2:$B$13,0))</f>
        <v>SUR</v>
      </c>
      <c r="F1140" s="6">
        <v>55585.66</v>
      </c>
      <c r="G1140" s="6">
        <v>22351.991417047855</v>
      </c>
      <c r="H1140" s="19">
        <f t="shared" si="17"/>
        <v>0.40211794583437266</v>
      </c>
    </row>
    <row r="1141" spans="1:8" x14ac:dyDescent="0.25">
      <c r="A1141" s="13">
        <v>44013</v>
      </c>
      <c r="B1141" s="4">
        <v>108</v>
      </c>
      <c r="C1141" s="4" t="str">
        <f>VLOOKUP(B1149,'Estructura Producto'!$A$2:$C$16,3,0)</f>
        <v>CONSTRUCCIÓN JARDÍN</v>
      </c>
      <c r="D1141" s="4">
        <v>2512</v>
      </c>
      <c r="E1141" s="4" t="str">
        <f>INDEX('Estructura Tiendas'!$A$2:$A$13,MATCH(DATOS!D1141,'Estructura Tiendas'!$B$2:$B$13,0))</f>
        <v>SUR</v>
      </c>
      <c r="F1141" s="6">
        <v>43004.57</v>
      </c>
      <c r="G1141" s="6">
        <v>15635.333768253453</v>
      </c>
      <c r="H1141" s="19">
        <f t="shared" si="17"/>
        <v>0.36357377293281745</v>
      </c>
    </row>
    <row r="1142" spans="1:8" x14ac:dyDescent="0.25">
      <c r="A1142" s="13">
        <v>44013</v>
      </c>
      <c r="B1142" s="4">
        <v>200</v>
      </c>
      <c r="C1142" s="4" t="str">
        <f>VLOOKUP(B1150,'Estructura Producto'!$A$2:$C$16,3,0)</f>
        <v>CONSTRUCCIÓN JARDÍN</v>
      </c>
      <c r="D1142" s="4">
        <v>2501</v>
      </c>
      <c r="E1142" s="4" t="str">
        <f>INDEX('Estructura Tiendas'!$A$2:$A$13,MATCH(DATOS!D1142,'Estructura Tiendas'!$B$2:$B$13,0))</f>
        <v>CENTRO</v>
      </c>
      <c r="F1142" s="6">
        <v>34034.959999999999</v>
      </c>
      <c r="G1142" s="6">
        <v>7174.6803925123086</v>
      </c>
      <c r="H1142" s="19">
        <f t="shared" si="17"/>
        <v>0.21080325619634366</v>
      </c>
    </row>
    <row r="1143" spans="1:8" x14ac:dyDescent="0.25">
      <c r="A1143" s="13">
        <v>44013</v>
      </c>
      <c r="B1143" s="4">
        <v>200</v>
      </c>
      <c r="C1143" s="4" t="str">
        <f>VLOOKUP(B1151,'Estructura Producto'!$A$2:$C$16,3,0)</f>
        <v>CONSTRUCCIÓN JARDÍN</v>
      </c>
      <c r="D1143" s="4">
        <v>2502</v>
      </c>
      <c r="E1143" s="4" t="str">
        <f>INDEX('Estructura Tiendas'!$A$2:$A$13,MATCH(DATOS!D1143,'Estructura Tiendas'!$B$2:$B$13,0))</f>
        <v>CENTRO</v>
      </c>
      <c r="F1143" s="6">
        <v>68568.184999999998</v>
      </c>
      <c r="G1143" s="6">
        <v>15723.723670835318</v>
      </c>
      <c r="H1143" s="19">
        <f t="shared" si="17"/>
        <v>0.22931515061737914</v>
      </c>
    </row>
    <row r="1144" spans="1:8" x14ac:dyDescent="0.25">
      <c r="A1144" s="13">
        <v>44013</v>
      </c>
      <c r="B1144" s="4">
        <v>200</v>
      </c>
      <c r="C1144" s="4" t="str">
        <f>VLOOKUP(B1152,'Estructura Producto'!$A$2:$C$16,3,0)</f>
        <v>CONSTRUCCIÓN JARDÍN</v>
      </c>
      <c r="D1144" s="4">
        <v>2503</v>
      </c>
      <c r="E1144" s="4" t="str">
        <f>INDEX('Estructura Tiendas'!$A$2:$A$13,MATCH(DATOS!D1144,'Estructura Tiendas'!$B$2:$B$13,0))</f>
        <v>CENTRO</v>
      </c>
      <c r="F1144" s="6">
        <v>62358.855000000003</v>
      </c>
      <c r="G1144" s="6">
        <v>11023.429294360682</v>
      </c>
      <c r="H1144" s="19">
        <f t="shared" si="17"/>
        <v>0.1767740811527197</v>
      </c>
    </row>
    <row r="1145" spans="1:8" x14ac:dyDescent="0.25">
      <c r="A1145" s="13">
        <v>44013</v>
      </c>
      <c r="B1145" s="4">
        <v>200</v>
      </c>
      <c r="C1145" s="4" t="str">
        <f>VLOOKUP(B1153,'Estructura Producto'!$A$2:$C$16,3,0)</f>
        <v>CONSTRUCCIÓN JARDÍN</v>
      </c>
      <c r="D1145" s="4">
        <v>2504</v>
      </c>
      <c r="E1145" s="4" t="str">
        <f>INDEX('Estructura Tiendas'!$A$2:$A$13,MATCH(DATOS!D1145,'Estructura Tiendas'!$B$2:$B$13,0))</f>
        <v>CENTRO</v>
      </c>
      <c r="F1145" s="6">
        <v>66420.789999999994</v>
      </c>
      <c r="G1145" s="6">
        <v>19333.568536230097</v>
      </c>
      <c r="H1145" s="19">
        <f t="shared" si="17"/>
        <v>0.29107706391673599</v>
      </c>
    </row>
    <row r="1146" spans="1:8" x14ac:dyDescent="0.25">
      <c r="A1146" s="13">
        <v>44013</v>
      </c>
      <c r="B1146" s="4">
        <v>200</v>
      </c>
      <c r="C1146" s="4" t="str">
        <f>VLOOKUP(B1154,'Estructura Producto'!$A$2:$C$16,3,0)</f>
        <v>CONSTRUCCIÓN JARDÍN</v>
      </c>
      <c r="D1146" s="4">
        <v>2505</v>
      </c>
      <c r="E1146" s="4" t="str">
        <f>INDEX('Estructura Tiendas'!$A$2:$A$13,MATCH(DATOS!D1146,'Estructura Tiendas'!$B$2:$B$13,0))</f>
        <v>NORTE</v>
      </c>
      <c r="F1146" s="6">
        <v>35994.46</v>
      </c>
      <c r="G1146" s="6">
        <v>6250.2313632446439</v>
      </c>
      <c r="H1146" s="19">
        <f t="shared" si="17"/>
        <v>0.17364425979010781</v>
      </c>
    </row>
    <row r="1147" spans="1:8" x14ac:dyDescent="0.25">
      <c r="A1147" s="13">
        <v>44013</v>
      </c>
      <c r="B1147" s="4">
        <v>200</v>
      </c>
      <c r="C1147" s="4" t="str">
        <f>VLOOKUP(B1155,'Estructura Producto'!$A$2:$C$16,3,0)</f>
        <v>CONSTRUCCIÓN JARDÍN</v>
      </c>
      <c r="D1147" s="4">
        <v>2506</v>
      </c>
      <c r="E1147" s="4" t="str">
        <f>INDEX('Estructura Tiendas'!$A$2:$A$13,MATCH(DATOS!D1147,'Estructura Tiendas'!$B$2:$B$13,0))</f>
        <v>NORTE</v>
      </c>
      <c r="F1147" s="6">
        <v>78153</v>
      </c>
      <c r="G1147" s="6">
        <v>20878.707661206518</v>
      </c>
      <c r="H1147" s="19">
        <f t="shared" si="17"/>
        <v>0.26715171089026035</v>
      </c>
    </row>
    <row r="1148" spans="1:8" x14ac:dyDescent="0.25">
      <c r="A1148" s="13">
        <v>44013</v>
      </c>
      <c r="B1148" s="4">
        <v>200</v>
      </c>
      <c r="C1148" s="4" t="str">
        <f>VLOOKUP(B1156,'Estructura Producto'!$A$2:$C$16,3,0)</f>
        <v>CONSTRUCCIÓN JARDÍN</v>
      </c>
      <c r="D1148" s="4">
        <v>2507</v>
      </c>
      <c r="E1148" s="4" t="str">
        <f>INDEX('Estructura Tiendas'!$A$2:$A$13,MATCH(DATOS!D1148,'Estructura Tiendas'!$B$2:$B$13,0))</f>
        <v>NORTE</v>
      </c>
      <c r="F1148" s="6">
        <v>33256.300000000003</v>
      </c>
      <c r="G1148" s="6">
        <v>6565.6634411809891</v>
      </c>
      <c r="H1148" s="19">
        <f t="shared" si="17"/>
        <v>0.19742615507981912</v>
      </c>
    </row>
    <row r="1149" spans="1:8" x14ac:dyDescent="0.25">
      <c r="A1149" s="13">
        <v>44013</v>
      </c>
      <c r="B1149" s="4">
        <v>200</v>
      </c>
      <c r="C1149" s="4" t="str">
        <f>VLOOKUP(B1157,'Estructura Producto'!$A$2:$C$16,3,0)</f>
        <v>CONSTRUCCIÓN JARDÍN</v>
      </c>
      <c r="D1149" s="4">
        <v>2508</v>
      </c>
      <c r="E1149" s="4" t="str">
        <f>INDEX('Estructura Tiendas'!$A$2:$A$13,MATCH(DATOS!D1149,'Estructura Tiendas'!$B$2:$B$13,0))</f>
        <v>NORTE</v>
      </c>
      <c r="F1149" s="6">
        <v>48482.555</v>
      </c>
      <c r="G1149" s="6">
        <v>12404.751817213704</v>
      </c>
      <c r="H1149" s="19">
        <f t="shared" si="17"/>
        <v>0.25586010921276126</v>
      </c>
    </row>
    <row r="1150" spans="1:8" x14ac:dyDescent="0.25">
      <c r="A1150" s="13">
        <v>44013</v>
      </c>
      <c r="B1150" s="4">
        <v>200</v>
      </c>
      <c r="C1150" s="4" t="str">
        <f>VLOOKUP(B1158,'Estructura Producto'!$A$2:$C$16,3,0)</f>
        <v>CONSTRUCCIÓN JARDÍN</v>
      </c>
      <c r="D1150" s="4">
        <v>2509</v>
      </c>
      <c r="E1150" s="4" t="str">
        <f>INDEX('Estructura Tiendas'!$A$2:$A$13,MATCH(DATOS!D1150,'Estructura Tiendas'!$B$2:$B$13,0))</f>
        <v>SUR</v>
      </c>
      <c r="F1150" s="6">
        <v>49831.65</v>
      </c>
      <c r="G1150" s="6">
        <v>10433.109973862289</v>
      </c>
      <c r="H1150" s="19">
        <f t="shared" si="17"/>
        <v>0.20936713863302317</v>
      </c>
    </row>
    <row r="1151" spans="1:8" x14ac:dyDescent="0.25">
      <c r="A1151" s="13">
        <v>44013</v>
      </c>
      <c r="B1151" s="4">
        <v>200</v>
      </c>
      <c r="C1151" s="4" t="str">
        <f>VLOOKUP(B1159,'Estructura Producto'!$A$2:$C$16,3,0)</f>
        <v>CONSTRUCCIÓN JARDÍN</v>
      </c>
      <c r="D1151" s="4">
        <v>2510</v>
      </c>
      <c r="E1151" s="4" t="str">
        <f>INDEX('Estructura Tiendas'!$A$2:$A$13,MATCH(DATOS!D1151,'Estructura Tiendas'!$B$2:$B$13,0))</f>
        <v>SUR</v>
      </c>
      <c r="F1151" s="6">
        <v>46434.315000000002</v>
      </c>
      <c r="G1151" s="6">
        <v>11541.785997963532</v>
      </c>
      <c r="H1151" s="19">
        <f t="shared" si="17"/>
        <v>0.24856156482471059</v>
      </c>
    </row>
    <row r="1152" spans="1:8" x14ac:dyDescent="0.25">
      <c r="A1152" s="13">
        <v>44013</v>
      </c>
      <c r="B1152" s="4">
        <v>200</v>
      </c>
      <c r="C1152" s="4" t="str">
        <f>VLOOKUP(B1160,'Estructura Producto'!$A$2:$C$16,3,0)</f>
        <v>CONSTRUCCIÓN JARDÍN</v>
      </c>
      <c r="D1152" s="4">
        <v>2511</v>
      </c>
      <c r="E1152" s="4" t="str">
        <f>INDEX('Estructura Tiendas'!$A$2:$A$13,MATCH(DATOS!D1152,'Estructura Tiendas'!$B$2:$B$13,0))</f>
        <v>SUR</v>
      </c>
      <c r="F1152" s="6">
        <v>103947.69500000001</v>
      </c>
      <c r="G1152" s="6">
        <v>23091.105927359138</v>
      </c>
      <c r="H1152" s="19">
        <f t="shared" si="17"/>
        <v>0.2221415869525451</v>
      </c>
    </row>
    <row r="1153" spans="1:8" x14ac:dyDescent="0.25">
      <c r="A1153" s="13">
        <v>44013</v>
      </c>
      <c r="B1153" s="4">
        <v>200</v>
      </c>
      <c r="C1153" s="4" t="str">
        <f>VLOOKUP(B1161,'Estructura Producto'!$A$2:$C$16,3,0)</f>
        <v>CONSTRUCCIÓN JARDÍN</v>
      </c>
      <c r="D1153" s="4">
        <v>2512</v>
      </c>
      <c r="E1153" s="4" t="str">
        <f>INDEX('Estructura Tiendas'!$A$2:$A$13,MATCH(DATOS!D1153,'Estructura Tiendas'!$B$2:$B$13,0))</f>
        <v>SUR</v>
      </c>
      <c r="F1153" s="6">
        <v>49608.35</v>
      </c>
      <c r="G1153" s="6">
        <v>11717.30064312132</v>
      </c>
      <c r="H1153" s="19">
        <f t="shared" si="17"/>
        <v>0.23619613720515437</v>
      </c>
    </row>
    <row r="1154" spans="1:8" x14ac:dyDescent="0.25">
      <c r="A1154" s="13">
        <v>44013</v>
      </c>
      <c r="B1154" s="4">
        <v>202</v>
      </c>
      <c r="C1154" s="4" t="str">
        <f>VLOOKUP(B1162,'Estructura Producto'!$A$2:$C$16,3,0)</f>
        <v>CONSTRUCCIÓN JARDÍN</v>
      </c>
      <c r="D1154" s="4">
        <v>2501</v>
      </c>
      <c r="E1154" s="4" t="str">
        <f>INDEX('Estructura Tiendas'!$A$2:$A$13,MATCH(DATOS!D1154,'Estructura Tiendas'!$B$2:$B$13,0))</f>
        <v>CENTRO</v>
      </c>
      <c r="F1154" s="6">
        <v>16450.599999999999</v>
      </c>
      <c r="G1154" s="6">
        <v>5141.4565072904124</v>
      </c>
      <c r="H1154" s="19">
        <f t="shared" si="17"/>
        <v>0.31253914795146759</v>
      </c>
    </row>
    <row r="1155" spans="1:8" x14ac:dyDescent="0.25">
      <c r="A1155" s="13">
        <v>44013</v>
      </c>
      <c r="B1155" s="4">
        <v>202</v>
      </c>
      <c r="C1155" s="4" t="str">
        <f>VLOOKUP(B1163,'Estructura Producto'!$A$2:$C$16,3,0)</f>
        <v>CONSTRUCCIÓN JARDÍN</v>
      </c>
      <c r="D1155" s="4">
        <v>2502</v>
      </c>
      <c r="E1155" s="4" t="str">
        <f>INDEX('Estructura Tiendas'!$A$2:$A$13,MATCH(DATOS!D1155,'Estructura Tiendas'!$B$2:$B$13,0))</f>
        <v>CENTRO</v>
      </c>
      <c r="F1155" s="6">
        <v>32532.005000000001</v>
      </c>
      <c r="G1155" s="6">
        <v>10494.167153345041</v>
      </c>
      <c r="H1155" s="19">
        <f t="shared" ref="H1155:H1218" si="18">G1155/F1155</f>
        <v>0.32257978422618094</v>
      </c>
    </row>
    <row r="1156" spans="1:8" x14ac:dyDescent="0.25">
      <c r="A1156" s="13">
        <v>44013</v>
      </c>
      <c r="B1156" s="4">
        <v>202</v>
      </c>
      <c r="C1156" s="4" t="str">
        <f>VLOOKUP(B1164,'Estructura Producto'!$A$2:$C$16,3,0)</f>
        <v>CONSTRUCCIÓN JARDÍN</v>
      </c>
      <c r="D1156" s="4">
        <v>2503</v>
      </c>
      <c r="E1156" s="4" t="str">
        <f>INDEX('Estructura Tiendas'!$A$2:$A$13,MATCH(DATOS!D1156,'Estructura Tiendas'!$B$2:$B$13,0))</f>
        <v>CENTRO</v>
      </c>
      <c r="F1156" s="6">
        <v>36270.61</v>
      </c>
      <c r="G1156" s="6">
        <v>10991.227783608576</v>
      </c>
      <c r="H1156" s="19">
        <f t="shared" si="18"/>
        <v>0.30303399318645524</v>
      </c>
    </row>
    <row r="1157" spans="1:8" x14ac:dyDescent="0.25">
      <c r="A1157" s="13">
        <v>44013</v>
      </c>
      <c r="B1157" s="4">
        <v>202</v>
      </c>
      <c r="C1157" s="4" t="str">
        <f>VLOOKUP(B1165,'Estructura Producto'!$A$2:$C$16,3,0)</f>
        <v>CONSTRUCCIÓN JARDÍN</v>
      </c>
      <c r="D1157" s="4">
        <v>2504</v>
      </c>
      <c r="E1157" s="4" t="str">
        <f>INDEX('Estructura Tiendas'!$A$2:$A$13,MATCH(DATOS!D1157,'Estructura Tiendas'!$B$2:$B$13,0))</f>
        <v>CENTRO</v>
      </c>
      <c r="F1157" s="6">
        <v>35313.11</v>
      </c>
      <c r="G1157" s="6">
        <v>11718.738933558869</v>
      </c>
      <c r="H1157" s="19">
        <f t="shared" si="18"/>
        <v>0.33185236116441935</v>
      </c>
    </row>
    <row r="1158" spans="1:8" x14ac:dyDescent="0.25">
      <c r="A1158" s="13">
        <v>44013</v>
      </c>
      <c r="B1158" s="4">
        <v>202</v>
      </c>
      <c r="C1158" s="4" t="str">
        <f>VLOOKUP(B1166,'Estructura Producto'!$A$2:$C$16,3,0)</f>
        <v>CONSTRUCCIÓN JARDÍN</v>
      </c>
      <c r="D1158" s="4">
        <v>2505</v>
      </c>
      <c r="E1158" s="4" t="str">
        <f>INDEX('Estructura Tiendas'!$A$2:$A$13,MATCH(DATOS!D1158,'Estructura Tiendas'!$B$2:$B$13,0))</f>
        <v>NORTE</v>
      </c>
      <c r="F1158" s="6">
        <v>19938.445</v>
      </c>
      <c r="G1158" s="6">
        <v>5893.8251286084205</v>
      </c>
      <c r="H1158" s="19">
        <f t="shared" si="18"/>
        <v>0.29560104253909575</v>
      </c>
    </row>
    <row r="1159" spans="1:8" x14ac:dyDescent="0.25">
      <c r="A1159" s="13">
        <v>44013</v>
      </c>
      <c r="B1159" s="4">
        <v>202</v>
      </c>
      <c r="C1159" s="4" t="str">
        <f>VLOOKUP(B1167,'Estructura Producto'!$A$2:$C$16,3,0)</f>
        <v>CONSTRUCCIÓN JARDÍN</v>
      </c>
      <c r="D1159" s="4">
        <v>2506</v>
      </c>
      <c r="E1159" s="4" t="str">
        <f>INDEX('Estructura Tiendas'!$A$2:$A$13,MATCH(DATOS!D1159,'Estructura Tiendas'!$B$2:$B$13,0))</f>
        <v>NORTE</v>
      </c>
      <c r="F1159" s="6">
        <v>39391.205000000002</v>
      </c>
      <c r="G1159" s="6">
        <v>12179.592493230755</v>
      </c>
      <c r="H1159" s="19">
        <f t="shared" si="18"/>
        <v>0.30919573273350626</v>
      </c>
    </row>
    <row r="1160" spans="1:8" x14ac:dyDescent="0.25">
      <c r="A1160" s="13">
        <v>44013</v>
      </c>
      <c r="B1160" s="4">
        <v>202</v>
      </c>
      <c r="C1160" s="4" t="str">
        <f>VLOOKUP(B1168,'Estructura Producto'!$A$2:$C$16,3,0)</f>
        <v>CONSTRUCCIÓN JARDÍN</v>
      </c>
      <c r="D1160" s="4">
        <v>2507</v>
      </c>
      <c r="E1160" s="4" t="str">
        <f>INDEX('Estructura Tiendas'!$A$2:$A$13,MATCH(DATOS!D1160,'Estructura Tiendas'!$B$2:$B$13,0))</f>
        <v>NORTE</v>
      </c>
      <c r="F1160" s="6">
        <v>15965.64</v>
      </c>
      <c r="G1160" s="6">
        <v>4554.4054958475008</v>
      </c>
      <c r="H1160" s="19">
        <f t="shared" si="18"/>
        <v>0.28526294566628718</v>
      </c>
    </row>
    <row r="1161" spans="1:8" x14ac:dyDescent="0.25">
      <c r="A1161" s="13">
        <v>44013</v>
      </c>
      <c r="B1161" s="4">
        <v>202</v>
      </c>
      <c r="C1161" s="4" t="str">
        <f>VLOOKUP(B1169,'Estructura Producto'!$A$2:$C$16,3,0)</f>
        <v>CONSTRUCCIÓN JARDÍN</v>
      </c>
      <c r="D1161" s="4">
        <v>2508</v>
      </c>
      <c r="E1161" s="4" t="str">
        <f>INDEX('Estructura Tiendas'!$A$2:$A$13,MATCH(DATOS!D1161,'Estructura Tiendas'!$B$2:$B$13,0))</f>
        <v>NORTE</v>
      </c>
      <c r="F1161" s="6">
        <v>22911.805</v>
      </c>
      <c r="G1161" s="6">
        <v>6756.5512686392149</v>
      </c>
      <c r="H1161" s="19">
        <f t="shared" si="18"/>
        <v>0.29489388848408998</v>
      </c>
    </row>
    <row r="1162" spans="1:8" x14ac:dyDescent="0.25">
      <c r="A1162" s="13">
        <v>44013</v>
      </c>
      <c r="B1162" s="4">
        <v>202</v>
      </c>
      <c r="C1162" s="4" t="str">
        <f>VLOOKUP(B1170,'Estructura Producto'!$A$2:$C$16,3,0)</f>
        <v>CONSTRUCCIÓN JARDÍN</v>
      </c>
      <c r="D1162" s="4">
        <v>2509</v>
      </c>
      <c r="E1162" s="4" t="str">
        <f>INDEX('Estructura Tiendas'!$A$2:$A$13,MATCH(DATOS!D1162,'Estructura Tiendas'!$B$2:$B$13,0))</f>
        <v>SUR</v>
      </c>
      <c r="F1162" s="6">
        <v>12216.22</v>
      </c>
      <c r="G1162" s="6">
        <v>3054.5457967641109</v>
      </c>
      <c r="H1162" s="19">
        <f t="shared" si="18"/>
        <v>0.25004017582886612</v>
      </c>
    </row>
    <row r="1163" spans="1:8" x14ac:dyDescent="0.25">
      <c r="A1163" s="13">
        <v>44013</v>
      </c>
      <c r="B1163" s="4">
        <v>202</v>
      </c>
      <c r="C1163" s="4" t="str">
        <f>VLOOKUP(B1171,'Estructura Producto'!$A$2:$C$16,3,0)</f>
        <v>CONSTRUCCIÓN JARDÍN</v>
      </c>
      <c r="D1163" s="4">
        <v>2510</v>
      </c>
      <c r="E1163" s="4" t="str">
        <f>INDEX('Estructura Tiendas'!$A$2:$A$13,MATCH(DATOS!D1163,'Estructura Tiendas'!$B$2:$B$13,0))</f>
        <v>SUR</v>
      </c>
      <c r="F1163" s="6">
        <v>14738.17</v>
      </c>
      <c r="G1163" s="6">
        <v>4822.0154627635548</v>
      </c>
      <c r="H1163" s="19">
        <f t="shared" si="18"/>
        <v>0.32717871097724849</v>
      </c>
    </row>
    <row r="1164" spans="1:8" x14ac:dyDescent="0.25">
      <c r="A1164" s="13">
        <v>44013</v>
      </c>
      <c r="B1164" s="4">
        <v>202</v>
      </c>
      <c r="C1164" s="4" t="str">
        <f>VLOOKUP(B1172,'Estructura Producto'!$A$2:$C$16,3,0)</f>
        <v>CONSTRUCCIÓN JARDÍN</v>
      </c>
      <c r="D1164" s="4">
        <v>2511</v>
      </c>
      <c r="E1164" s="4" t="str">
        <f>INDEX('Estructura Tiendas'!$A$2:$A$13,MATCH(DATOS!D1164,'Estructura Tiendas'!$B$2:$B$13,0))</f>
        <v>SUR</v>
      </c>
      <c r="F1164" s="6">
        <v>24326.93</v>
      </c>
      <c r="G1164" s="6">
        <v>8091.3018517489772</v>
      </c>
      <c r="H1164" s="19">
        <f t="shared" si="18"/>
        <v>0.33260677988340398</v>
      </c>
    </row>
    <row r="1165" spans="1:8" x14ac:dyDescent="0.25">
      <c r="A1165" s="13">
        <v>44013</v>
      </c>
      <c r="B1165" s="4">
        <v>202</v>
      </c>
      <c r="C1165" s="4" t="str">
        <f>VLOOKUP(B1173,'Estructura Producto'!$A$2:$C$16,3,0)</f>
        <v>CONSTRUCCIÓN JARDÍN</v>
      </c>
      <c r="D1165" s="4">
        <v>2512</v>
      </c>
      <c r="E1165" s="4" t="str">
        <f>INDEX('Estructura Tiendas'!$A$2:$A$13,MATCH(DATOS!D1165,'Estructura Tiendas'!$B$2:$B$13,0))</f>
        <v>SUR</v>
      </c>
      <c r="F1165" s="6">
        <v>12668.635</v>
      </c>
      <c r="G1165" s="6">
        <v>4700.9689615346169</v>
      </c>
      <c r="H1165" s="19">
        <f t="shared" si="18"/>
        <v>0.37107146598939955</v>
      </c>
    </row>
    <row r="1166" spans="1:8" x14ac:dyDescent="0.25">
      <c r="A1166" s="13">
        <v>44013</v>
      </c>
      <c r="B1166" s="4">
        <v>204</v>
      </c>
      <c r="C1166" s="4" t="str">
        <f>VLOOKUP(B1174,'Estructura Producto'!$A$2:$C$16,3,0)</f>
        <v>CONSTRUCCIÓN JARDÍN</v>
      </c>
      <c r="D1166" s="4">
        <v>2501</v>
      </c>
      <c r="E1166" s="4" t="str">
        <f>INDEX('Estructura Tiendas'!$A$2:$A$13,MATCH(DATOS!D1166,'Estructura Tiendas'!$B$2:$B$13,0))</f>
        <v>CENTRO</v>
      </c>
      <c r="F1166" s="6">
        <v>30372.505000000001</v>
      </c>
      <c r="G1166" s="6">
        <v>4432.0723682284024</v>
      </c>
      <c r="H1166" s="19">
        <f t="shared" si="18"/>
        <v>0.14592383368538098</v>
      </c>
    </row>
    <row r="1167" spans="1:8" x14ac:dyDescent="0.25">
      <c r="A1167" s="13">
        <v>44013</v>
      </c>
      <c r="B1167" s="4">
        <v>204</v>
      </c>
      <c r="C1167" s="4" t="str">
        <f>VLOOKUP(B1175,'Estructura Producto'!$A$2:$C$16,3,0)</f>
        <v>CONSTRUCCIÓN JARDÍN</v>
      </c>
      <c r="D1167" s="4">
        <v>2502</v>
      </c>
      <c r="E1167" s="4" t="str">
        <f>INDEX('Estructura Tiendas'!$A$2:$A$13,MATCH(DATOS!D1167,'Estructura Tiendas'!$B$2:$B$13,0))</f>
        <v>CENTRO</v>
      </c>
      <c r="F1167" s="6">
        <v>79200.884999999995</v>
      </c>
      <c r="G1167" s="6">
        <v>13091.676114408765</v>
      </c>
      <c r="H1167" s="19">
        <f t="shared" si="18"/>
        <v>0.16529709376869672</v>
      </c>
    </row>
    <row r="1168" spans="1:8" x14ac:dyDescent="0.25">
      <c r="A1168" s="13">
        <v>44013</v>
      </c>
      <c r="B1168" s="4">
        <v>204</v>
      </c>
      <c r="C1168" s="4" t="str">
        <f>VLOOKUP(B1176,'Estructura Producto'!$A$2:$C$16,3,0)</f>
        <v>CONSTRUCCIÓN JARDÍN</v>
      </c>
      <c r="D1168" s="4">
        <v>2503</v>
      </c>
      <c r="E1168" s="4" t="str">
        <f>INDEX('Estructura Tiendas'!$A$2:$A$13,MATCH(DATOS!D1168,'Estructura Tiendas'!$B$2:$B$13,0))</f>
        <v>CENTRO</v>
      </c>
      <c r="F1168" s="6">
        <v>62702.915000000001</v>
      </c>
      <c r="G1168" s="6">
        <v>8643.738978265701</v>
      </c>
      <c r="H1168" s="19">
        <f t="shared" si="18"/>
        <v>0.1378522669682215</v>
      </c>
    </row>
    <row r="1169" spans="1:8" x14ac:dyDescent="0.25">
      <c r="A1169" s="13">
        <v>44013</v>
      </c>
      <c r="B1169" s="4">
        <v>204</v>
      </c>
      <c r="C1169" s="4" t="str">
        <f>VLOOKUP(B1177,'Estructura Producto'!$A$2:$C$16,3,0)</f>
        <v>CONSTRUCCIÓN JARDÍN</v>
      </c>
      <c r="D1169" s="4">
        <v>2504</v>
      </c>
      <c r="E1169" s="4" t="str">
        <f>INDEX('Estructura Tiendas'!$A$2:$A$13,MATCH(DATOS!D1169,'Estructura Tiendas'!$B$2:$B$13,0))</f>
        <v>CENTRO</v>
      </c>
      <c r="F1169" s="6">
        <v>58246.94</v>
      </c>
      <c r="G1169" s="6">
        <v>9968.0201933607186</v>
      </c>
      <c r="H1169" s="19">
        <f t="shared" si="18"/>
        <v>0.17113380021956034</v>
      </c>
    </row>
    <row r="1170" spans="1:8" x14ac:dyDescent="0.25">
      <c r="A1170" s="13">
        <v>44013</v>
      </c>
      <c r="B1170" s="4">
        <v>204</v>
      </c>
      <c r="C1170" s="4" t="str">
        <f>VLOOKUP(B1178,'Estructura Producto'!$A$2:$C$16,3,0)</f>
        <v>CONSTRUCCIÓN JARDÍN</v>
      </c>
      <c r="D1170" s="4">
        <v>2505</v>
      </c>
      <c r="E1170" s="4" t="str">
        <f>INDEX('Estructura Tiendas'!$A$2:$A$13,MATCH(DATOS!D1170,'Estructura Tiendas'!$B$2:$B$13,0))</f>
        <v>NORTE</v>
      </c>
      <c r="F1170" s="6">
        <v>27526.9</v>
      </c>
      <c r="G1170" s="6">
        <v>2815.9450805386468</v>
      </c>
      <c r="H1170" s="19">
        <f t="shared" si="18"/>
        <v>0.10229793694671926</v>
      </c>
    </row>
    <row r="1171" spans="1:8" x14ac:dyDescent="0.25">
      <c r="A1171" s="13">
        <v>44013</v>
      </c>
      <c r="B1171" s="4">
        <v>204</v>
      </c>
      <c r="C1171" s="4" t="str">
        <f>VLOOKUP(B1179,'Estructura Producto'!$A$2:$C$16,3,0)</f>
        <v>CONSTRUCCIÓN JARDÍN</v>
      </c>
      <c r="D1171" s="4">
        <v>2506</v>
      </c>
      <c r="E1171" s="4" t="str">
        <f>INDEX('Estructura Tiendas'!$A$2:$A$13,MATCH(DATOS!D1171,'Estructura Tiendas'!$B$2:$B$13,0))</f>
        <v>NORTE</v>
      </c>
      <c r="F1171" s="6">
        <v>60956.224999999999</v>
      </c>
      <c r="G1171" s="6">
        <v>10337.996012567792</v>
      </c>
      <c r="H1171" s="19">
        <f t="shared" si="18"/>
        <v>0.16959705120466026</v>
      </c>
    </row>
    <row r="1172" spans="1:8" x14ac:dyDescent="0.25">
      <c r="A1172" s="13">
        <v>44013</v>
      </c>
      <c r="B1172" s="4">
        <v>204</v>
      </c>
      <c r="C1172" s="4" t="str">
        <f>VLOOKUP(B1180,'Estructura Producto'!$A$2:$C$16,3,0)</f>
        <v>CONSTRUCCIÓN JARDÍN</v>
      </c>
      <c r="D1172" s="4">
        <v>2507</v>
      </c>
      <c r="E1172" s="4" t="str">
        <f>INDEX('Estructura Tiendas'!$A$2:$A$13,MATCH(DATOS!D1172,'Estructura Tiendas'!$B$2:$B$13,0))</f>
        <v>NORTE</v>
      </c>
      <c r="F1172" s="6">
        <v>26600.86</v>
      </c>
      <c r="G1172" s="6">
        <v>3017.4275543970352</v>
      </c>
      <c r="H1172" s="19">
        <f t="shared" si="18"/>
        <v>0.11343345870761454</v>
      </c>
    </row>
    <row r="1173" spans="1:8" x14ac:dyDescent="0.25">
      <c r="A1173" s="13">
        <v>44013</v>
      </c>
      <c r="B1173" s="4">
        <v>204</v>
      </c>
      <c r="C1173" s="4" t="str">
        <f>VLOOKUP(B1181,'Estructura Producto'!$A$2:$C$16,3,0)</f>
        <v>CONSTRUCCIÓN JARDÍN</v>
      </c>
      <c r="D1173" s="4">
        <v>2508</v>
      </c>
      <c r="E1173" s="4" t="str">
        <f>INDEX('Estructura Tiendas'!$A$2:$A$13,MATCH(DATOS!D1173,'Estructura Tiendas'!$B$2:$B$13,0))</f>
        <v>NORTE</v>
      </c>
      <c r="F1173" s="6">
        <v>57956.324999999997</v>
      </c>
      <c r="G1173" s="6">
        <v>6331.0394043195311</v>
      </c>
      <c r="H1173" s="19">
        <f t="shared" si="18"/>
        <v>0.10923810997884237</v>
      </c>
    </row>
    <row r="1174" spans="1:8" x14ac:dyDescent="0.25">
      <c r="A1174" s="13">
        <v>44013</v>
      </c>
      <c r="B1174" s="4">
        <v>204</v>
      </c>
      <c r="C1174" s="4" t="str">
        <f>VLOOKUP(B1182,'Estructura Producto'!$A$2:$C$16,3,0)</f>
        <v>CONSTRUCCIÓN JARDÍN</v>
      </c>
      <c r="D1174" s="4">
        <v>2509</v>
      </c>
      <c r="E1174" s="4" t="str">
        <f>INDEX('Estructura Tiendas'!$A$2:$A$13,MATCH(DATOS!D1174,'Estructura Tiendas'!$B$2:$B$13,0))</f>
        <v>SUR</v>
      </c>
      <c r="F1174" s="6">
        <v>60743.91</v>
      </c>
      <c r="G1174" s="6">
        <v>9459.8184047915238</v>
      </c>
      <c r="H1174" s="19">
        <f t="shared" si="18"/>
        <v>0.1557327871187667</v>
      </c>
    </row>
    <row r="1175" spans="1:8" x14ac:dyDescent="0.25">
      <c r="A1175" s="13">
        <v>44013</v>
      </c>
      <c r="B1175" s="4">
        <v>204</v>
      </c>
      <c r="C1175" s="4" t="str">
        <f>VLOOKUP(B1183,'Estructura Producto'!$A$2:$C$16,3,0)</f>
        <v>CONSTRUCCIÓN JARDÍN</v>
      </c>
      <c r="D1175" s="4">
        <v>2510</v>
      </c>
      <c r="E1175" s="4" t="str">
        <f>INDEX('Estructura Tiendas'!$A$2:$A$13,MATCH(DATOS!D1175,'Estructura Tiendas'!$B$2:$B$13,0))</f>
        <v>SUR</v>
      </c>
      <c r="F1175" s="6">
        <v>32183.45</v>
      </c>
      <c r="G1175" s="6">
        <v>6080.8957819559082</v>
      </c>
      <c r="H1175" s="19">
        <f t="shared" si="18"/>
        <v>0.18894480802884428</v>
      </c>
    </row>
    <row r="1176" spans="1:8" x14ac:dyDescent="0.25">
      <c r="A1176" s="13">
        <v>44013</v>
      </c>
      <c r="B1176" s="4">
        <v>204</v>
      </c>
      <c r="C1176" s="4" t="str">
        <f>VLOOKUP(B1184,'Estructura Producto'!$A$2:$C$16,3,0)</f>
        <v>CONSTRUCCIÓN JARDÍN</v>
      </c>
      <c r="D1176" s="4">
        <v>2511</v>
      </c>
      <c r="E1176" s="4" t="str">
        <f>INDEX('Estructura Tiendas'!$A$2:$A$13,MATCH(DATOS!D1176,'Estructura Tiendas'!$B$2:$B$13,0))</f>
        <v>SUR</v>
      </c>
      <c r="F1176" s="6">
        <v>44943.839999999997</v>
      </c>
      <c r="G1176" s="6">
        <v>10047.457209011025</v>
      </c>
      <c r="H1176" s="19">
        <f t="shared" si="18"/>
        <v>0.22355582453593253</v>
      </c>
    </row>
    <row r="1177" spans="1:8" x14ac:dyDescent="0.25">
      <c r="A1177" s="13">
        <v>44013</v>
      </c>
      <c r="B1177" s="4">
        <v>204</v>
      </c>
      <c r="C1177" s="4" t="str">
        <f>VLOOKUP(B1185,'Estructura Producto'!$A$2:$C$16,3,0)</f>
        <v>CONSTRUCCIÓN JARDÍN</v>
      </c>
      <c r="D1177" s="4">
        <v>2512</v>
      </c>
      <c r="E1177" s="4" t="str">
        <f>INDEX('Estructura Tiendas'!$A$2:$A$13,MATCH(DATOS!D1177,'Estructura Tiendas'!$B$2:$B$13,0))</f>
        <v>SUR</v>
      </c>
      <c r="F1177" s="6">
        <v>33205.474999999999</v>
      </c>
      <c r="G1177" s="6">
        <v>5087.6083941446923</v>
      </c>
      <c r="H1177" s="19">
        <f t="shared" si="18"/>
        <v>0.15321594990418574</v>
      </c>
    </row>
    <row r="1178" spans="1:8" x14ac:dyDescent="0.25">
      <c r="A1178" s="13">
        <v>44013</v>
      </c>
      <c r="B1178" s="4">
        <v>205</v>
      </c>
      <c r="C1178" s="4" t="str">
        <f>VLOOKUP(B1186,'Estructura Producto'!$A$2:$C$16,3,0)</f>
        <v>CONSTRUCCIÓN JARDÍN</v>
      </c>
      <c r="D1178" s="4">
        <v>2501</v>
      </c>
      <c r="E1178" s="4" t="str">
        <f>INDEX('Estructura Tiendas'!$A$2:$A$13,MATCH(DATOS!D1178,'Estructura Tiendas'!$B$2:$B$13,0))</f>
        <v>CENTRO</v>
      </c>
      <c r="F1178" s="6">
        <v>27444.735000000001</v>
      </c>
      <c r="G1178" s="6">
        <v>8439.9804844198297</v>
      </c>
      <c r="H1178" s="19">
        <f t="shared" si="18"/>
        <v>0.30752639748278965</v>
      </c>
    </row>
    <row r="1179" spans="1:8" x14ac:dyDescent="0.25">
      <c r="A1179" s="13">
        <v>44013</v>
      </c>
      <c r="B1179" s="4">
        <v>205</v>
      </c>
      <c r="C1179" s="4" t="str">
        <f>VLOOKUP(B1187,'Estructura Producto'!$A$2:$C$16,3,0)</f>
        <v>CONSTRUCCIÓN JARDÍN</v>
      </c>
      <c r="D1179" s="4">
        <v>2502</v>
      </c>
      <c r="E1179" s="4" t="str">
        <f>INDEX('Estructura Tiendas'!$A$2:$A$13,MATCH(DATOS!D1179,'Estructura Tiendas'!$B$2:$B$13,0))</f>
        <v>CENTRO</v>
      </c>
      <c r="F1179" s="6">
        <v>45956.324999999997</v>
      </c>
      <c r="G1179" s="6">
        <v>15439.894772814725</v>
      </c>
      <c r="H1179" s="19">
        <f t="shared" si="18"/>
        <v>0.33596887420425209</v>
      </c>
    </row>
    <row r="1180" spans="1:8" x14ac:dyDescent="0.25">
      <c r="A1180" s="13">
        <v>44013</v>
      </c>
      <c r="B1180" s="4">
        <v>205</v>
      </c>
      <c r="C1180" s="4" t="str">
        <f>VLOOKUP(B1188,'Estructura Producto'!$A$2:$C$16,3,0)</f>
        <v>CONSTRUCCIÓN JARDÍN</v>
      </c>
      <c r="D1180" s="4">
        <v>2503</v>
      </c>
      <c r="E1180" s="4" t="str">
        <f>INDEX('Estructura Tiendas'!$A$2:$A$13,MATCH(DATOS!D1180,'Estructura Tiendas'!$B$2:$B$13,0))</f>
        <v>CENTRO</v>
      </c>
      <c r="F1180" s="6">
        <v>50822.06</v>
      </c>
      <c r="G1180" s="6">
        <v>16203.689121435322</v>
      </c>
      <c r="H1180" s="19">
        <f t="shared" si="18"/>
        <v>0.31883180495704666</v>
      </c>
    </row>
    <row r="1181" spans="1:8" x14ac:dyDescent="0.25">
      <c r="A1181" s="13">
        <v>44013</v>
      </c>
      <c r="B1181" s="4">
        <v>205</v>
      </c>
      <c r="C1181" s="4" t="str">
        <f>VLOOKUP(B1189,'Estructura Producto'!$A$2:$C$16,3,0)</f>
        <v>CONSTRUCCIÓN JARDÍN</v>
      </c>
      <c r="D1181" s="4">
        <v>2504</v>
      </c>
      <c r="E1181" s="4" t="str">
        <f>INDEX('Estructura Tiendas'!$A$2:$A$13,MATCH(DATOS!D1181,'Estructura Tiendas'!$B$2:$B$13,0))</f>
        <v>CENTRO</v>
      </c>
      <c r="F1181" s="6">
        <v>27961.485000000001</v>
      </c>
      <c r="G1181" s="6">
        <v>9484.8472964283428</v>
      </c>
      <c r="H1181" s="19">
        <f t="shared" si="18"/>
        <v>0.33921114334336472</v>
      </c>
    </row>
    <row r="1182" spans="1:8" x14ac:dyDescent="0.25">
      <c r="A1182" s="13">
        <v>44013</v>
      </c>
      <c r="B1182" s="4">
        <v>205</v>
      </c>
      <c r="C1182" s="4" t="str">
        <f>VLOOKUP(B1190,'Estructura Producto'!$A$2:$C$16,3,0)</f>
        <v>CONSTRUCCIÓN JARDÍN</v>
      </c>
      <c r="D1182" s="4">
        <v>2505</v>
      </c>
      <c r="E1182" s="4" t="str">
        <f>INDEX('Estructura Tiendas'!$A$2:$A$13,MATCH(DATOS!D1182,'Estructura Tiendas'!$B$2:$B$13,0))</f>
        <v>NORTE</v>
      </c>
      <c r="F1182" s="6">
        <v>20999.514999999999</v>
      </c>
      <c r="G1182" s="6">
        <v>6790.1832316024147</v>
      </c>
      <c r="H1182" s="19">
        <f t="shared" si="18"/>
        <v>0.32334952648203613</v>
      </c>
    </row>
    <row r="1183" spans="1:8" x14ac:dyDescent="0.25">
      <c r="A1183" s="13">
        <v>44013</v>
      </c>
      <c r="B1183" s="4">
        <v>205</v>
      </c>
      <c r="C1183" s="4" t="str">
        <f>VLOOKUP(B1191,'Estructura Producto'!$A$2:$C$16,3,0)</f>
        <v>CONSTRUCCIÓN JARDÍN</v>
      </c>
      <c r="D1183" s="4">
        <v>2506</v>
      </c>
      <c r="E1183" s="4" t="str">
        <f>INDEX('Estructura Tiendas'!$A$2:$A$13,MATCH(DATOS!D1183,'Estructura Tiendas'!$B$2:$B$13,0))</f>
        <v>NORTE</v>
      </c>
      <c r="F1183" s="6">
        <v>41724.47</v>
      </c>
      <c r="G1183" s="6">
        <v>12652.657867831247</v>
      </c>
      <c r="H1183" s="19">
        <f t="shared" si="18"/>
        <v>0.30324310573222973</v>
      </c>
    </row>
    <row r="1184" spans="1:8" x14ac:dyDescent="0.25">
      <c r="A1184" s="13">
        <v>44013</v>
      </c>
      <c r="B1184" s="4">
        <v>205</v>
      </c>
      <c r="C1184" s="4" t="str">
        <f>VLOOKUP(B1192,'Estructura Producto'!$A$2:$C$16,3,0)</f>
        <v>CONSTRUCCIÓN JARDÍN</v>
      </c>
      <c r="D1184" s="4">
        <v>2507</v>
      </c>
      <c r="E1184" s="4" t="str">
        <f>INDEX('Estructura Tiendas'!$A$2:$A$13,MATCH(DATOS!D1184,'Estructura Tiendas'!$B$2:$B$13,0))</f>
        <v>NORTE</v>
      </c>
      <c r="F1184" s="6">
        <v>12370.825000000001</v>
      </c>
      <c r="G1184" s="6">
        <v>4034.8575543996812</v>
      </c>
      <c r="H1184" s="19">
        <f t="shared" si="18"/>
        <v>0.3261591328306464</v>
      </c>
    </row>
    <row r="1185" spans="1:8" x14ac:dyDescent="0.25">
      <c r="A1185" s="13">
        <v>44013</v>
      </c>
      <c r="B1185" s="4">
        <v>205</v>
      </c>
      <c r="C1185" s="4" t="str">
        <f>VLOOKUP(B1193,'Estructura Producto'!$A$2:$C$16,3,0)</f>
        <v>CONSTRUCCIÓN JARDÍN</v>
      </c>
      <c r="D1185" s="4">
        <v>2508</v>
      </c>
      <c r="E1185" s="4" t="str">
        <f>INDEX('Estructura Tiendas'!$A$2:$A$13,MATCH(DATOS!D1185,'Estructura Tiendas'!$B$2:$B$13,0))</f>
        <v>NORTE</v>
      </c>
      <c r="F1185" s="6">
        <v>26821.235000000001</v>
      </c>
      <c r="G1185" s="6">
        <v>8119.3082443263411</v>
      </c>
      <c r="H1185" s="19">
        <f t="shared" si="18"/>
        <v>0.30271940290319743</v>
      </c>
    </row>
    <row r="1186" spans="1:8" x14ac:dyDescent="0.25">
      <c r="A1186" s="13">
        <v>44013</v>
      </c>
      <c r="B1186" s="4">
        <v>205</v>
      </c>
      <c r="C1186" s="4" t="str">
        <f>VLOOKUP(B1194,'Estructura Producto'!$A$2:$C$16,3,0)</f>
        <v>CONSTRUCCIÓN JARDÍN</v>
      </c>
      <c r="D1186" s="4">
        <v>2509</v>
      </c>
      <c r="E1186" s="4" t="str">
        <f>INDEX('Estructura Tiendas'!$A$2:$A$13,MATCH(DATOS!D1186,'Estructura Tiendas'!$B$2:$B$13,0))</f>
        <v>SUR</v>
      </c>
      <c r="F1186" s="6">
        <v>31301.974999999999</v>
      </c>
      <c r="G1186" s="6">
        <v>10225.7834821899</v>
      </c>
      <c r="H1186" s="19">
        <f t="shared" si="18"/>
        <v>0.32668173436947351</v>
      </c>
    </row>
    <row r="1187" spans="1:8" x14ac:dyDescent="0.25">
      <c r="A1187" s="13">
        <v>44013</v>
      </c>
      <c r="B1187" s="4">
        <v>205</v>
      </c>
      <c r="C1187" s="4" t="str">
        <f>VLOOKUP(B1195,'Estructura Producto'!$A$2:$C$16,3,0)</f>
        <v>CONSTRUCCIÓN JARDÍN</v>
      </c>
      <c r="D1187" s="4">
        <v>2510</v>
      </c>
      <c r="E1187" s="4" t="str">
        <f>INDEX('Estructura Tiendas'!$A$2:$A$13,MATCH(DATOS!D1187,'Estructura Tiendas'!$B$2:$B$13,0))</f>
        <v>SUR</v>
      </c>
      <c r="F1187" s="6">
        <v>44233.084999999999</v>
      </c>
      <c r="G1187" s="6">
        <v>13442.491487778414</v>
      </c>
      <c r="H1187" s="19">
        <f t="shared" si="18"/>
        <v>0.30390128763974783</v>
      </c>
    </row>
    <row r="1188" spans="1:8" x14ac:dyDescent="0.25">
      <c r="A1188" s="13">
        <v>44013</v>
      </c>
      <c r="B1188" s="4">
        <v>205</v>
      </c>
      <c r="C1188" s="4" t="str">
        <f>VLOOKUP(B1196,'Estructura Producto'!$A$2:$C$16,3,0)</f>
        <v>CONSTRUCCIÓN JARDÍN</v>
      </c>
      <c r="D1188" s="4">
        <v>2511</v>
      </c>
      <c r="E1188" s="4" t="str">
        <f>INDEX('Estructura Tiendas'!$A$2:$A$13,MATCH(DATOS!D1188,'Estructura Tiendas'!$B$2:$B$13,0))</f>
        <v>SUR</v>
      </c>
      <c r="F1188" s="6">
        <v>38818.614999999998</v>
      </c>
      <c r="G1188" s="6">
        <v>13826.022363322445</v>
      </c>
      <c r="H1188" s="19">
        <f t="shared" si="18"/>
        <v>0.35616990362284812</v>
      </c>
    </row>
    <row r="1189" spans="1:8" x14ac:dyDescent="0.25">
      <c r="A1189" s="13">
        <v>44013</v>
      </c>
      <c r="B1189" s="4">
        <v>205</v>
      </c>
      <c r="C1189" s="4" t="str">
        <f>VLOOKUP(B1197,'Estructura Producto'!$A$2:$C$16,3,0)</f>
        <v>CONSTRUCCIÓN JARDÍN</v>
      </c>
      <c r="D1189" s="4">
        <v>2512</v>
      </c>
      <c r="E1189" s="4" t="str">
        <f>INDEX('Estructura Tiendas'!$A$2:$A$13,MATCH(DATOS!D1189,'Estructura Tiendas'!$B$2:$B$13,0))</f>
        <v>SUR</v>
      </c>
      <c r="F1189" s="6">
        <v>31446.080000000002</v>
      </c>
      <c r="G1189" s="6">
        <v>10338.047014767366</v>
      </c>
      <c r="H1189" s="19">
        <f t="shared" si="18"/>
        <v>0.32875471329868033</v>
      </c>
    </row>
    <row r="1190" spans="1:8" x14ac:dyDescent="0.25">
      <c r="A1190" s="13">
        <v>44013</v>
      </c>
      <c r="B1190" s="4">
        <v>206</v>
      </c>
      <c r="C1190" s="4" t="str">
        <f>VLOOKUP(B1198,'Estructura Producto'!$A$2:$C$16,3,0)</f>
        <v>CONSTRUCCIÓN JARDÍN</v>
      </c>
      <c r="D1190" s="4">
        <v>2501</v>
      </c>
      <c r="E1190" s="4" t="str">
        <f>INDEX('Estructura Tiendas'!$A$2:$A$13,MATCH(DATOS!D1190,'Estructura Tiendas'!$B$2:$B$13,0))</f>
        <v>CENTRO</v>
      </c>
      <c r="F1190" s="6">
        <v>27452.035</v>
      </c>
      <c r="G1190" s="6">
        <v>8655.3413079113052</v>
      </c>
      <c r="H1190" s="19">
        <f t="shared" si="18"/>
        <v>0.31528960632285752</v>
      </c>
    </row>
    <row r="1191" spans="1:8" x14ac:dyDescent="0.25">
      <c r="A1191" s="13">
        <v>44013</v>
      </c>
      <c r="B1191" s="4">
        <v>206</v>
      </c>
      <c r="C1191" s="4" t="str">
        <f>VLOOKUP(B1199,'Estructura Producto'!$A$2:$C$16,3,0)</f>
        <v>CONSTRUCCIÓN JARDÍN</v>
      </c>
      <c r="D1191" s="4">
        <v>2502</v>
      </c>
      <c r="E1191" s="4" t="str">
        <f>INDEX('Estructura Tiendas'!$A$2:$A$13,MATCH(DATOS!D1191,'Estructura Tiendas'!$B$2:$B$13,0))</f>
        <v>CENTRO</v>
      </c>
      <c r="F1191" s="6">
        <v>28987.74</v>
      </c>
      <c r="G1191" s="6">
        <v>10016.528541230871</v>
      </c>
      <c r="H1191" s="19">
        <f t="shared" si="18"/>
        <v>0.34554361744761303</v>
      </c>
    </row>
    <row r="1192" spans="1:8" x14ac:dyDescent="0.25">
      <c r="A1192" s="13">
        <v>44013</v>
      </c>
      <c r="B1192" s="4">
        <v>206</v>
      </c>
      <c r="C1192" s="4" t="str">
        <f>VLOOKUP(B1200,'Estructura Producto'!$A$2:$C$16,3,0)</f>
        <v>CONSTRUCCIÓN JARDÍN</v>
      </c>
      <c r="D1192" s="4">
        <v>2503</v>
      </c>
      <c r="E1192" s="4" t="str">
        <f>INDEX('Estructura Tiendas'!$A$2:$A$13,MATCH(DATOS!D1192,'Estructura Tiendas'!$B$2:$B$13,0))</f>
        <v>CENTRO</v>
      </c>
      <c r="F1192" s="6">
        <v>25132.79</v>
      </c>
      <c r="G1192" s="6">
        <v>7436.1786958685807</v>
      </c>
      <c r="H1192" s="19">
        <f t="shared" si="18"/>
        <v>0.29587557512988333</v>
      </c>
    </row>
    <row r="1193" spans="1:8" x14ac:dyDescent="0.25">
      <c r="A1193" s="13">
        <v>44013</v>
      </c>
      <c r="B1193" s="4">
        <v>206</v>
      </c>
      <c r="C1193" s="4" t="str">
        <f>VLOOKUP(B1201,'Estructura Producto'!$A$2:$C$16,3,0)</f>
        <v>CONSTRUCCIÓN JARDÍN</v>
      </c>
      <c r="D1193" s="4">
        <v>2504</v>
      </c>
      <c r="E1193" s="4" t="str">
        <f>INDEX('Estructura Tiendas'!$A$2:$A$13,MATCH(DATOS!D1193,'Estructura Tiendas'!$B$2:$B$13,0))</f>
        <v>CENTRO</v>
      </c>
      <c r="F1193" s="6">
        <v>47902.514999999999</v>
      </c>
      <c r="G1193" s="6">
        <v>16541.039303486803</v>
      </c>
      <c r="H1193" s="19">
        <f t="shared" si="18"/>
        <v>0.34530628096430432</v>
      </c>
    </row>
    <row r="1194" spans="1:8" x14ac:dyDescent="0.25">
      <c r="A1194" s="13">
        <v>44013</v>
      </c>
      <c r="B1194" s="4">
        <v>206</v>
      </c>
      <c r="C1194" s="4" t="str">
        <f>VLOOKUP(B1202,'Estructura Producto'!$A$2:$C$16,3,0)</f>
        <v>CONSTRUCCIÓN JARDÍN</v>
      </c>
      <c r="D1194" s="4">
        <v>2505</v>
      </c>
      <c r="E1194" s="4" t="str">
        <f>INDEX('Estructura Tiendas'!$A$2:$A$13,MATCH(DATOS!D1194,'Estructura Tiendas'!$B$2:$B$13,0))</f>
        <v>NORTE</v>
      </c>
      <c r="F1194" s="6">
        <v>26733.314999999999</v>
      </c>
      <c r="G1194" s="6">
        <v>9542.4625753610962</v>
      </c>
      <c r="H1194" s="19">
        <f t="shared" si="18"/>
        <v>0.35695021643821939</v>
      </c>
    </row>
    <row r="1195" spans="1:8" x14ac:dyDescent="0.25">
      <c r="A1195" s="13">
        <v>44013</v>
      </c>
      <c r="B1195" s="4">
        <v>206</v>
      </c>
      <c r="C1195" s="4" t="str">
        <f>VLOOKUP(B1203,'Estructura Producto'!$A$2:$C$16,3,0)</f>
        <v>CONSTRUCCIÓN JARDÍN</v>
      </c>
      <c r="D1195" s="4">
        <v>2506</v>
      </c>
      <c r="E1195" s="4" t="str">
        <f>INDEX('Estructura Tiendas'!$A$2:$A$13,MATCH(DATOS!D1195,'Estructura Tiendas'!$B$2:$B$13,0))</f>
        <v>NORTE</v>
      </c>
      <c r="F1195" s="6">
        <v>44222.98</v>
      </c>
      <c r="G1195" s="6">
        <v>14173.949063601962</v>
      </c>
      <c r="H1195" s="19">
        <f t="shared" si="18"/>
        <v>0.3205109439391457</v>
      </c>
    </row>
    <row r="1196" spans="1:8" x14ac:dyDescent="0.25">
      <c r="A1196" s="13">
        <v>44013</v>
      </c>
      <c r="B1196" s="4">
        <v>206</v>
      </c>
      <c r="C1196" s="4" t="str">
        <f>VLOOKUP(B1204,'Estructura Producto'!$A$2:$C$16,3,0)</f>
        <v>CONSTRUCCIÓN JARDÍN</v>
      </c>
      <c r="D1196" s="4">
        <v>2507</v>
      </c>
      <c r="E1196" s="4" t="str">
        <f>INDEX('Estructura Tiendas'!$A$2:$A$13,MATCH(DATOS!D1196,'Estructura Tiendas'!$B$2:$B$13,0))</f>
        <v>NORTE</v>
      </c>
      <c r="F1196" s="6">
        <v>14339.254999999999</v>
      </c>
      <c r="G1196" s="6">
        <v>5479.2691265893473</v>
      </c>
      <c r="H1196" s="19">
        <f t="shared" si="18"/>
        <v>0.38211672270207536</v>
      </c>
    </row>
    <row r="1197" spans="1:8" x14ac:dyDescent="0.25">
      <c r="A1197" s="13">
        <v>44013</v>
      </c>
      <c r="B1197" s="4">
        <v>206</v>
      </c>
      <c r="C1197" s="4" t="str">
        <f>VLOOKUP(B1205,'Estructura Producto'!$A$2:$C$16,3,0)</f>
        <v>CONSTRUCCIÓN JARDÍN</v>
      </c>
      <c r="D1197" s="4">
        <v>2508</v>
      </c>
      <c r="E1197" s="4" t="str">
        <f>INDEX('Estructura Tiendas'!$A$2:$A$13,MATCH(DATOS!D1197,'Estructura Tiendas'!$B$2:$B$13,0))</f>
        <v>NORTE</v>
      </c>
      <c r="F1197" s="6">
        <v>23844.955000000002</v>
      </c>
      <c r="G1197" s="6">
        <v>5859.387848119668</v>
      </c>
      <c r="H1197" s="19">
        <f t="shared" si="18"/>
        <v>0.24572861840668886</v>
      </c>
    </row>
    <row r="1198" spans="1:8" x14ac:dyDescent="0.25">
      <c r="A1198" s="13">
        <v>44013</v>
      </c>
      <c r="B1198" s="4">
        <v>206</v>
      </c>
      <c r="C1198" s="4" t="str">
        <f>VLOOKUP(B1206,'Estructura Producto'!$A$2:$C$16,3,0)</f>
        <v>CONSTRUCCIÓN JARDÍN</v>
      </c>
      <c r="D1198" s="4">
        <v>2509</v>
      </c>
      <c r="E1198" s="4" t="str">
        <f>INDEX('Estructura Tiendas'!$A$2:$A$13,MATCH(DATOS!D1198,'Estructura Tiendas'!$B$2:$B$13,0))</f>
        <v>SUR</v>
      </c>
      <c r="F1198" s="6">
        <v>35911.195</v>
      </c>
      <c r="G1198" s="6">
        <v>12397.47429886709</v>
      </c>
      <c r="H1198" s="19">
        <f t="shared" si="18"/>
        <v>0.34522589122603942</v>
      </c>
    </row>
    <row r="1199" spans="1:8" x14ac:dyDescent="0.25">
      <c r="A1199" s="13">
        <v>44013</v>
      </c>
      <c r="B1199" s="4">
        <v>206</v>
      </c>
      <c r="C1199" s="4" t="str">
        <f>VLOOKUP(B1207,'Estructura Producto'!$A$2:$C$16,3,0)</f>
        <v>CONSTRUCCIÓN JARDÍN</v>
      </c>
      <c r="D1199" s="4">
        <v>2510</v>
      </c>
      <c r="E1199" s="4" t="str">
        <f>INDEX('Estructura Tiendas'!$A$2:$A$13,MATCH(DATOS!D1199,'Estructura Tiendas'!$B$2:$B$13,0))</f>
        <v>SUR</v>
      </c>
      <c r="F1199" s="6">
        <v>23745.81</v>
      </c>
      <c r="G1199" s="6">
        <v>8105.0424872391141</v>
      </c>
      <c r="H1199" s="19">
        <f t="shared" si="18"/>
        <v>0.34132516377580352</v>
      </c>
    </row>
    <row r="1200" spans="1:8" x14ac:dyDescent="0.25">
      <c r="A1200" s="13">
        <v>44013</v>
      </c>
      <c r="B1200" s="4">
        <v>206</v>
      </c>
      <c r="C1200" s="4" t="str">
        <f>VLOOKUP(B1208,'Estructura Producto'!$A$2:$C$16,3,0)</f>
        <v>CONSTRUCCIÓN JARDÍN</v>
      </c>
      <c r="D1200" s="4">
        <v>2511</v>
      </c>
      <c r="E1200" s="4" t="str">
        <f>INDEX('Estructura Tiendas'!$A$2:$A$13,MATCH(DATOS!D1200,'Estructura Tiendas'!$B$2:$B$13,0))</f>
        <v>SUR</v>
      </c>
      <c r="F1200" s="6">
        <v>42238.76</v>
      </c>
      <c r="G1200" s="6">
        <v>13878.217088998817</v>
      </c>
      <c r="H1200" s="19">
        <f t="shared" si="18"/>
        <v>0.32856592118231731</v>
      </c>
    </row>
    <row r="1201" spans="1:8" x14ac:dyDescent="0.25">
      <c r="A1201" s="13">
        <v>44013</v>
      </c>
      <c r="B1201" s="4">
        <v>206</v>
      </c>
      <c r="C1201" s="4" t="str">
        <f>VLOOKUP(B1209,'Estructura Producto'!$A$2:$C$16,3,0)</f>
        <v>CONSTRUCCIÓN JARDÍN</v>
      </c>
      <c r="D1201" s="4">
        <v>2512</v>
      </c>
      <c r="E1201" s="4" t="str">
        <f>INDEX('Estructura Tiendas'!$A$2:$A$13,MATCH(DATOS!D1201,'Estructura Tiendas'!$B$2:$B$13,0))</f>
        <v>SUR</v>
      </c>
      <c r="F1201" s="6">
        <v>29203.115000000002</v>
      </c>
      <c r="G1201" s="6">
        <v>10326.173454196616</v>
      </c>
      <c r="H1201" s="19">
        <f t="shared" si="18"/>
        <v>0.35359835600402956</v>
      </c>
    </row>
    <row r="1202" spans="1:8" x14ac:dyDescent="0.25">
      <c r="A1202" s="13">
        <v>44013</v>
      </c>
      <c r="B1202" s="4">
        <v>208</v>
      </c>
      <c r="C1202" s="4" t="str">
        <f>VLOOKUP(B1210,'Estructura Producto'!$A$2:$C$16,3,0)</f>
        <v>CONSTRUCCIÓN JARDÍN</v>
      </c>
      <c r="D1202" s="4">
        <v>2501</v>
      </c>
      <c r="E1202" s="4" t="str">
        <f>INDEX('Estructura Tiendas'!$A$2:$A$13,MATCH(DATOS!D1202,'Estructura Tiendas'!$B$2:$B$13,0))</f>
        <v>CENTRO</v>
      </c>
      <c r="F1202" s="6">
        <v>49212.025000000001</v>
      </c>
      <c r="G1202" s="6">
        <v>6140.2726027427188</v>
      </c>
      <c r="H1202" s="19">
        <f t="shared" si="18"/>
        <v>0.12477179312866558</v>
      </c>
    </row>
    <row r="1203" spans="1:8" x14ac:dyDescent="0.25">
      <c r="A1203" s="13">
        <v>44013</v>
      </c>
      <c r="B1203" s="4">
        <v>208</v>
      </c>
      <c r="C1203" s="4" t="str">
        <f>VLOOKUP(B1211,'Estructura Producto'!$A$2:$C$16,3,0)</f>
        <v>CONSTRUCCIÓN JARDÍN</v>
      </c>
      <c r="D1203" s="4">
        <v>2502</v>
      </c>
      <c r="E1203" s="4" t="str">
        <f>INDEX('Estructura Tiendas'!$A$2:$A$13,MATCH(DATOS!D1203,'Estructura Tiendas'!$B$2:$B$13,0))</f>
        <v>CENTRO</v>
      </c>
      <c r="F1203" s="6">
        <v>63094.13</v>
      </c>
      <c r="G1203" s="6">
        <v>8712.9738393311563</v>
      </c>
      <c r="H1203" s="19">
        <f t="shared" si="18"/>
        <v>0.13809484082483039</v>
      </c>
    </row>
    <row r="1204" spans="1:8" x14ac:dyDescent="0.25">
      <c r="A1204" s="13">
        <v>44013</v>
      </c>
      <c r="B1204" s="4">
        <v>208</v>
      </c>
      <c r="C1204" s="4" t="str">
        <f>VLOOKUP(B1212,'Estructura Producto'!$A$2:$C$16,3,0)</f>
        <v>CONSTRUCCIÓN JARDÍN</v>
      </c>
      <c r="D1204" s="4">
        <v>2503</v>
      </c>
      <c r="E1204" s="4" t="str">
        <f>INDEX('Estructura Tiendas'!$A$2:$A$13,MATCH(DATOS!D1204,'Estructura Tiendas'!$B$2:$B$13,0))</f>
        <v>CENTRO</v>
      </c>
      <c r="F1204" s="6">
        <v>61437.25</v>
      </c>
      <c r="G1204" s="6">
        <v>7730.0097807619622</v>
      </c>
      <c r="H1204" s="19">
        <f t="shared" si="18"/>
        <v>0.12581959284899571</v>
      </c>
    </row>
    <row r="1205" spans="1:8" x14ac:dyDescent="0.25">
      <c r="A1205" s="13">
        <v>44013</v>
      </c>
      <c r="B1205" s="4">
        <v>208</v>
      </c>
      <c r="C1205" s="4" t="str">
        <f>VLOOKUP(B1213,'Estructura Producto'!$A$2:$C$16,3,0)</f>
        <v>CONSTRUCCIÓN JARDÍN</v>
      </c>
      <c r="D1205" s="4">
        <v>2504</v>
      </c>
      <c r="E1205" s="4" t="str">
        <f>INDEX('Estructura Tiendas'!$A$2:$A$13,MATCH(DATOS!D1205,'Estructura Tiendas'!$B$2:$B$13,0))</f>
        <v>CENTRO</v>
      </c>
      <c r="F1205" s="6">
        <v>83846.880000000005</v>
      </c>
      <c r="G1205" s="6">
        <v>16591.408538180647</v>
      </c>
      <c r="H1205" s="19">
        <f t="shared" si="18"/>
        <v>0.19787747067250022</v>
      </c>
    </row>
    <row r="1206" spans="1:8" x14ac:dyDescent="0.25">
      <c r="A1206" s="13">
        <v>44013</v>
      </c>
      <c r="B1206" s="4">
        <v>208</v>
      </c>
      <c r="C1206" s="4" t="str">
        <f>VLOOKUP(B1214,'Estructura Producto'!$A$2:$C$16,3,0)</f>
        <v>TECNICO</v>
      </c>
      <c r="D1206" s="4">
        <v>2505</v>
      </c>
      <c r="E1206" s="4" t="str">
        <f>INDEX('Estructura Tiendas'!$A$2:$A$13,MATCH(DATOS!D1206,'Estructura Tiendas'!$B$2:$B$13,0))</f>
        <v>NORTE</v>
      </c>
      <c r="F1206" s="6">
        <v>43747.59</v>
      </c>
      <c r="G1206" s="6">
        <v>5802.6778992167019</v>
      </c>
      <c r="H1206" s="19">
        <f t="shared" si="18"/>
        <v>0.13263994426245429</v>
      </c>
    </row>
    <row r="1207" spans="1:8" x14ac:dyDescent="0.25">
      <c r="A1207" s="13">
        <v>44013</v>
      </c>
      <c r="B1207" s="4">
        <v>208</v>
      </c>
      <c r="C1207" s="4" t="str">
        <f>VLOOKUP(B1215,'Estructura Producto'!$A$2:$C$16,3,0)</f>
        <v>TECNICO</v>
      </c>
      <c r="D1207" s="4">
        <v>2506</v>
      </c>
      <c r="E1207" s="4" t="str">
        <f>INDEX('Estructura Tiendas'!$A$2:$A$13,MATCH(DATOS!D1207,'Estructura Tiendas'!$B$2:$B$13,0))</f>
        <v>NORTE</v>
      </c>
      <c r="F1207" s="6">
        <v>50952.154999999999</v>
      </c>
      <c r="G1207" s="6">
        <v>6417.9377408006158</v>
      </c>
      <c r="H1207" s="19">
        <f t="shared" si="18"/>
        <v>0.12596008433403094</v>
      </c>
    </row>
    <row r="1208" spans="1:8" x14ac:dyDescent="0.25">
      <c r="A1208" s="13">
        <v>44013</v>
      </c>
      <c r="B1208" s="4">
        <v>208</v>
      </c>
      <c r="C1208" s="4" t="str">
        <f>VLOOKUP(B1216,'Estructura Producto'!$A$2:$C$16,3,0)</f>
        <v>TECNICO</v>
      </c>
      <c r="D1208" s="4">
        <v>2507</v>
      </c>
      <c r="E1208" s="4" t="str">
        <f>INDEX('Estructura Tiendas'!$A$2:$A$13,MATCH(DATOS!D1208,'Estructura Tiendas'!$B$2:$B$13,0))</f>
        <v>NORTE</v>
      </c>
      <c r="F1208" s="6">
        <v>24142.564999999999</v>
      </c>
      <c r="G1208" s="6">
        <v>4060.4177287993289</v>
      </c>
      <c r="H1208" s="19">
        <f t="shared" si="18"/>
        <v>0.16818501798791177</v>
      </c>
    </row>
    <row r="1209" spans="1:8" x14ac:dyDescent="0.25">
      <c r="A1209" s="13">
        <v>44013</v>
      </c>
      <c r="B1209" s="4">
        <v>208</v>
      </c>
      <c r="C1209" s="4" t="str">
        <f>VLOOKUP(B1217,'Estructura Producto'!$A$2:$C$16,3,0)</f>
        <v>TECNICO</v>
      </c>
      <c r="D1209" s="4">
        <v>2508</v>
      </c>
      <c r="E1209" s="4" t="str">
        <f>INDEX('Estructura Tiendas'!$A$2:$A$13,MATCH(DATOS!D1209,'Estructura Tiendas'!$B$2:$B$13,0))</f>
        <v>NORTE</v>
      </c>
      <c r="F1209" s="6">
        <v>31817.35</v>
      </c>
      <c r="G1209" s="6">
        <v>5738.0518246455713</v>
      </c>
      <c r="H1209" s="19">
        <f t="shared" si="18"/>
        <v>0.18034348632571762</v>
      </c>
    </row>
    <row r="1210" spans="1:8" x14ac:dyDescent="0.25">
      <c r="A1210" s="13">
        <v>44013</v>
      </c>
      <c r="B1210" s="4">
        <v>208</v>
      </c>
      <c r="C1210" s="4" t="str">
        <f>VLOOKUP(B1218,'Estructura Producto'!$A$2:$C$16,3,0)</f>
        <v>TECNICO</v>
      </c>
      <c r="D1210" s="4">
        <v>2509</v>
      </c>
      <c r="E1210" s="4" t="str">
        <f>INDEX('Estructura Tiendas'!$A$2:$A$13,MATCH(DATOS!D1210,'Estructura Tiendas'!$B$2:$B$13,0))</f>
        <v>SUR</v>
      </c>
      <c r="F1210" s="6">
        <v>41004.964999999997</v>
      </c>
      <c r="G1210" s="6">
        <v>6561.1578067277023</v>
      </c>
      <c r="H1210" s="19">
        <f t="shared" si="18"/>
        <v>0.16000886250549667</v>
      </c>
    </row>
    <row r="1211" spans="1:8" x14ac:dyDescent="0.25">
      <c r="A1211" s="13">
        <v>44013</v>
      </c>
      <c r="B1211" s="4">
        <v>208</v>
      </c>
      <c r="C1211" s="4" t="str">
        <f>VLOOKUP(B1219,'Estructura Producto'!$A$2:$C$16,3,0)</f>
        <v>TECNICO</v>
      </c>
      <c r="D1211" s="4">
        <v>2510</v>
      </c>
      <c r="E1211" s="4" t="str">
        <f>INDEX('Estructura Tiendas'!$A$2:$A$13,MATCH(DATOS!D1211,'Estructura Tiendas'!$B$2:$B$13,0))</f>
        <v>SUR</v>
      </c>
      <c r="F1211" s="6">
        <v>41564.42</v>
      </c>
      <c r="G1211" s="6">
        <v>6732.2932865306238</v>
      </c>
      <c r="H1211" s="19">
        <f t="shared" si="18"/>
        <v>0.16197250644976219</v>
      </c>
    </row>
    <row r="1212" spans="1:8" x14ac:dyDescent="0.25">
      <c r="A1212" s="13">
        <v>44013</v>
      </c>
      <c r="B1212" s="4">
        <v>208</v>
      </c>
      <c r="C1212" s="4" t="str">
        <f>VLOOKUP(B1220,'Estructura Producto'!$A$2:$C$16,3,0)</f>
        <v>TECNICO</v>
      </c>
      <c r="D1212" s="4">
        <v>2511</v>
      </c>
      <c r="E1212" s="4" t="str">
        <f>INDEX('Estructura Tiendas'!$A$2:$A$13,MATCH(DATOS!D1212,'Estructura Tiendas'!$B$2:$B$13,0))</f>
        <v>SUR</v>
      </c>
      <c r="F1212" s="6">
        <v>65455.24</v>
      </c>
      <c r="G1212" s="6">
        <v>10873.358036179878</v>
      </c>
      <c r="H1212" s="19">
        <f t="shared" si="18"/>
        <v>0.16611898506796213</v>
      </c>
    </row>
    <row r="1213" spans="1:8" x14ac:dyDescent="0.25">
      <c r="A1213" s="13">
        <v>44013</v>
      </c>
      <c r="B1213" s="4">
        <v>208</v>
      </c>
      <c r="C1213" s="4" t="str">
        <f>VLOOKUP(B1221,'Estructura Producto'!$A$2:$C$16,3,0)</f>
        <v>TECNICO</v>
      </c>
      <c r="D1213" s="4">
        <v>2512</v>
      </c>
      <c r="E1213" s="4" t="str">
        <f>INDEX('Estructura Tiendas'!$A$2:$A$13,MATCH(DATOS!D1213,'Estructura Tiendas'!$B$2:$B$13,0))</f>
        <v>SUR</v>
      </c>
      <c r="F1213" s="6">
        <v>30413.575000000001</v>
      </c>
      <c r="G1213" s="6">
        <v>5055.6063406400872</v>
      </c>
      <c r="H1213" s="19">
        <f t="shared" si="18"/>
        <v>0.16622861142236936</v>
      </c>
    </row>
    <row r="1214" spans="1:8" x14ac:dyDescent="0.25">
      <c r="A1214" s="13">
        <v>44013</v>
      </c>
      <c r="B1214" s="4">
        <v>300</v>
      </c>
      <c r="C1214" s="4" t="str">
        <f>VLOOKUP(B1222,'Estructura Producto'!$A$2:$C$16,3,0)</f>
        <v>TECNICO</v>
      </c>
      <c r="D1214" s="4">
        <v>2501</v>
      </c>
      <c r="E1214" s="4" t="str">
        <f>INDEX('Estructura Tiendas'!$A$2:$A$13,MATCH(DATOS!D1214,'Estructura Tiendas'!$B$2:$B$13,0))</f>
        <v>CENTRO</v>
      </c>
      <c r="F1214" s="6">
        <v>42533.934999999998</v>
      </c>
      <c r="G1214" s="6">
        <v>11290.175841430286</v>
      </c>
      <c r="H1214" s="19">
        <f t="shared" si="18"/>
        <v>0.26543925083419362</v>
      </c>
    </row>
    <row r="1215" spans="1:8" x14ac:dyDescent="0.25">
      <c r="A1215" s="13">
        <v>44013</v>
      </c>
      <c r="B1215" s="4">
        <v>300</v>
      </c>
      <c r="C1215" s="4" t="str">
        <f>VLOOKUP(B1223,'Estructura Producto'!$A$2:$C$16,3,0)</f>
        <v>TECNICO</v>
      </c>
      <c r="D1215" s="4">
        <v>2502</v>
      </c>
      <c r="E1215" s="4" t="str">
        <f>INDEX('Estructura Tiendas'!$A$2:$A$13,MATCH(DATOS!D1215,'Estructura Tiendas'!$B$2:$B$13,0))</f>
        <v>CENTRO</v>
      </c>
      <c r="F1215" s="6">
        <v>71610.005000000005</v>
      </c>
      <c r="G1215" s="6">
        <v>24138.195214650103</v>
      </c>
      <c r="H1215" s="19">
        <f t="shared" si="18"/>
        <v>0.3370785299435477</v>
      </c>
    </row>
    <row r="1216" spans="1:8" x14ac:dyDescent="0.25">
      <c r="A1216" s="13">
        <v>44013</v>
      </c>
      <c r="B1216" s="4">
        <v>300</v>
      </c>
      <c r="C1216" s="4" t="str">
        <f>VLOOKUP(B1224,'Estructura Producto'!$A$2:$C$16,3,0)</f>
        <v>TECNICO</v>
      </c>
      <c r="D1216" s="4">
        <v>2503</v>
      </c>
      <c r="E1216" s="4" t="str">
        <f>INDEX('Estructura Tiendas'!$A$2:$A$13,MATCH(DATOS!D1216,'Estructura Tiendas'!$B$2:$B$13,0))</f>
        <v>CENTRO</v>
      </c>
      <c r="F1216" s="6">
        <v>72474.955000000002</v>
      </c>
      <c r="G1216" s="6">
        <v>24069.977799732678</v>
      </c>
      <c r="H1216" s="19">
        <f t="shared" si="18"/>
        <v>0.33211442214393477</v>
      </c>
    </row>
    <row r="1217" spans="1:8" x14ac:dyDescent="0.25">
      <c r="A1217" s="13">
        <v>44013</v>
      </c>
      <c r="B1217" s="4">
        <v>300</v>
      </c>
      <c r="C1217" s="4" t="str">
        <f>VLOOKUP(B1225,'Estructura Producto'!$A$2:$C$16,3,0)</f>
        <v>TECNICO</v>
      </c>
      <c r="D1217" s="4">
        <v>2504</v>
      </c>
      <c r="E1217" s="4" t="str">
        <f>INDEX('Estructura Tiendas'!$A$2:$A$13,MATCH(DATOS!D1217,'Estructura Tiendas'!$B$2:$B$13,0))</f>
        <v>CENTRO</v>
      </c>
      <c r="F1217" s="6">
        <v>70703.23</v>
      </c>
      <c r="G1217" s="6">
        <v>23622.851609718557</v>
      </c>
      <c r="H1217" s="19">
        <f t="shared" si="18"/>
        <v>0.33411276415120722</v>
      </c>
    </row>
    <row r="1218" spans="1:8" x14ac:dyDescent="0.25">
      <c r="A1218" s="13">
        <v>44013</v>
      </c>
      <c r="B1218" s="4">
        <v>300</v>
      </c>
      <c r="C1218" s="4" t="str">
        <f>VLOOKUP(B1226,'Estructura Producto'!$A$2:$C$16,3,0)</f>
        <v>TECNICO</v>
      </c>
      <c r="D1218" s="4">
        <v>2505</v>
      </c>
      <c r="E1218" s="4" t="str">
        <f>INDEX('Estructura Tiendas'!$A$2:$A$13,MATCH(DATOS!D1218,'Estructura Tiendas'!$B$2:$B$13,0))</f>
        <v>NORTE</v>
      </c>
      <c r="F1218" s="6">
        <v>36972.775000000001</v>
      </c>
      <c r="G1218" s="6">
        <v>12420.826963842379</v>
      </c>
      <c r="H1218" s="19">
        <f t="shared" si="18"/>
        <v>0.33594521817316603</v>
      </c>
    </row>
    <row r="1219" spans="1:8" x14ac:dyDescent="0.25">
      <c r="A1219" s="13">
        <v>44013</v>
      </c>
      <c r="B1219" s="4">
        <v>300</v>
      </c>
      <c r="C1219" s="4" t="str">
        <f>VLOOKUP(B1227,'Estructura Producto'!$A$2:$C$16,3,0)</f>
        <v>TECNICO</v>
      </c>
      <c r="D1219" s="4">
        <v>2506</v>
      </c>
      <c r="E1219" s="4" t="str">
        <f>INDEX('Estructura Tiendas'!$A$2:$A$13,MATCH(DATOS!D1219,'Estructura Tiendas'!$B$2:$B$13,0))</f>
        <v>NORTE</v>
      </c>
      <c r="F1219" s="6">
        <v>78222.365000000005</v>
      </c>
      <c r="G1219" s="6">
        <v>24358.428644700693</v>
      </c>
      <c r="H1219" s="19">
        <f t="shared" ref="H1219:H1282" si="19">G1219/F1219</f>
        <v>0.31139979780336086</v>
      </c>
    </row>
    <row r="1220" spans="1:8" x14ac:dyDescent="0.25">
      <c r="A1220" s="13">
        <v>44013</v>
      </c>
      <c r="B1220" s="4">
        <v>300</v>
      </c>
      <c r="C1220" s="4" t="str">
        <f>VLOOKUP(B1228,'Estructura Producto'!$A$2:$C$16,3,0)</f>
        <v>TECNICO</v>
      </c>
      <c r="D1220" s="4">
        <v>2507</v>
      </c>
      <c r="E1220" s="4" t="str">
        <f>INDEX('Estructura Tiendas'!$A$2:$A$13,MATCH(DATOS!D1220,'Estructura Tiendas'!$B$2:$B$13,0))</f>
        <v>NORTE</v>
      </c>
      <c r="F1220" s="6">
        <v>32526.965</v>
      </c>
      <c r="G1220" s="6">
        <v>11282.06506764513</v>
      </c>
      <c r="H1220" s="19">
        <f t="shared" si="19"/>
        <v>0.34685268261718022</v>
      </c>
    </row>
    <row r="1221" spans="1:8" x14ac:dyDescent="0.25">
      <c r="A1221" s="13">
        <v>44013</v>
      </c>
      <c r="B1221" s="4">
        <v>300</v>
      </c>
      <c r="C1221" s="4" t="str">
        <f>VLOOKUP(B1229,'Estructura Producto'!$A$2:$C$16,3,0)</f>
        <v>TECNICO</v>
      </c>
      <c r="D1221" s="4">
        <v>2508</v>
      </c>
      <c r="E1221" s="4" t="str">
        <f>INDEX('Estructura Tiendas'!$A$2:$A$13,MATCH(DATOS!D1221,'Estructura Tiendas'!$B$2:$B$13,0))</f>
        <v>NORTE</v>
      </c>
      <c r="F1221" s="6">
        <v>56302.945</v>
      </c>
      <c r="G1221" s="6">
        <v>16850.116060830049</v>
      </c>
      <c r="H1221" s="19">
        <f t="shared" si="19"/>
        <v>0.29927592705550393</v>
      </c>
    </row>
    <row r="1222" spans="1:8" x14ac:dyDescent="0.25">
      <c r="A1222" s="13">
        <v>44013</v>
      </c>
      <c r="B1222" s="4">
        <v>300</v>
      </c>
      <c r="C1222" s="4" t="str">
        <f>VLOOKUP(B1230,'Estructura Producto'!$A$2:$C$16,3,0)</f>
        <v>TECNICO</v>
      </c>
      <c r="D1222" s="4">
        <v>2509</v>
      </c>
      <c r="E1222" s="4" t="str">
        <f>INDEX('Estructura Tiendas'!$A$2:$A$13,MATCH(DATOS!D1222,'Estructura Tiendas'!$B$2:$B$13,0))</f>
        <v>SUR</v>
      </c>
      <c r="F1222" s="6">
        <v>38576.080000000002</v>
      </c>
      <c r="G1222" s="6">
        <v>13113.598881587623</v>
      </c>
      <c r="H1222" s="19">
        <f t="shared" si="19"/>
        <v>0.33994119883584911</v>
      </c>
    </row>
    <row r="1223" spans="1:8" x14ac:dyDescent="0.25">
      <c r="A1223" s="13">
        <v>44013</v>
      </c>
      <c r="B1223" s="4">
        <v>300</v>
      </c>
      <c r="C1223" s="4" t="str">
        <f>VLOOKUP(B1231,'Estructura Producto'!$A$2:$C$16,3,0)</f>
        <v>TECNICO</v>
      </c>
      <c r="D1223" s="4">
        <v>2510</v>
      </c>
      <c r="E1223" s="4" t="str">
        <f>INDEX('Estructura Tiendas'!$A$2:$A$13,MATCH(DATOS!D1223,'Estructura Tiendas'!$B$2:$B$13,0))</f>
        <v>SUR</v>
      </c>
      <c r="F1223" s="6">
        <v>40308.014999999999</v>
      </c>
      <c r="G1223" s="6">
        <v>13516.677695660297</v>
      </c>
      <c r="H1223" s="19">
        <f t="shared" si="19"/>
        <v>0.33533473914952888</v>
      </c>
    </row>
    <row r="1224" spans="1:8" x14ac:dyDescent="0.25">
      <c r="A1224" s="13">
        <v>44013</v>
      </c>
      <c r="B1224" s="4">
        <v>300</v>
      </c>
      <c r="C1224" s="4" t="str">
        <f>VLOOKUP(B1232,'Estructura Producto'!$A$2:$C$16,3,0)</f>
        <v>TECNICO</v>
      </c>
      <c r="D1224" s="4">
        <v>2511</v>
      </c>
      <c r="E1224" s="4" t="str">
        <f>INDEX('Estructura Tiendas'!$A$2:$A$13,MATCH(DATOS!D1224,'Estructura Tiendas'!$B$2:$B$13,0))</f>
        <v>SUR</v>
      </c>
      <c r="F1224" s="6">
        <v>74402.5</v>
      </c>
      <c r="G1224" s="6">
        <v>23949.526110195067</v>
      </c>
      <c r="H1224" s="19">
        <f t="shared" si="19"/>
        <v>0.3218914164200809</v>
      </c>
    </row>
    <row r="1225" spans="1:8" x14ac:dyDescent="0.25">
      <c r="A1225" s="13">
        <v>44013</v>
      </c>
      <c r="B1225" s="4">
        <v>300</v>
      </c>
      <c r="C1225" s="4" t="str">
        <f>VLOOKUP(B1233,'Estructura Producto'!$A$2:$C$16,3,0)</f>
        <v>TECNICO</v>
      </c>
      <c r="D1225" s="4">
        <v>2512</v>
      </c>
      <c r="E1225" s="4" t="str">
        <f>INDEX('Estructura Tiendas'!$A$2:$A$13,MATCH(DATOS!D1225,'Estructura Tiendas'!$B$2:$B$13,0))</f>
        <v>SUR</v>
      </c>
      <c r="F1225" s="6">
        <v>44158.055</v>
      </c>
      <c r="G1225" s="6">
        <v>14387.863459006172</v>
      </c>
      <c r="H1225" s="19">
        <f t="shared" si="19"/>
        <v>0.32582647625684991</v>
      </c>
    </row>
    <row r="1226" spans="1:8" x14ac:dyDescent="0.25">
      <c r="A1226" s="13">
        <v>44013</v>
      </c>
      <c r="B1226" s="4">
        <v>302</v>
      </c>
      <c r="C1226" s="4" t="str">
        <f>VLOOKUP(B1234,'Estructura Producto'!$A$2:$C$16,3,0)</f>
        <v>TECNICO</v>
      </c>
      <c r="D1226" s="4">
        <v>2501</v>
      </c>
      <c r="E1226" s="4" t="str">
        <f>INDEX('Estructura Tiendas'!$A$2:$A$13,MATCH(DATOS!D1226,'Estructura Tiendas'!$B$2:$B$13,0))</f>
        <v>CENTRO</v>
      </c>
      <c r="F1226" s="6">
        <v>89520.57</v>
      </c>
      <c r="G1226" s="6">
        <v>14185.073162241821</v>
      </c>
      <c r="H1226" s="19">
        <f t="shared" si="19"/>
        <v>0.15845601923939737</v>
      </c>
    </row>
    <row r="1227" spans="1:8" x14ac:dyDescent="0.25">
      <c r="A1227" s="13">
        <v>44013</v>
      </c>
      <c r="B1227" s="4">
        <v>302</v>
      </c>
      <c r="C1227" s="4" t="str">
        <f>VLOOKUP(B1235,'Estructura Producto'!$A$2:$C$16,3,0)</f>
        <v>TECNICO</v>
      </c>
      <c r="D1227" s="4">
        <v>2502</v>
      </c>
      <c r="E1227" s="4" t="str">
        <f>INDEX('Estructura Tiendas'!$A$2:$A$13,MATCH(DATOS!D1227,'Estructura Tiendas'!$B$2:$B$13,0))</f>
        <v>CENTRO</v>
      </c>
      <c r="F1227" s="6">
        <v>94313.445000000007</v>
      </c>
      <c r="G1227" s="6">
        <v>17970.656803529291</v>
      </c>
      <c r="H1227" s="19">
        <f t="shared" si="19"/>
        <v>0.19054183423720011</v>
      </c>
    </row>
    <row r="1228" spans="1:8" x14ac:dyDescent="0.25">
      <c r="A1228" s="13">
        <v>44013</v>
      </c>
      <c r="B1228" s="4">
        <v>302</v>
      </c>
      <c r="C1228" s="4" t="str">
        <f>VLOOKUP(B1236,'Estructura Producto'!$A$2:$C$16,3,0)</f>
        <v>TECNICO</v>
      </c>
      <c r="D1228" s="4">
        <v>2503</v>
      </c>
      <c r="E1228" s="4" t="str">
        <f>INDEX('Estructura Tiendas'!$A$2:$A$13,MATCH(DATOS!D1228,'Estructura Tiendas'!$B$2:$B$13,0))</f>
        <v>CENTRO</v>
      </c>
      <c r="F1228" s="6">
        <v>145267.68</v>
      </c>
      <c r="G1228" s="6">
        <v>23213.619196047515</v>
      </c>
      <c r="H1228" s="19">
        <f t="shared" si="19"/>
        <v>0.15979892565261258</v>
      </c>
    </row>
    <row r="1229" spans="1:8" x14ac:dyDescent="0.25">
      <c r="A1229" s="13">
        <v>44013</v>
      </c>
      <c r="B1229" s="4">
        <v>302</v>
      </c>
      <c r="C1229" s="4" t="str">
        <f>VLOOKUP(B1237,'Estructura Producto'!$A$2:$C$16,3,0)</f>
        <v>TECNICO</v>
      </c>
      <c r="D1229" s="4">
        <v>2504</v>
      </c>
      <c r="E1229" s="4" t="str">
        <f>INDEX('Estructura Tiendas'!$A$2:$A$13,MATCH(DATOS!D1229,'Estructura Tiendas'!$B$2:$B$13,0))</f>
        <v>CENTRO</v>
      </c>
      <c r="F1229" s="6">
        <v>97038.99</v>
      </c>
      <c r="G1229" s="6">
        <v>23699.486311776534</v>
      </c>
      <c r="H1229" s="19">
        <f t="shared" si="19"/>
        <v>0.24422643219778498</v>
      </c>
    </row>
    <row r="1230" spans="1:8" x14ac:dyDescent="0.25">
      <c r="A1230" s="13">
        <v>44013</v>
      </c>
      <c r="B1230" s="4">
        <v>302</v>
      </c>
      <c r="C1230" s="4" t="str">
        <f>VLOOKUP(B1238,'Estructura Producto'!$A$2:$C$16,3,0)</f>
        <v>TECNICO</v>
      </c>
      <c r="D1230" s="4">
        <v>2505</v>
      </c>
      <c r="E1230" s="4" t="str">
        <f>INDEX('Estructura Tiendas'!$A$2:$A$13,MATCH(DATOS!D1230,'Estructura Tiendas'!$B$2:$B$13,0))</f>
        <v>NORTE</v>
      </c>
      <c r="F1230" s="6">
        <v>31627.24</v>
      </c>
      <c r="G1230" s="6">
        <v>7651.3208408142837</v>
      </c>
      <c r="H1230" s="19">
        <f t="shared" si="19"/>
        <v>0.24192186358386894</v>
      </c>
    </row>
    <row r="1231" spans="1:8" x14ac:dyDescent="0.25">
      <c r="A1231" s="13">
        <v>44013</v>
      </c>
      <c r="B1231" s="4">
        <v>302</v>
      </c>
      <c r="C1231" s="4" t="str">
        <f>VLOOKUP(B1239,'Estructura Producto'!$A$2:$C$16,3,0)</f>
        <v>TECNICO</v>
      </c>
      <c r="D1231" s="4">
        <v>2506</v>
      </c>
      <c r="E1231" s="4" t="str">
        <f>INDEX('Estructura Tiendas'!$A$2:$A$13,MATCH(DATOS!D1231,'Estructura Tiendas'!$B$2:$B$13,0))</f>
        <v>NORTE</v>
      </c>
      <c r="F1231" s="6">
        <v>41527.565000000002</v>
      </c>
      <c r="G1231" s="6">
        <v>12898.379898131443</v>
      </c>
      <c r="H1231" s="19">
        <f t="shared" si="19"/>
        <v>0.31059803044390977</v>
      </c>
    </row>
    <row r="1232" spans="1:8" x14ac:dyDescent="0.25">
      <c r="A1232" s="13">
        <v>44013</v>
      </c>
      <c r="B1232" s="4">
        <v>302</v>
      </c>
      <c r="C1232" s="4" t="str">
        <f>VLOOKUP(B1240,'Estructura Producto'!$A$2:$C$16,3,0)</f>
        <v>TECNICO</v>
      </c>
      <c r="D1232" s="4">
        <v>2507</v>
      </c>
      <c r="E1232" s="4" t="str">
        <f>INDEX('Estructura Tiendas'!$A$2:$A$13,MATCH(DATOS!D1232,'Estructura Tiendas'!$B$2:$B$13,0))</f>
        <v>NORTE</v>
      </c>
      <c r="F1232" s="6">
        <v>21854.1</v>
      </c>
      <c r="G1232" s="6">
        <v>6226.4926256546059</v>
      </c>
      <c r="H1232" s="19">
        <f t="shared" si="19"/>
        <v>0.28491187583357841</v>
      </c>
    </row>
    <row r="1233" spans="1:8" x14ac:dyDescent="0.25">
      <c r="A1233" s="13">
        <v>44013</v>
      </c>
      <c r="B1233" s="4">
        <v>302</v>
      </c>
      <c r="C1233" s="4" t="str">
        <f>VLOOKUP(B1241,'Estructura Producto'!$A$2:$C$16,3,0)</f>
        <v>TECNICO</v>
      </c>
      <c r="D1233" s="4">
        <v>2508</v>
      </c>
      <c r="E1233" s="4" t="str">
        <f>INDEX('Estructura Tiendas'!$A$2:$A$13,MATCH(DATOS!D1233,'Estructura Tiendas'!$B$2:$B$13,0))</f>
        <v>NORTE</v>
      </c>
      <c r="F1233" s="6">
        <v>30786.42</v>
      </c>
      <c r="G1233" s="6">
        <v>6957.6657325257956</v>
      </c>
      <c r="H1233" s="19">
        <f t="shared" si="19"/>
        <v>0.22599788258997949</v>
      </c>
    </row>
    <row r="1234" spans="1:8" x14ac:dyDescent="0.25">
      <c r="A1234" s="13">
        <v>44013</v>
      </c>
      <c r="B1234" s="4">
        <v>302</v>
      </c>
      <c r="C1234" s="4" t="str">
        <f>VLOOKUP(B1242,'Estructura Producto'!$A$2:$C$16,3,0)</f>
        <v>TECNICO</v>
      </c>
      <c r="D1234" s="4">
        <v>2509</v>
      </c>
      <c r="E1234" s="4" t="str">
        <f>INDEX('Estructura Tiendas'!$A$2:$A$13,MATCH(DATOS!D1234,'Estructura Tiendas'!$B$2:$B$13,0))</f>
        <v>SUR</v>
      </c>
      <c r="F1234" s="6">
        <v>68202.535000000003</v>
      </c>
      <c r="G1234" s="6">
        <v>16427.302062029434</v>
      </c>
      <c r="H1234" s="19">
        <f t="shared" si="19"/>
        <v>0.24086057889240381</v>
      </c>
    </row>
    <row r="1235" spans="1:8" x14ac:dyDescent="0.25">
      <c r="A1235" s="13">
        <v>44013</v>
      </c>
      <c r="B1235" s="4">
        <v>302</v>
      </c>
      <c r="C1235" s="4" t="str">
        <f>VLOOKUP(B1243,'Estructura Producto'!$A$2:$C$16,3,0)</f>
        <v>TECNICO</v>
      </c>
      <c r="D1235" s="4">
        <v>2510</v>
      </c>
      <c r="E1235" s="4" t="str">
        <f>INDEX('Estructura Tiendas'!$A$2:$A$13,MATCH(DATOS!D1235,'Estructura Tiendas'!$B$2:$B$13,0))</f>
        <v>SUR</v>
      </c>
      <c r="F1235" s="6">
        <v>86581.195000000007</v>
      </c>
      <c r="G1235" s="6">
        <v>15699.359559026036</v>
      </c>
      <c r="H1235" s="19">
        <f t="shared" si="19"/>
        <v>0.18132528153516517</v>
      </c>
    </row>
    <row r="1236" spans="1:8" x14ac:dyDescent="0.25">
      <c r="A1236" s="13">
        <v>44013</v>
      </c>
      <c r="B1236" s="4">
        <v>302</v>
      </c>
      <c r="C1236" s="4" t="str">
        <f>VLOOKUP(B1244,'Estructura Producto'!$A$2:$C$16,3,0)</f>
        <v>TECNICO</v>
      </c>
      <c r="D1236" s="4">
        <v>2511</v>
      </c>
      <c r="E1236" s="4" t="str">
        <f>INDEX('Estructura Tiendas'!$A$2:$A$13,MATCH(DATOS!D1236,'Estructura Tiendas'!$B$2:$B$13,0))</f>
        <v>SUR</v>
      </c>
      <c r="F1236" s="6">
        <v>131279.66500000001</v>
      </c>
      <c r="G1236" s="6">
        <v>24734.899039911892</v>
      </c>
      <c r="H1236" s="19">
        <f t="shared" si="19"/>
        <v>0.18841378853238155</v>
      </c>
    </row>
    <row r="1237" spans="1:8" x14ac:dyDescent="0.25">
      <c r="A1237" s="13">
        <v>44013</v>
      </c>
      <c r="B1237" s="4">
        <v>302</v>
      </c>
      <c r="C1237" s="4" t="str">
        <f>VLOOKUP(B1245,'Estructura Producto'!$A$2:$C$16,3,0)</f>
        <v>TECNICO</v>
      </c>
      <c r="D1237" s="4">
        <v>2512</v>
      </c>
      <c r="E1237" s="4" t="str">
        <f>INDEX('Estructura Tiendas'!$A$2:$A$13,MATCH(DATOS!D1237,'Estructura Tiendas'!$B$2:$B$13,0))</f>
        <v>SUR</v>
      </c>
      <c r="F1237" s="6">
        <v>105137.58500000001</v>
      </c>
      <c r="G1237" s="6">
        <v>17875.847217760638</v>
      </c>
      <c r="H1237" s="19">
        <f t="shared" si="19"/>
        <v>0.17002337668076203</v>
      </c>
    </row>
    <row r="1238" spans="1:8" x14ac:dyDescent="0.25">
      <c r="A1238" s="13">
        <v>44013</v>
      </c>
      <c r="B1238" s="4">
        <v>304</v>
      </c>
      <c r="C1238" s="4" t="str">
        <f>VLOOKUP(B1246,'Estructura Producto'!$A$2:$C$16,3,0)</f>
        <v>TECNICO</v>
      </c>
      <c r="D1238" s="4">
        <v>2501</v>
      </c>
      <c r="E1238" s="4" t="str">
        <f>INDEX('Estructura Tiendas'!$A$2:$A$13,MATCH(DATOS!D1238,'Estructura Tiendas'!$B$2:$B$13,0))</f>
        <v>CENTRO</v>
      </c>
      <c r="F1238" s="6">
        <v>17846.345000000001</v>
      </c>
      <c r="G1238" s="6">
        <v>9353.522759305084</v>
      </c>
      <c r="H1238" s="19">
        <f t="shared" si="19"/>
        <v>0.5241141958930573</v>
      </c>
    </row>
    <row r="1239" spans="1:8" x14ac:dyDescent="0.25">
      <c r="A1239" s="13">
        <v>44013</v>
      </c>
      <c r="B1239" s="4">
        <v>304</v>
      </c>
      <c r="C1239" s="4" t="str">
        <f>VLOOKUP(B1247,'Estructura Producto'!$A$2:$C$16,3,0)</f>
        <v>TECNICO</v>
      </c>
      <c r="D1239" s="4">
        <v>2502</v>
      </c>
      <c r="E1239" s="4" t="str">
        <f>INDEX('Estructura Tiendas'!$A$2:$A$13,MATCH(DATOS!D1239,'Estructura Tiendas'!$B$2:$B$13,0))</f>
        <v>CENTRO</v>
      </c>
      <c r="F1239" s="6">
        <v>33844.61</v>
      </c>
      <c r="G1239" s="6">
        <v>18787.748679916327</v>
      </c>
      <c r="H1239" s="19">
        <f t="shared" si="19"/>
        <v>0.55511789557971936</v>
      </c>
    </row>
    <row r="1240" spans="1:8" x14ac:dyDescent="0.25">
      <c r="A1240" s="13">
        <v>44013</v>
      </c>
      <c r="B1240" s="4">
        <v>304</v>
      </c>
      <c r="C1240" s="4" t="str">
        <f>VLOOKUP(B1248,'Estructura Producto'!$A$2:$C$16,3,0)</f>
        <v>TECNICO</v>
      </c>
      <c r="D1240" s="4">
        <v>2503</v>
      </c>
      <c r="E1240" s="4" t="str">
        <f>INDEX('Estructura Tiendas'!$A$2:$A$13,MATCH(DATOS!D1240,'Estructura Tiendas'!$B$2:$B$13,0))</f>
        <v>CENTRO</v>
      </c>
      <c r="F1240" s="6">
        <v>28875.514999999999</v>
      </c>
      <c r="G1240" s="6">
        <v>16240.075829186251</v>
      </c>
      <c r="H1240" s="19">
        <f t="shared" si="19"/>
        <v>0.56241683755895788</v>
      </c>
    </row>
    <row r="1241" spans="1:8" x14ac:dyDescent="0.25">
      <c r="A1241" s="13">
        <v>44013</v>
      </c>
      <c r="B1241" s="4">
        <v>304</v>
      </c>
      <c r="C1241" s="4" t="str">
        <f>VLOOKUP(B1249,'Estructura Producto'!$A$2:$C$16,3,0)</f>
        <v>TECNICO</v>
      </c>
      <c r="D1241" s="4">
        <v>2504</v>
      </c>
      <c r="E1241" s="4" t="str">
        <f>INDEX('Estructura Tiendas'!$A$2:$A$13,MATCH(DATOS!D1241,'Estructura Tiendas'!$B$2:$B$13,0))</f>
        <v>CENTRO</v>
      </c>
      <c r="F1241" s="6">
        <v>48102.324999999997</v>
      </c>
      <c r="G1241" s="6">
        <v>30734.173770611582</v>
      </c>
      <c r="H1241" s="19">
        <f t="shared" si="19"/>
        <v>0.63893322766854999</v>
      </c>
    </row>
    <row r="1242" spans="1:8" x14ac:dyDescent="0.25">
      <c r="A1242" s="13">
        <v>44013</v>
      </c>
      <c r="B1242" s="4">
        <v>304</v>
      </c>
      <c r="C1242" s="4" t="str">
        <f>VLOOKUP(B1250,'Estructura Producto'!$A$2:$C$16,3,0)</f>
        <v>TECNICO</v>
      </c>
      <c r="D1242" s="4">
        <v>2505</v>
      </c>
      <c r="E1242" s="4" t="str">
        <f>INDEX('Estructura Tiendas'!$A$2:$A$13,MATCH(DATOS!D1242,'Estructura Tiendas'!$B$2:$B$13,0))</f>
        <v>NORTE</v>
      </c>
      <c r="F1242" s="6">
        <v>17150.404999999999</v>
      </c>
      <c r="G1242" s="6">
        <v>9531.6021665787357</v>
      </c>
      <c r="H1242" s="19">
        <f t="shared" si="19"/>
        <v>0.55576542749741109</v>
      </c>
    </row>
    <row r="1243" spans="1:8" x14ac:dyDescent="0.25">
      <c r="A1243" s="13">
        <v>44013</v>
      </c>
      <c r="B1243" s="4">
        <v>304</v>
      </c>
      <c r="C1243" s="4" t="str">
        <f>VLOOKUP(B1251,'Estructura Producto'!$A$2:$C$16,3,0)</f>
        <v>TECNICO</v>
      </c>
      <c r="D1243" s="4">
        <v>2506</v>
      </c>
      <c r="E1243" s="4" t="str">
        <f>INDEX('Estructura Tiendas'!$A$2:$A$13,MATCH(DATOS!D1243,'Estructura Tiendas'!$B$2:$B$13,0))</f>
        <v>NORTE</v>
      </c>
      <c r="F1243" s="6">
        <v>40358.285000000003</v>
      </c>
      <c r="G1243" s="6">
        <v>25299.470703936728</v>
      </c>
      <c r="H1243" s="19">
        <f t="shared" si="19"/>
        <v>0.62687179853992125</v>
      </c>
    </row>
    <row r="1244" spans="1:8" x14ac:dyDescent="0.25">
      <c r="A1244" s="13">
        <v>44013</v>
      </c>
      <c r="B1244" s="4">
        <v>304</v>
      </c>
      <c r="C1244" s="4" t="str">
        <f>VLOOKUP(B1252,'Estructura Producto'!$A$2:$C$16,3,0)</f>
        <v>TECNICO</v>
      </c>
      <c r="D1244" s="4">
        <v>2507</v>
      </c>
      <c r="E1244" s="4" t="str">
        <f>INDEX('Estructura Tiendas'!$A$2:$A$13,MATCH(DATOS!D1244,'Estructura Tiendas'!$B$2:$B$13,0))</f>
        <v>NORTE</v>
      </c>
      <c r="F1244" s="6">
        <v>20870.419999999998</v>
      </c>
      <c r="G1244" s="6">
        <v>12035.136220277931</v>
      </c>
      <c r="H1244" s="19">
        <f t="shared" si="19"/>
        <v>0.57665999152283143</v>
      </c>
    </row>
    <row r="1245" spans="1:8" x14ac:dyDescent="0.25">
      <c r="A1245" s="13">
        <v>44013</v>
      </c>
      <c r="B1245" s="4">
        <v>304</v>
      </c>
      <c r="C1245" s="4" t="str">
        <f>VLOOKUP(B1253,'Estructura Producto'!$A$2:$C$16,3,0)</f>
        <v>TECNICO</v>
      </c>
      <c r="D1245" s="4">
        <v>2508</v>
      </c>
      <c r="E1245" s="4" t="str">
        <f>INDEX('Estructura Tiendas'!$A$2:$A$13,MATCH(DATOS!D1245,'Estructura Tiendas'!$B$2:$B$13,0))</f>
        <v>NORTE</v>
      </c>
      <c r="F1245" s="6">
        <v>26446.845000000001</v>
      </c>
      <c r="G1245" s="6">
        <v>16746.401923262249</v>
      </c>
      <c r="H1245" s="19">
        <f t="shared" si="19"/>
        <v>0.63320981853458314</v>
      </c>
    </row>
    <row r="1246" spans="1:8" x14ac:dyDescent="0.25">
      <c r="A1246" s="13">
        <v>44013</v>
      </c>
      <c r="B1246" s="4">
        <v>304</v>
      </c>
      <c r="C1246" s="4" t="str">
        <f>VLOOKUP(B1254,'Estructura Producto'!$A$2:$C$16,3,0)</f>
        <v>TECNICO</v>
      </c>
      <c r="D1246" s="4">
        <v>2509</v>
      </c>
      <c r="E1246" s="4" t="str">
        <f>INDEX('Estructura Tiendas'!$A$2:$A$13,MATCH(DATOS!D1246,'Estructura Tiendas'!$B$2:$B$13,0))</f>
        <v>SUR</v>
      </c>
      <c r="F1246" s="6">
        <v>24684.595000000001</v>
      </c>
      <c r="G1246" s="6">
        <v>15092.649180242948</v>
      </c>
      <c r="H1246" s="19">
        <f t="shared" si="19"/>
        <v>0.61141976120098174</v>
      </c>
    </row>
    <row r="1247" spans="1:8" x14ac:dyDescent="0.25">
      <c r="A1247" s="13">
        <v>44013</v>
      </c>
      <c r="B1247" s="4">
        <v>304</v>
      </c>
      <c r="C1247" s="4" t="str">
        <f>VLOOKUP(B1255,'Estructura Producto'!$A$2:$C$16,3,0)</f>
        <v>TECNICO</v>
      </c>
      <c r="D1247" s="4">
        <v>2510</v>
      </c>
      <c r="E1247" s="4" t="str">
        <f>INDEX('Estructura Tiendas'!$A$2:$A$13,MATCH(DATOS!D1247,'Estructura Tiendas'!$B$2:$B$13,0))</f>
        <v>SUR</v>
      </c>
      <c r="F1247" s="6">
        <v>21577.895</v>
      </c>
      <c r="G1247" s="6">
        <v>11847.434113953906</v>
      </c>
      <c r="H1247" s="19">
        <f t="shared" si="19"/>
        <v>0.54905421098554363</v>
      </c>
    </row>
    <row r="1248" spans="1:8" x14ac:dyDescent="0.25">
      <c r="A1248" s="13">
        <v>44013</v>
      </c>
      <c r="B1248" s="4">
        <v>304</v>
      </c>
      <c r="C1248" s="4" t="str">
        <f>VLOOKUP(B1256,'Estructura Producto'!$A$2:$C$16,3,0)</f>
        <v>TECNICO</v>
      </c>
      <c r="D1248" s="4">
        <v>2511</v>
      </c>
      <c r="E1248" s="4" t="str">
        <f>INDEX('Estructura Tiendas'!$A$2:$A$13,MATCH(DATOS!D1248,'Estructura Tiendas'!$B$2:$B$13,0))</f>
        <v>SUR</v>
      </c>
      <c r="F1248" s="6">
        <v>34791.445</v>
      </c>
      <c r="G1248" s="6">
        <v>22043.70052462316</v>
      </c>
      <c r="H1248" s="19">
        <f t="shared" si="19"/>
        <v>0.63359542912411826</v>
      </c>
    </row>
    <row r="1249" spans="1:8" x14ac:dyDescent="0.25">
      <c r="A1249" s="13">
        <v>44013</v>
      </c>
      <c r="B1249" s="4">
        <v>304</v>
      </c>
      <c r="C1249" s="4" t="str">
        <f>VLOOKUP(B1257,'Estructura Producto'!$A$2:$C$16,3,0)</f>
        <v>TECNICO</v>
      </c>
      <c r="D1249" s="4">
        <v>2512</v>
      </c>
      <c r="E1249" s="4" t="str">
        <f>INDEX('Estructura Tiendas'!$A$2:$A$13,MATCH(DATOS!D1249,'Estructura Tiendas'!$B$2:$B$13,0))</f>
        <v>SUR</v>
      </c>
      <c r="F1249" s="6">
        <v>23583.41</v>
      </c>
      <c r="G1249" s="6">
        <v>14479.201092462527</v>
      </c>
      <c r="H1249" s="19">
        <f t="shared" si="19"/>
        <v>0.61395706102139291</v>
      </c>
    </row>
    <row r="1250" spans="1:8" x14ac:dyDescent="0.25">
      <c r="A1250" s="13">
        <v>44013</v>
      </c>
      <c r="B1250" s="4">
        <v>306</v>
      </c>
      <c r="C1250" s="4" t="str">
        <f>VLOOKUP(B1258,'Estructura Producto'!$A$2:$C$16,3,0)</f>
        <v>TECNICO</v>
      </c>
      <c r="D1250" s="4">
        <v>2501</v>
      </c>
      <c r="E1250" s="4" t="str">
        <f>INDEX('Estructura Tiendas'!$A$2:$A$13,MATCH(DATOS!D1250,'Estructura Tiendas'!$B$2:$B$13,0))</f>
        <v>CENTRO</v>
      </c>
      <c r="F1250" s="6">
        <v>30601.154999999999</v>
      </c>
      <c r="G1250" s="6">
        <v>9837.5829812540578</v>
      </c>
      <c r="H1250" s="19">
        <f t="shared" si="19"/>
        <v>0.32147750571029288</v>
      </c>
    </row>
    <row r="1251" spans="1:8" x14ac:dyDescent="0.25">
      <c r="A1251" s="13">
        <v>44013</v>
      </c>
      <c r="B1251" s="4">
        <v>306</v>
      </c>
      <c r="C1251" s="4" t="str">
        <f>VLOOKUP(B1259,'Estructura Producto'!$A$2:$C$16,3,0)</f>
        <v>TECNICO</v>
      </c>
      <c r="D1251" s="4">
        <v>2502</v>
      </c>
      <c r="E1251" s="4" t="str">
        <f>INDEX('Estructura Tiendas'!$A$2:$A$13,MATCH(DATOS!D1251,'Estructura Tiendas'!$B$2:$B$13,0))</f>
        <v>CENTRO</v>
      </c>
      <c r="F1251" s="6">
        <v>51544.54</v>
      </c>
      <c r="G1251" s="6">
        <v>15867.194017847836</v>
      </c>
      <c r="H1251" s="19">
        <f t="shared" si="19"/>
        <v>0.30783462259723021</v>
      </c>
    </row>
    <row r="1252" spans="1:8" x14ac:dyDescent="0.25">
      <c r="A1252" s="13">
        <v>44013</v>
      </c>
      <c r="B1252" s="4">
        <v>306</v>
      </c>
      <c r="C1252" s="4" t="str">
        <f>VLOOKUP(B1260,'Estructura Producto'!$A$2:$C$16,3,0)</f>
        <v>TECNICO</v>
      </c>
      <c r="D1252" s="4">
        <v>2503</v>
      </c>
      <c r="E1252" s="4" t="str">
        <f>INDEX('Estructura Tiendas'!$A$2:$A$13,MATCH(DATOS!D1252,'Estructura Tiendas'!$B$2:$B$13,0))</f>
        <v>CENTRO</v>
      </c>
      <c r="F1252" s="6">
        <v>43578.695</v>
      </c>
      <c r="G1252" s="6">
        <v>13509.534550891027</v>
      </c>
      <c r="H1252" s="19">
        <f t="shared" si="19"/>
        <v>0.3100031919471436</v>
      </c>
    </row>
    <row r="1253" spans="1:8" x14ac:dyDescent="0.25">
      <c r="A1253" s="13">
        <v>44013</v>
      </c>
      <c r="B1253" s="4">
        <v>306</v>
      </c>
      <c r="C1253" s="4" t="str">
        <f>VLOOKUP(B1261,'Estructura Producto'!$A$2:$C$16,3,0)</f>
        <v>TECNICO</v>
      </c>
      <c r="D1253" s="4">
        <v>2504</v>
      </c>
      <c r="E1253" s="4" t="str">
        <f>INDEX('Estructura Tiendas'!$A$2:$A$13,MATCH(DATOS!D1253,'Estructura Tiendas'!$B$2:$B$13,0))</f>
        <v>CENTRO</v>
      </c>
      <c r="F1253" s="6">
        <v>50581.785000000003</v>
      </c>
      <c r="G1253" s="6">
        <v>19028.718965679436</v>
      </c>
      <c r="H1253" s="19">
        <f t="shared" si="19"/>
        <v>0.37619706314594148</v>
      </c>
    </row>
    <row r="1254" spans="1:8" x14ac:dyDescent="0.25">
      <c r="A1254" s="13">
        <v>44013</v>
      </c>
      <c r="B1254" s="4">
        <v>306</v>
      </c>
      <c r="C1254" s="4" t="str">
        <f>VLOOKUP(B1262,'Estructura Producto'!$A$2:$C$16,3,0)</f>
        <v>HABILITACION</v>
      </c>
      <c r="D1254" s="4">
        <v>2505</v>
      </c>
      <c r="E1254" s="4" t="str">
        <f>INDEX('Estructura Tiendas'!$A$2:$A$13,MATCH(DATOS!D1254,'Estructura Tiendas'!$B$2:$B$13,0))</f>
        <v>NORTE</v>
      </c>
      <c r="F1254" s="6">
        <v>16406.014999999999</v>
      </c>
      <c r="G1254" s="6">
        <v>5591.2111993224307</v>
      </c>
      <c r="H1254" s="19">
        <f t="shared" si="19"/>
        <v>0.34080251659665256</v>
      </c>
    </row>
    <row r="1255" spans="1:8" x14ac:dyDescent="0.25">
      <c r="A1255" s="13">
        <v>44013</v>
      </c>
      <c r="B1255" s="4">
        <v>306</v>
      </c>
      <c r="C1255" s="4" t="str">
        <f>VLOOKUP(B1263,'Estructura Producto'!$A$2:$C$16,3,0)</f>
        <v>HABILITACION</v>
      </c>
      <c r="D1255" s="4">
        <v>2506</v>
      </c>
      <c r="E1255" s="4" t="str">
        <f>INDEX('Estructura Tiendas'!$A$2:$A$13,MATCH(DATOS!D1255,'Estructura Tiendas'!$B$2:$B$13,0))</f>
        <v>NORTE</v>
      </c>
      <c r="F1255" s="6">
        <v>40608.875</v>
      </c>
      <c r="G1255" s="6">
        <v>11774.443702283514</v>
      </c>
      <c r="H1255" s="19">
        <f t="shared" si="19"/>
        <v>0.28994754723649729</v>
      </c>
    </row>
    <row r="1256" spans="1:8" x14ac:dyDescent="0.25">
      <c r="A1256" s="13">
        <v>44013</v>
      </c>
      <c r="B1256" s="4">
        <v>306</v>
      </c>
      <c r="C1256" s="4" t="str">
        <f>VLOOKUP(B1264,'Estructura Producto'!$A$2:$C$16,3,0)</f>
        <v>HABILITACION</v>
      </c>
      <c r="D1256" s="4">
        <v>2507</v>
      </c>
      <c r="E1256" s="4" t="str">
        <f>INDEX('Estructura Tiendas'!$A$2:$A$13,MATCH(DATOS!D1256,'Estructura Tiendas'!$B$2:$B$13,0))</f>
        <v>NORTE</v>
      </c>
      <c r="F1256" s="6">
        <v>17525.785</v>
      </c>
      <c r="G1256" s="6">
        <v>5820.1230576484704</v>
      </c>
      <c r="H1256" s="19">
        <f t="shared" si="19"/>
        <v>0.33208915079401408</v>
      </c>
    </row>
    <row r="1257" spans="1:8" x14ac:dyDescent="0.25">
      <c r="A1257" s="13">
        <v>44013</v>
      </c>
      <c r="B1257" s="4">
        <v>306</v>
      </c>
      <c r="C1257" s="4" t="str">
        <f>VLOOKUP(B1265,'Estructura Producto'!$A$2:$C$16,3,0)</f>
        <v>HABILITACION</v>
      </c>
      <c r="D1257" s="4">
        <v>2508</v>
      </c>
      <c r="E1257" s="4" t="str">
        <f>INDEX('Estructura Tiendas'!$A$2:$A$13,MATCH(DATOS!D1257,'Estructura Tiendas'!$B$2:$B$13,0))</f>
        <v>NORTE</v>
      </c>
      <c r="F1257" s="6">
        <v>26985.985000000001</v>
      </c>
      <c r="G1257" s="6">
        <v>8794.2859307472663</v>
      </c>
      <c r="H1257" s="19">
        <f t="shared" si="19"/>
        <v>0.32588345138216246</v>
      </c>
    </row>
    <row r="1258" spans="1:8" x14ac:dyDescent="0.25">
      <c r="A1258" s="13">
        <v>44013</v>
      </c>
      <c r="B1258" s="4">
        <v>306</v>
      </c>
      <c r="C1258" s="4" t="str">
        <f>VLOOKUP(B1266,'Estructura Producto'!$A$2:$C$16,3,0)</f>
        <v>HABILITACION</v>
      </c>
      <c r="D1258" s="4">
        <v>2509</v>
      </c>
      <c r="E1258" s="4" t="str">
        <f>INDEX('Estructura Tiendas'!$A$2:$A$13,MATCH(DATOS!D1258,'Estructura Tiendas'!$B$2:$B$13,0))</f>
        <v>SUR</v>
      </c>
      <c r="F1258" s="6">
        <v>39480.714999999997</v>
      </c>
      <c r="G1258" s="6">
        <v>14003.015636581853</v>
      </c>
      <c r="H1258" s="19">
        <f t="shared" si="19"/>
        <v>0.35467988957600827</v>
      </c>
    </row>
    <row r="1259" spans="1:8" x14ac:dyDescent="0.25">
      <c r="A1259" s="13">
        <v>44013</v>
      </c>
      <c r="B1259" s="4">
        <v>306</v>
      </c>
      <c r="C1259" s="4" t="str">
        <f>VLOOKUP(B1267,'Estructura Producto'!$A$2:$C$16,3,0)</f>
        <v>HABILITACION</v>
      </c>
      <c r="D1259" s="4">
        <v>2510</v>
      </c>
      <c r="E1259" s="4" t="str">
        <f>INDEX('Estructura Tiendas'!$A$2:$A$13,MATCH(DATOS!D1259,'Estructura Tiendas'!$B$2:$B$13,0))</f>
        <v>SUR</v>
      </c>
      <c r="F1259" s="6">
        <v>26220.384999999998</v>
      </c>
      <c r="G1259" s="6">
        <v>8598.2663146408358</v>
      </c>
      <c r="H1259" s="19">
        <f t="shared" si="19"/>
        <v>0.32792296202518906</v>
      </c>
    </row>
    <row r="1260" spans="1:8" x14ac:dyDescent="0.25">
      <c r="A1260" s="13">
        <v>44013</v>
      </c>
      <c r="B1260" s="4">
        <v>306</v>
      </c>
      <c r="C1260" s="4" t="str">
        <f>VLOOKUP(B1268,'Estructura Producto'!$A$2:$C$16,3,0)</f>
        <v>HABILITACION</v>
      </c>
      <c r="D1260" s="4">
        <v>2511</v>
      </c>
      <c r="E1260" s="4" t="str">
        <f>INDEX('Estructura Tiendas'!$A$2:$A$13,MATCH(DATOS!D1260,'Estructura Tiendas'!$B$2:$B$13,0))</f>
        <v>SUR</v>
      </c>
      <c r="F1260" s="6">
        <v>42245.47</v>
      </c>
      <c r="G1260" s="6">
        <v>16885.225250474105</v>
      </c>
      <c r="H1260" s="19">
        <f t="shared" si="19"/>
        <v>0.39969315646089637</v>
      </c>
    </row>
    <row r="1261" spans="1:8" x14ac:dyDescent="0.25">
      <c r="A1261" s="13">
        <v>44013</v>
      </c>
      <c r="B1261" s="4">
        <v>306</v>
      </c>
      <c r="C1261" s="4" t="str">
        <f>VLOOKUP(B1269,'Estructura Producto'!$A$2:$C$16,3,0)</f>
        <v>HABILITACION</v>
      </c>
      <c r="D1261" s="4">
        <v>2512</v>
      </c>
      <c r="E1261" s="4" t="str">
        <f>INDEX('Estructura Tiendas'!$A$2:$A$13,MATCH(DATOS!D1261,'Estructura Tiendas'!$B$2:$B$13,0))</f>
        <v>SUR</v>
      </c>
      <c r="F1261" s="6">
        <v>25087.17</v>
      </c>
      <c r="G1261" s="6">
        <v>8815.8603744572083</v>
      </c>
      <c r="H1261" s="19">
        <f t="shared" si="19"/>
        <v>0.351409121652909</v>
      </c>
    </row>
    <row r="1262" spans="1:8" x14ac:dyDescent="0.25">
      <c r="A1262" s="13">
        <v>44044</v>
      </c>
      <c r="B1262" s="4">
        <v>100</v>
      </c>
      <c r="C1262" s="4" t="str">
        <f>VLOOKUP(B1270,'Estructura Producto'!$A$2:$C$16,3,0)</f>
        <v>HABILITACION</v>
      </c>
      <c r="D1262" s="4">
        <v>2501</v>
      </c>
      <c r="E1262" s="4" t="str">
        <f>INDEX('Estructura Tiendas'!$A$2:$A$13,MATCH(DATOS!D1262,'Estructura Tiendas'!$B$2:$B$13,0))</f>
        <v>CENTRO</v>
      </c>
      <c r="F1262" s="6">
        <v>32704.064999999999</v>
      </c>
      <c r="G1262" s="6">
        <v>9972.0769248376146</v>
      </c>
      <c r="H1262" s="19">
        <f t="shared" si="19"/>
        <v>0.30491857586626053</v>
      </c>
    </row>
    <row r="1263" spans="1:8" x14ac:dyDescent="0.25">
      <c r="A1263" s="13">
        <v>44044</v>
      </c>
      <c r="B1263" s="4">
        <v>100</v>
      </c>
      <c r="C1263" s="4" t="str">
        <f>VLOOKUP(B1271,'Estructura Producto'!$A$2:$C$16,3,0)</f>
        <v>HABILITACION</v>
      </c>
      <c r="D1263" s="4">
        <v>2502</v>
      </c>
      <c r="E1263" s="4" t="str">
        <f>INDEX('Estructura Tiendas'!$A$2:$A$13,MATCH(DATOS!D1263,'Estructura Tiendas'!$B$2:$B$13,0))</f>
        <v>CENTRO</v>
      </c>
      <c r="F1263" s="6">
        <v>43764.264999999999</v>
      </c>
      <c r="G1263" s="6">
        <v>13230.207168026422</v>
      </c>
      <c r="H1263" s="19">
        <f t="shared" si="19"/>
        <v>0.30230616618436118</v>
      </c>
    </row>
    <row r="1264" spans="1:8" x14ac:dyDescent="0.25">
      <c r="A1264" s="13">
        <v>44044</v>
      </c>
      <c r="B1264" s="4">
        <v>100</v>
      </c>
      <c r="C1264" s="4" t="str">
        <f>VLOOKUP(B1272,'Estructura Producto'!$A$2:$C$16,3,0)</f>
        <v>HABILITACION</v>
      </c>
      <c r="D1264" s="4">
        <v>2503</v>
      </c>
      <c r="E1264" s="4" t="str">
        <f>INDEX('Estructura Tiendas'!$A$2:$A$13,MATCH(DATOS!D1264,'Estructura Tiendas'!$B$2:$B$13,0))</f>
        <v>CENTRO</v>
      </c>
      <c r="F1264" s="6">
        <v>44784.83</v>
      </c>
      <c r="G1264" s="6">
        <v>14236.466657842946</v>
      </c>
      <c r="H1264" s="19">
        <f t="shared" si="19"/>
        <v>0.317885914892229</v>
      </c>
    </row>
    <row r="1265" spans="1:8" x14ac:dyDescent="0.25">
      <c r="A1265" s="13">
        <v>44044</v>
      </c>
      <c r="B1265" s="4">
        <v>100</v>
      </c>
      <c r="C1265" s="4" t="str">
        <f>VLOOKUP(B1273,'Estructura Producto'!$A$2:$C$16,3,0)</f>
        <v>HABILITACION</v>
      </c>
      <c r="D1265" s="4">
        <v>2504</v>
      </c>
      <c r="E1265" s="4" t="str">
        <f>INDEX('Estructura Tiendas'!$A$2:$A$13,MATCH(DATOS!D1265,'Estructura Tiendas'!$B$2:$B$13,0))</f>
        <v>CENTRO</v>
      </c>
      <c r="F1265" s="6">
        <v>48376.724999999999</v>
      </c>
      <c r="G1265" s="6">
        <v>16003.555426627474</v>
      </c>
      <c r="H1265" s="19">
        <f t="shared" si="19"/>
        <v>0.33081105483323797</v>
      </c>
    </row>
    <row r="1266" spans="1:8" x14ac:dyDescent="0.25">
      <c r="A1266" s="13">
        <v>44044</v>
      </c>
      <c r="B1266" s="4">
        <v>100</v>
      </c>
      <c r="C1266" s="4" t="str">
        <f>VLOOKUP(B1274,'Estructura Producto'!$A$2:$C$16,3,0)</f>
        <v>HABILITACION</v>
      </c>
      <c r="D1266" s="4">
        <v>2505</v>
      </c>
      <c r="E1266" s="4" t="str">
        <f>INDEX('Estructura Tiendas'!$A$2:$A$13,MATCH(DATOS!D1266,'Estructura Tiendas'!$B$2:$B$13,0))</f>
        <v>NORTE</v>
      </c>
      <c r="F1266" s="6">
        <v>22606.785</v>
      </c>
      <c r="G1266" s="6">
        <v>6575.0951117040304</v>
      </c>
      <c r="H1266" s="19">
        <f t="shared" si="19"/>
        <v>0.29084609384766696</v>
      </c>
    </row>
    <row r="1267" spans="1:8" x14ac:dyDescent="0.25">
      <c r="A1267" s="13">
        <v>44044</v>
      </c>
      <c r="B1267" s="4">
        <v>100</v>
      </c>
      <c r="C1267" s="4" t="str">
        <f>VLOOKUP(B1275,'Estructura Producto'!$A$2:$C$16,3,0)</f>
        <v>HABILITACION</v>
      </c>
      <c r="D1267" s="4">
        <v>2506</v>
      </c>
      <c r="E1267" s="4" t="str">
        <f>INDEX('Estructura Tiendas'!$A$2:$A$13,MATCH(DATOS!D1267,'Estructura Tiendas'!$B$2:$B$13,0))</f>
        <v>NORTE</v>
      </c>
      <c r="F1267" s="6">
        <v>45664.99</v>
      </c>
      <c r="G1267" s="6">
        <v>14618.780668420241</v>
      </c>
      <c r="H1267" s="19">
        <f t="shared" si="19"/>
        <v>0.32013103842616064</v>
      </c>
    </row>
    <row r="1268" spans="1:8" x14ac:dyDescent="0.25">
      <c r="A1268" s="13">
        <v>44044</v>
      </c>
      <c r="B1268" s="4">
        <v>100</v>
      </c>
      <c r="C1268" s="4" t="str">
        <f>VLOOKUP(B1276,'Estructura Producto'!$A$2:$C$16,3,0)</f>
        <v>HABILITACION</v>
      </c>
      <c r="D1268" s="4">
        <v>2507</v>
      </c>
      <c r="E1268" s="4" t="str">
        <f>INDEX('Estructura Tiendas'!$A$2:$A$13,MATCH(DATOS!D1268,'Estructura Tiendas'!$B$2:$B$13,0))</f>
        <v>NORTE</v>
      </c>
      <c r="F1268" s="6">
        <v>20626.919999999998</v>
      </c>
      <c r="G1268" s="6">
        <v>5603.4271767422588</v>
      </c>
      <c r="H1268" s="19">
        <f t="shared" si="19"/>
        <v>0.27165602895353547</v>
      </c>
    </row>
    <row r="1269" spans="1:8" x14ac:dyDescent="0.25">
      <c r="A1269" s="13">
        <v>44044</v>
      </c>
      <c r="B1269" s="4">
        <v>100</v>
      </c>
      <c r="C1269" s="4" t="str">
        <f>VLOOKUP(B1277,'Estructura Producto'!$A$2:$C$16,3,0)</f>
        <v>HABILITACION</v>
      </c>
      <c r="D1269" s="4">
        <v>2508</v>
      </c>
      <c r="E1269" s="4" t="str">
        <f>INDEX('Estructura Tiendas'!$A$2:$A$13,MATCH(DATOS!D1269,'Estructura Tiendas'!$B$2:$B$13,0))</f>
        <v>NORTE</v>
      </c>
      <c r="F1269" s="6">
        <v>29609.044999999998</v>
      </c>
      <c r="G1269" s="6">
        <v>8705.6186006352218</v>
      </c>
      <c r="H1269" s="19">
        <f t="shared" si="19"/>
        <v>0.29401889188372077</v>
      </c>
    </row>
    <row r="1270" spans="1:8" x14ac:dyDescent="0.25">
      <c r="A1270" s="13">
        <v>44044</v>
      </c>
      <c r="B1270" s="4">
        <v>100</v>
      </c>
      <c r="C1270" s="4" t="str">
        <f>VLOOKUP(B1278,'Estructura Producto'!$A$2:$C$16,3,0)</f>
        <v>HABILITACION</v>
      </c>
      <c r="D1270" s="4">
        <v>2509</v>
      </c>
      <c r="E1270" s="4" t="str">
        <f>INDEX('Estructura Tiendas'!$A$2:$A$13,MATCH(DATOS!D1270,'Estructura Tiendas'!$B$2:$B$13,0))</f>
        <v>SUR</v>
      </c>
      <c r="F1270" s="6">
        <v>26326.095000000001</v>
      </c>
      <c r="G1270" s="6">
        <v>5932.5512172137942</v>
      </c>
      <c r="H1270" s="19">
        <f t="shared" si="19"/>
        <v>0.22534869745071551</v>
      </c>
    </row>
    <row r="1271" spans="1:8" x14ac:dyDescent="0.25">
      <c r="A1271" s="13">
        <v>44044</v>
      </c>
      <c r="B1271" s="4">
        <v>100</v>
      </c>
      <c r="C1271" s="4" t="str">
        <f>VLOOKUP(B1279,'Estructura Producto'!$A$2:$C$16,3,0)</f>
        <v>HABILITACION</v>
      </c>
      <c r="D1271" s="4">
        <v>2510</v>
      </c>
      <c r="E1271" s="4" t="str">
        <f>INDEX('Estructura Tiendas'!$A$2:$A$13,MATCH(DATOS!D1271,'Estructura Tiendas'!$B$2:$B$13,0))</f>
        <v>SUR</v>
      </c>
      <c r="F1271" s="6">
        <v>39012.21</v>
      </c>
      <c r="G1271" s="6">
        <v>11122.054971737814</v>
      </c>
      <c r="H1271" s="19">
        <f t="shared" si="19"/>
        <v>0.28509164109743629</v>
      </c>
    </row>
    <row r="1272" spans="1:8" x14ac:dyDescent="0.25">
      <c r="A1272" s="13">
        <v>44044</v>
      </c>
      <c r="B1272" s="4">
        <v>100</v>
      </c>
      <c r="C1272" s="4" t="str">
        <f>VLOOKUP(B1280,'Estructura Producto'!$A$2:$C$16,3,0)</f>
        <v>HABILITACION</v>
      </c>
      <c r="D1272" s="4">
        <v>2511</v>
      </c>
      <c r="E1272" s="4" t="str">
        <f>INDEX('Estructura Tiendas'!$A$2:$A$13,MATCH(DATOS!D1272,'Estructura Tiendas'!$B$2:$B$13,0))</f>
        <v>SUR</v>
      </c>
      <c r="F1272" s="6">
        <v>58090.385000000002</v>
      </c>
      <c r="G1272" s="6">
        <v>19705.528415593293</v>
      </c>
      <c r="H1272" s="19">
        <f t="shared" si="19"/>
        <v>0.33922185944529876</v>
      </c>
    </row>
    <row r="1273" spans="1:8" x14ac:dyDescent="0.25">
      <c r="A1273" s="13">
        <v>44044</v>
      </c>
      <c r="B1273" s="4">
        <v>100</v>
      </c>
      <c r="C1273" s="4" t="str">
        <f>VLOOKUP(B1281,'Estructura Producto'!$A$2:$C$16,3,0)</f>
        <v>HABILITACION</v>
      </c>
      <c r="D1273" s="4">
        <v>2512</v>
      </c>
      <c r="E1273" s="4" t="str">
        <f>INDEX('Estructura Tiendas'!$A$2:$A$13,MATCH(DATOS!D1273,'Estructura Tiendas'!$B$2:$B$13,0))</f>
        <v>SUR</v>
      </c>
      <c r="F1273" s="6">
        <v>29334.05</v>
      </c>
      <c r="G1273" s="6">
        <v>8804.4139378395012</v>
      </c>
      <c r="H1273" s="19">
        <f t="shared" si="19"/>
        <v>0.30014314211094278</v>
      </c>
    </row>
    <row r="1274" spans="1:8" x14ac:dyDescent="0.25">
      <c r="A1274" s="13">
        <v>44044</v>
      </c>
      <c r="B1274" s="4">
        <v>102</v>
      </c>
      <c r="C1274" s="4" t="str">
        <f>VLOOKUP(B1282,'Estructura Producto'!$A$2:$C$16,3,0)</f>
        <v>HABILITACION</v>
      </c>
      <c r="D1274" s="4">
        <v>2501</v>
      </c>
      <c r="E1274" s="4" t="str">
        <f>INDEX('Estructura Tiendas'!$A$2:$A$13,MATCH(DATOS!D1274,'Estructura Tiendas'!$B$2:$B$13,0))</f>
        <v>CENTRO</v>
      </c>
      <c r="F1274" s="6">
        <v>49911.595000000001</v>
      </c>
      <c r="G1274" s="6">
        <v>15930.099809880805</v>
      </c>
      <c r="H1274" s="19">
        <f t="shared" si="19"/>
        <v>0.31916631415767827</v>
      </c>
    </row>
    <row r="1275" spans="1:8" x14ac:dyDescent="0.25">
      <c r="A1275" s="13">
        <v>44044</v>
      </c>
      <c r="B1275" s="4">
        <v>102</v>
      </c>
      <c r="C1275" s="4" t="str">
        <f>VLOOKUP(B1283,'Estructura Producto'!$A$2:$C$16,3,0)</f>
        <v>HABILITACION</v>
      </c>
      <c r="D1275" s="4">
        <v>2502</v>
      </c>
      <c r="E1275" s="4" t="str">
        <f>INDEX('Estructura Tiendas'!$A$2:$A$13,MATCH(DATOS!D1275,'Estructura Tiendas'!$B$2:$B$13,0))</f>
        <v>CENTRO</v>
      </c>
      <c r="F1275" s="6">
        <v>71865.350000000006</v>
      </c>
      <c r="G1275" s="6">
        <v>26852.397377889716</v>
      </c>
      <c r="H1275" s="19">
        <f t="shared" si="19"/>
        <v>0.37364873861867665</v>
      </c>
    </row>
    <row r="1276" spans="1:8" x14ac:dyDescent="0.25">
      <c r="A1276" s="13">
        <v>44044</v>
      </c>
      <c r="B1276" s="4">
        <v>102</v>
      </c>
      <c r="C1276" s="4" t="str">
        <f>VLOOKUP(B1284,'Estructura Producto'!$A$2:$C$16,3,0)</f>
        <v>HABILITACION</v>
      </c>
      <c r="D1276" s="4">
        <v>2503</v>
      </c>
      <c r="E1276" s="4" t="str">
        <f>INDEX('Estructura Tiendas'!$A$2:$A$13,MATCH(DATOS!D1276,'Estructura Tiendas'!$B$2:$B$13,0))</f>
        <v>CENTRO</v>
      </c>
      <c r="F1276" s="6">
        <v>69123.5</v>
      </c>
      <c r="G1276" s="6">
        <v>23094.887162901257</v>
      </c>
      <c r="H1276" s="19">
        <f t="shared" si="19"/>
        <v>0.33411050023365796</v>
      </c>
    </row>
    <row r="1277" spans="1:8" x14ac:dyDescent="0.25">
      <c r="A1277" s="13">
        <v>44044</v>
      </c>
      <c r="B1277" s="4">
        <v>102</v>
      </c>
      <c r="C1277" s="4" t="str">
        <f>VLOOKUP(B1285,'Estructura Producto'!$A$2:$C$16,3,0)</f>
        <v>HABILITACION</v>
      </c>
      <c r="D1277" s="4">
        <v>2504</v>
      </c>
      <c r="E1277" s="4" t="str">
        <f>INDEX('Estructura Tiendas'!$A$2:$A$13,MATCH(DATOS!D1277,'Estructura Tiendas'!$B$2:$B$13,0))</f>
        <v>CENTRO</v>
      </c>
      <c r="F1277" s="6">
        <v>86045</v>
      </c>
      <c r="G1277" s="6">
        <v>31868.64825253659</v>
      </c>
      <c r="H1277" s="19">
        <f t="shared" si="19"/>
        <v>0.37037187811652728</v>
      </c>
    </row>
    <row r="1278" spans="1:8" x14ac:dyDescent="0.25">
      <c r="A1278" s="13">
        <v>44044</v>
      </c>
      <c r="B1278" s="4">
        <v>102</v>
      </c>
      <c r="C1278" s="4" t="str">
        <f>VLOOKUP(B1286,'Estructura Producto'!$A$2:$C$16,3,0)</f>
        <v>HABILITACION</v>
      </c>
      <c r="D1278" s="4">
        <v>2505</v>
      </c>
      <c r="E1278" s="4" t="str">
        <f>INDEX('Estructura Tiendas'!$A$2:$A$13,MATCH(DATOS!D1278,'Estructura Tiendas'!$B$2:$B$13,0))</f>
        <v>NORTE</v>
      </c>
      <c r="F1278" s="6">
        <v>39140.535000000003</v>
      </c>
      <c r="G1278" s="6">
        <v>11320.370139379675</v>
      </c>
      <c r="H1278" s="19">
        <f t="shared" si="19"/>
        <v>0.28922369455041108</v>
      </c>
    </row>
    <row r="1279" spans="1:8" x14ac:dyDescent="0.25">
      <c r="A1279" s="13">
        <v>44044</v>
      </c>
      <c r="B1279" s="4">
        <v>102</v>
      </c>
      <c r="C1279" s="4" t="str">
        <f>VLOOKUP(B1287,'Estructura Producto'!$A$2:$C$16,3,0)</f>
        <v>HABILITACION</v>
      </c>
      <c r="D1279" s="4">
        <v>2506</v>
      </c>
      <c r="E1279" s="4" t="str">
        <f>INDEX('Estructura Tiendas'!$A$2:$A$13,MATCH(DATOS!D1279,'Estructura Tiendas'!$B$2:$B$13,0))</f>
        <v>NORTE</v>
      </c>
      <c r="F1279" s="6">
        <v>82064.179999999993</v>
      </c>
      <c r="G1279" s="6">
        <v>25959.364608232125</v>
      </c>
      <c r="H1279" s="19">
        <f t="shared" si="19"/>
        <v>0.31633003105900925</v>
      </c>
    </row>
    <row r="1280" spans="1:8" x14ac:dyDescent="0.25">
      <c r="A1280" s="13">
        <v>44044</v>
      </c>
      <c r="B1280" s="4">
        <v>102</v>
      </c>
      <c r="C1280" s="4" t="str">
        <f>VLOOKUP(B1288,'Estructura Producto'!$A$2:$C$16,3,0)</f>
        <v>HABILITACION</v>
      </c>
      <c r="D1280" s="4">
        <v>2507</v>
      </c>
      <c r="E1280" s="4" t="str">
        <f>INDEX('Estructura Tiendas'!$A$2:$A$13,MATCH(DATOS!D1280,'Estructura Tiendas'!$B$2:$B$13,0))</f>
        <v>NORTE</v>
      </c>
      <c r="F1280" s="6">
        <v>32550.54</v>
      </c>
      <c r="G1280" s="6">
        <v>8501.6625417196228</v>
      </c>
      <c r="H1280" s="19">
        <f t="shared" si="19"/>
        <v>0.26118345630271028</v>
      </c>
    </row>
    <row r="1281" spans="1:8" x14ac:dyDescent="0.25">
      <c r="A1281" s="13">
        <v>44044</v>
      </c>
      <c r="B1281" s="4">
        <v>102</v>
      </c>
      <c r="C1281" s="4" t="str">
        <f>VLOOKUP(B1289,'Estructura Producto'!$A$2:$C$16,3,0)</f>
        <v>HABILITACION</v>
      </c>
      <c r="D1281" s="4">
        <v>2508</v>
      </c>
      <c r="E1281" s="4" t="str">
        <f>INDEX('Estructura Tiendas'!$A$2:$A$13,MATCH(DATOS!D1281,'Estructura Tiendas'!$B$2:$B$13,0))</f>
        <v>NORTE</v>
      </c>
      <c r="F1281" s="6">
        <v>42489.135000000002</v>
      </c>
      <c r="G1281" s="6">
        <v>13199.08064804702</v>
      </c>
      <c r="H1281" s="19">
        <f t="shared" si="19"/>
        <v>0.31064601922460927</v>
      </c>
    </row>
    <row r="1282" spans="1:8" x14ac:dyDescent="0.25">
      <c r="A1282" s="13">
        <v>44044</v>
      </c>
      <c r="B1282" s="4">
        <v>102</v>
      </c>
      <c r="C1282" s="4" t="str">
        <f>VLOOKUP(B1290,'Estructura Producto'!$A$2:$C$16,3,0)</f>
        <v>HABILITACION</v>
      </c>
      <c r="D1282" s="4">
        <v>2509</v>
      </c>
      <c r="E1282" s="4" t="str">
        <f>INDEX('Estructura Tiendas'!$A$2:$A$13,MATCH(DATOS!D1282,'Estructura Tiendas'!$B$2:$B$13,0))</f>
        <v>SUR</v>
      </c>
      <c r="F1282" s="6">
        <v>49999.64</v>
      </c>
      <c r="G1282" s="6">
        <v>14937.44492840115</v>
      </c>
      <c r="H1282" s="19">
        <f t="shared" si="19"/>
        <v>0.29875104957557996</v>
      </c>
    </row>
    <row r="1283" spans="1:8" x14ac:dyDescent="0.25">
      <c r="A1283" s="13">
        <v>44044</v>
      </c>
      <c r="B1283" s="4">
        <v>102</v>
      </c>
      <c r="C1283" s="4" t="str">
        <f>VLOOKUP(B1291,'Estructura Producto'!$A$2:$C$16,3,0)</f>
        <v>HABILITACION</v>
      </c>
      <c r="D1283" s="4">
        <v>2510</v>
      </c>
      <c r="E1283" s="4" t="str">
        <f>INDEX('Estructura Tiendas'!$A$2:$A$13,MATCH(DATOS!D1283,'Estructura Tiendas'!$B$2:$B$13,0))</f>
        <v>SUR</v>
      </c>
      <c r="F1283" s="6">
        <v>45215.46</v>
      </c>
      <c r="G1283" s="6">
        <v>13476.922513919591</v>
      </c>
      <c r="H1283" s="19">
        <f t="shared" ref="H1283:H1346" si="20">G1283/F1283</f>
        <v>0.29806005543058928</v>
      </c>
    </row>
    <row r="1284" spans="1:8" x14ac:dyDescent="0.25">
      <c r="A1284" s="13">
        <v>44044</v>
      </c>
      <c r="B1284" s="4">
        <v>102</v>
      </c>
      <c r="C1284" s="4" t="str">
        <f>VLOOKUP(B1292,'Estructura Producto'!$A$2:$C$16,3,0)</f>
        <v>HABILITACION</v>
      </c>
      <c r="D1284" s="4">
        <v>2511</v>
      </c>
      <c r="E1284" s="4" t="str">
        <f>INDEX('Estructura Tiendas'!$A$2:$A$13,MATCH(DATOS!D1284,'Estructura Tiendas'!$B$2:$B$13,0))</f>
        <v>SUR</v>
      </c>
      <c r="F1284" s="6">
        <v>82637.75</v>
      </c>
      <c r="G1284" s="6">
        <v>28149.420988542559</v>
      </c>
      <c r="H1284" s="19">
        <f t="shared" si="20"/>
        <v>0.34063634342104621</v>
      </c>
    </row>
    <row r="1285" spans="1:8" x14ac:dyDescent="0.25">
      <c r="A1285" s="13">
        <v>44044</v>
      </c>
      <c r="B1285" s="4">
        <v>102</v>
      </c>
      <c r="C1285" s="4" t="str">
        <f>VLOOKUP(B1293,'Estructura Producto'!$A$2:$C$16,3,0)</f>
        <v>HABILITACION</v>
      </c>
      <c r="D1285" s="4">
        <v>2512</v>
      </c>
      <c r="E1285" s="4" t="str">
        <f>INDEX('Estructura Tiendas'!$A$2:$A$13,MATCH(DATOS!D1285,'Estructura Tiendas'!$B$2:$B$13,0))</f>
        <v>SUR</v>
      </c>
      <c r="F1285" s="6">
        <v>43395.59</v>
      </c>
      <c r="G1285" s="6">
        <v>15087.076581761783</v>
      </c>
      <c r="H1285" s="19">
        <f t="shared" si="20"/>
        <v>0.34766381979739841</v>
      </c>
    </row>
    <row r="1286" spans="1:8" x14ac:dyDescent="0.25">
      <c r="A1286" s="13">
        <v>44044</v>
      </c>
      <c r="B1286" s="4">
        <v>104</v>
      </c>
      <c r="C1286" s="4" t="str">
        <f>VLOOKUP(B1294,'Estructura Producto'!$A$2:$C$16,3,0)</f>
        <v>HABILITACION</v>
      </c>
      <c r="D1286" s="4">
        <v>2501</v>
      </c>
      <c r="E1286" s="4" t="str">
        <f>INDEX('Estructura Tiendas'!$A$2:$A$13,MATCH(DATOS!D1286,'Estructura Tiendas'!$B$2:$B$13,0))</f>
        <v>CENTRO</v>
      </c>
      <c r="F1286" s="6">
        <v>23548.51</v>
      </c>
      <c r="G1286" s="6">
        <v>4701.1044791978065</v>
      </c>
      <c r="H1286" s="19">
        <f t="shared" si="20"/>
        <v>0.19963490170706372</v>
      </c>
    </row>
    <row r="1287" spans="1:8" x14ac:dyDescent="0.25">
      <c r="A1287" s="13">
        <v>44044</v>
      </c>
      <c r="B1287" s="4">
        <v>104</v>
      </c>
      <c r="C1287" s="4" t="str">
        <f>VLOOKUP(B1295,'Estructura Producto'!$A$2:$C$16,3,0)</f>
        <v>HABILITACION</v>
      </c>
      <c r="D1287" s="4">
        <v>2502</v>
      </c>
      <c r="E1287" s="4" t="str">
        <f>INDEX('Estructura Tiendas'!$A$2:$A$13,MATCH(DATOS!D1287,'Estructura Tiendas'!$B$2:$B$13,0))</f>
        <v>CENTRO</v>
      </c>
      <c r="F1287" s="6">
        <v>33085.22</v>
      </c>
      <c r="G1287" s="6">
        <v>6306.3624926571611</v>
      </c>
      <c r="H1287" s="19">
        <f t="shared" si="20"/>
        <v>0.19060965871338201</v>
      </c>
    </row>
    <row r="1288" spans="1:8" x14ac:dyDescent="0.25">
      <c r="A1288" s="13">
        <v>44044</v>
      </c>
      <c r="B1288" s="4">
        <v>104</v>
      </c>
      <c r="C1288" s="4" t="str">
        <f>VLOOKUP(B1296,'Estructura Producto'!$A$2:$C$16,3,0)</f>
        <v>HABILITACION</v>
      </c>
      <c r="D1288" s="4">
        <v>2503</v>
      </c>
      <c r="E1288" s="4" t="str">
        <f>INDEX('Estructura Tiendas'!$A$2:$A$13,MATCH(DATOS!D1288,'Estructura Tiendas'!$B$2:$B$13,0))</f>
        <v>CENTRO</v>
      </c>
      <c r="F1288" s="6">
        <v>39100.53</v>
      </c>
      <c r="G1288" s="6">
        <v>8392.426186731811</v>
      </c>
      <c r="H1288" s="19">
        <f t="shared" si="20"/>
        <v>0.21463714652286839</v>
      </c>
    </row>
    <row r="1289" spans="1:8" x14ac:dyDescent="0.25">
      <c r="A1289" s="13">
        <v>44044</v>
      </c>
      <c r="B1289" s="4">
        <v>104</v>
      </c>
      <c r="C1289" s="4" t="str">
        <f>VLOOKUP(B1297,'Estructura Producto'!$A$2:$C$16,3,0)</f>
        <v>HABILITACION</v>
      </c>
      <c r="D1289" s="4">
        <v>2504</v>
      </c>
      <c r="E1289" s="4" t="str">
        <f>INDEX('Estructura Tiendas'!$A$2:$A$13,MATCH(DATOS!D1289,'Estructura Tiendas'!$B$2:$B$13,0))</f>
        <v>CENTRO</v>
      </c>
      <c r="F1289" s="6">
        <v>33760.025000000001</v>
      </c>
      <c r="G1289" s="6">
        <v>6888.9862820918825</v>
      </c>
      <c r="H1289" s="19">
        <f t="shared" si="20"/>
        <v>0.20405749942696672</v>
      </c>
    </row>
    <row r="1290" spans="1:8" x14ac:dyDescent="0.25">
      <c r="A1290" s="13">
        <v>44044</v>
      </c>
      <c r="B1290" s="4">
        <v>104</v>
      </c>
      <c r="C1290" s="4" t="str">
        <f>VLOOKUP(B1298,'Estructura Producto'!$A$2:$C$16,3,0)</f>
        <v>HABILITACION</v>
      </c>
      <c r="D1290" s="4">
        <v>2505</v>
      </c>
      <c r="E1290" s="4" t="str">
        <f>INDEX('Estructura Tiendas'!$A$2:$A$13,MATCH(DATOS!D1290,'Estructura Tiendas'!$B$2:$B$13,0))</f>
        <v>NORTE</v>
      </c>
      <c r="F1290" s="6">
        <v>13000.924999999999</v>
      </c>
      <c r="G1290" s="6">
        <v>2460.7933319716503</v>
      </c>
      <c r="H1290" s="19">
        <f t="shared" si="20"/>
        <v>0.18927832688609852</v>
      </c>
    </row>
    <row r="1291" spans="1:8" x14ac:dyDescent="0.25">
      <c r="A1291" s="13">
        <v>44044</v>
      </c>
      <c r="B1291" s="4">
        <v>104</v>
      </c>
      <c r="C1291" s="4" t="str">
        <f>VLOOKUP(B1299,'Estructura Producto'!$A$2:$C$16,3,0)</f>
        <v>HABILITACION</v>
      </c>
      <c r="D1291" s="4">
        <v>2506</v>
      </c>
      <c r="E1291" s="4" t="str">
        <f>INDEX('Estructura Tiendas'!$A$2:$A$13,MATCH(DATOS!D1291,'Estructura Tiendas'!$B$2:$B$13,0))</f>
        <v>NORTE</v>
      </c>
      <c r="F1291" s="6">
        <v>32656.355</v>
      </c>
      <c r="G1291" s="6">
        <v>6851.0461040530708</v>
      </c>
      <c r="H1291" s="19">
        <f t="shared" si="20"/>
        <v>0.20979212481163531</v>
      </c>
    </row>
    <row r="1292" spans="1:8" x14ac:dyDescent="0.25">
      <c r="A1292" s="13">
        <v>44044</v>
      </c>
      <c r="B1292" s="4">
        <v>104</v>
      </c>
      <c r="C1292" s="4" t="str">
        <f>VLOOKUP(B1300,'Estructura Producto'!$A$2:$C$16,3,0)</f>
        <v>HABILITACION</v>
      </c>
      <c r="D1292" s="4">
        <v>2507</v>
      </c>
      <c r="E1292" s="4" t="str">
        <f>INDEX('Estructura Tiendas'!$A$2:$A$13,MATCH(DATOS!D1292,'Estructura Tiendas'!$B$2:$B$13,0))</f>
        <v>NORTE</v>
      </c>
      <c r="F1292" s="6">
        <v>14242.76</v>
      </c>
      <c r="G1292" s="6">
        <v>3172.0432592058137</v>
      </c>
      <c r="H1292" s="19">
        <f t="shared" si="20"/>
        <v>0.22271268063253286</v>
      </c>
    </row>
    <row r="1293" spans="1:8" x14ac:dyDescent="0.25">
      <c r="A1293" s="13">
        <v>44044</v>
      </c>
      <c r="B1293" s="4">
        <v>104</v>
      </c>
      <c r="C1293" s="4" t="str">
        <f>VLOOKUP(B1301,'Estructura Producto'!$A$2:$C$16,3,0)</f>
        <v>HABILITACION</v>
      </c>
      <c r="D1293" s="4">
        <v>2508</v>
      </c>
      <c r="E1293" s="4" t="str">
        <f>INDEX('Estructura Tiendas'!$A$2:$A$13,MATCH(DATOS!D1293,'Estructura Tiendas'!$B$2:$B$13,0))</f>
        <v>NORTE</v>
      </c>
      <c r="F1293" s="6">
        <v>21357.55</v>
      </c>
      <c r="G1293" s="6">
        <v>4483.0736146856243</v>
      </c>
      <c r="H1293" s="19">
        <f t="shared" si="20"/>
        <v>0.20990579980782553</v>
      </c>
    </row>
    <row r="1294" spans="1:8" x14ac:dyDescent="0.25">
      <c r="A1294" s="13">
        <v>44044</v>
      </c>
      <c r="B1294" s="4">
        <v>104</v>
      </c>
      <c r="C1294" s="4" t="str">
        <f>VLOOKUP(B1302,'Estructura Producto'!$A$2:$C$16,3,0)</f>
        <v>HABILITACION</v>
      </c>
      <c r="D1294" s="4">
        <v>2509</v>
      </c>
      <c r="E1294" s="4" t="str">
        <f>INDEX('Estructura Tiendas'!$A$2:$A$13,MATCH(DATOS!D1294,'Estructura Tiendas'!$B$2:$B$13,0))</f>
        <v>SUR</v>
      </c>
      <c r="F1294" s="6">
        <v>27291.395</v>
      </c>
      <c r="G1294" s="6">
        <v>2807.6984097530089</v>
      </c>
      <c r="H1294" s="19">
        <f t="shared" si="20"/>
        <v>0.1028785230565535</v>
      </c>
    </row>
    <row r="1295" spans="1:8" x14ac:dyDescent="0.25">
      <c r="A1295" s="13">
        <v>44044</v>
      </c>
      <c r="B1295" s="4">
        <v>104</v>
      </c>
      <c r="C1295" s="4" t="str">
        <f>VLOOKUP(B1303,'Estructura Producto'!$A$2:$C$16,3,0)</f>
        <v>HABILITACION</v>
      </c>
      <c r="D1295" s="4">
        <v>2510</v>
      </c>
      <c r="E1295" s="4" t="str">
        <f>INDEX('Estructura Tiendas'!$A$2:$A$13,MATCH(DATOS!D1295,'Estructura Tiendas'!$B$2:$B$13,0))</f>
        <v>SUR</v>
      </c>
      <c r="F1295" s="6">
        <v>27085.125</v>
      </c>
      <c r="G1295" s="6">
        <v>5127.2827213082874</v>
      </c>
      <c r="H1295" s="19">
        <f t="shared" si="20"/>
        <v>0.18930253123470123</v>
      </c>
    </row>
    <row r="1296" spans="1:8" x14ac:dyDescent="0.25">
      <c r="A1296" s="13">
        <v>44044</v>
      </c>
      <c r="B1296" s="4">
        <v>104</v>
      </c>
      <c r="C1296" s="4" t="str">
        <f>VLOOKUP(B1304,'Estructura Producto'!$A$2:$C$16,3,0)</f>
        <v>HABILITACION</v>
      </c>
      <c r="D1296" s="4">
        <v>2511</v>
      </c>
      <c r="E1296" s="4" t="str">
        <f>INDEX('Estructura Tiendas'!$A$2:$A$13,MATCH(DATOS!D1296,'Estructura Tiendas'!$B$2:$B$13,0))</f>
        <v>SUR</v>
      </c>
      <c r="F1296" s="6">
        <v>48890.77</v>
      </c>
      <c r="G1296" s="6">
        <v>11774.13486843216</v>
      </c>
      <c r="H1296" s="19">
        <f t="shared" si="20"/>
        <v>0.24082531055314041</v>
      </c>
    </row>
    <row r="1297" spans="1:8" x14ac:dyDescent="0.25">
      <c r="A1297" s="13">
        <v>44044</v>
      </c>
      <c r="B1297" s="4">
        <v>104</v>
      </c>
      <c r="C1297" s="4" t="str">
        <f>VLOOKUP(B1305,'Estructura Producto'!$A$2:$C$16,3,0)</f>
        <v>HABILITACION</v>
      </c>
      <c r="D1297" s="4">
        <v>2512</v>
      </c>
      <c r="E1297" s="4" t="str">
        <f>INDEX('Estructura Tiendas'!$A$2:$A$13,MATCH(DATOS!D1297,'Estructura Tiendas'!$B$2:$B$13,0))</f>
        <v>SUR</v>
      </c>
      <c r="F1297" s="6">
        <v>28543.5</v>
      </c>
      <c r="G1297" s="6">
        <v>6452.8551051274117</v>
      </c>
      <c r="H1297" s="19">
        <f t="shared" si="20"/>
        <v>0.2260709129969139</v>
      </c>
    </row>
    <row r="1298" spans="1:8" x14ac:dyDescent="0.25">
      <c r="A1298" s="13">
        <v>44044</v>
      </c>
      <c r="B1298" s="4">
        <v>106</v>
      </c>
      <c r="C1298" s="4" t="str">
        <f>VLOOKUP(B1306,'Estructura Producto'!$A$2:$C$16,3,0)</f>
        <v>HABILITACION</v>
      </c>
      <c r="D1298" s="4">
        <v>2501</v>
      </c>
      <c r="E1298" s="4" t="str">
        <f>INDEX('Estructura Tiendas'!$A$2:$A$13,MATCH(DATOS!D1298,'Estructura Tiendas'!$B$2:$B$13,0))</f>
        <v>CENTRO</v>
      </c>
      <c r="F1298" s="6">
        <v>18723.145</v>
      </c>
      <c r="G1298" s="6">
        <v>6001.6618937958383</v>
      </c>
      <c r="H1298" s="19">
        <f t="shared" si="20"/>
        <v>0.32054774418484921</v>
      </c>
    </row>
    <row r="1299" spans="1:8" x14ac:dyDescent="0.25">
      <c r="A1299" s="13">
        <v>44044</v>
      </c>
      <c r="B1299" s="4">
        <v>106</v>
      </c>
      <c r="C1299" s="4" t="str">
        <f>VLOOKUP(B1307,'Estructura Producto'!$A$2:$C$16,3,0)</f>
        <v>HABILITACION</v>
      </c>
      <c r="D1299" s="4">
        <v>2502</v>
      </c>
      <c r="E1299" s="4" t="str">
        <f>INDEX('Estructura Tiendas'!$A$2:$A$13,MATCH(DATOS!D1299,'Estructura Tiendas'!$B$2:$B$13,0))</f>
        <v>CENTRO</v>
      </c>
      <c r="F1299" s="6">
        <v>27142.465</v>
      </c>
      <c r="G1299" s="6">
        <v>8635.551500579033</v>
      </c>
      <c r="H1299" s="19">
        <f t="shared" si="20"/>
        <v>0.31815649391383699</v>
      </c>
    </row>
    <row r="1300" spans="1:8" x14ac:dyDescent="0.25">
      <c r="A1300" s="13">
        <v>44044</v>
      </c>
      <c r="B1300" s="4">
        <v>106</v>
      </c>
      <c r="C1300" s="4" t="str">
        <f>VLOOKUP(B1308,'Estructura Producto'!$A$2:$C$16,3,0)</f>
        <v>HABILITACION</v>
      </c>
      <c r="D1300" s="4">
        <v>2503</v>
      </c>
      <c r="E1300" s="4" t="str">
        <f>INDEX('Estructura Tiendas'!$A$2:$A$13,MATCH(DATOS!D1300,'Estructura Tiendas'!$B$2:$B$13,0))</f>
        <v>CENTRO</v>
      </c>
      <c r="F1300" s="6">
        <v>26442.514999999999</v>
      </c>
      <c r="G1300" s="6">
        <v>8203.0865171388068</v>
      </c>
      <c r="H1300" s="19">
        <f t="shared" si="20"/>
        <v>0.3102233852240911</v>
      </c>
    </row>
    <row r="1301" spans="1:8" x14ac:dyDescent="0.25">
      <c r="A1301" s="13">
        <v>44044</v>
      </c>
      <c r="B1301" s="4">
        <v>106</v>
      </c>
      <c r="C1301" s="4" t="str">
        <f>VLOOKUP(B1309,'Estructura Producto'!$A$2:$C$16,3,0)</f>
        <v>HABILITACION</v>
      </c>
      <c r="D1301" s="4">
        <v>2504</v>
      </c>
      <c r="E1301" s="4" t="str">
        <f>INDEX('Estructura Tiendas'!$A$2:$A$13,MATCH(DATOS!D1301,'Estructura Tiendas'!$B$2:$B$13,0))</f>
        <v>CENTRO</v>
      </c>
      <c r="F1301" s="6">
        <v>38872.525000000001</v>
      </c>
      <c r="G1301" s="6">
        <v>13335.216054633513</v>
      </c>
      <c r="H1301" s="19">
        <f t="shared" si="20"/>
        <v>0.343049906190388</v>
      </c>
    </row>
    <row r="1302" spans="1:8" x14ac:dyDescent="0.25">
      <c r="A1302" s="13">
        <v>44044</v>
      </c>
      <c r="B1302" s="4">
        <v>106</v>
      </c>
      <c r="C1302" s="4" t="str">
        <f>VLOOKUP(B1310,'Estructura Producto'!$A$2:$C$16,3,0)</f>
        <v>HABILITACION</v>
      </c>
      <c r="D1302" s="4">
        <v>2505</v>
      </c>
      <c r="E1302" s="4" t="str">
        <f>INDEX('Estructura Tiendas'!$A$2:$A$13,MATCH(DATOS!D1302,'Estructura Tiendas'!$B$2:$B$13,0))</f>
        <v>NORTE</v>
      </c>
      <c r="F1302" s="6">
        <v>16105.174999999999</v>
      </c>
      <c r="G1302" s="6">
        <v>5452.0547330504551</v>
      </c>
      <c r="H1302" s="19">
        <f t="shared" si="20"/>
        <v>0.33852812732866644</v>
      </c>
    </row>
    <row r="1303" spans="1:8" x14ac:dyDescent="0.25">
      <c r="A1303" s="13">
        <v>44044</v>
      </c>
      <c r="B1303" s="4">
        <v>106</v>
      </c>
      <c r="C1303" s="4" t="str">
        <f>VLOOKUP(B1311,'Estructura Producto'!$A$2:$C$16,3,0)</f>
        <v>HABILITACION</v>
      </c>
      <c r="D1303" s="4">
        <v>2506</v>
      </c>
      <c r="E1303" s="4" t="str">
        <f>INDEX('Estructura Tiendas'!$A$2:$A$13,MATCH(DATOS!D1303,'Estructura Tiendas'!$B$2:$B$13,0))</f>
        <v>NORTE</v>
      </c>
      <c r="F1303" s="6">
        <v>32493.1</v>
      </c>
      <c r="G1303" s="6">
        <v>11664.380374742277</v>
      </c>
      <c r="H1303" s="19">
        <f t="shared" si="20"/>
        <v>0.35898022579385402</v>
      </c>
    </row>
    <row r="1304" spans="1:8" x14ac:dyDescent="0.25">
      <c r="A1304" s="13">
        <v>44044</v>
      </c>
      <c r="B1304" s="4">
        <v>106</v>
      </c>
      <c r="C1304" s="4" t="str">
        <f>VLOOKUP(B1312,'Estructura Producto'!$A$2:$C$16,3,0)</f>
        <v>HABILITACION</v>
      </c>
      <c r="D1304" s="4">
        <v>2507</v>
      </c>
      <c r="E1304" s="4" t="str">
        <f>INDEX('Estructura Tiendas'!$A$2:$A$13,MATCH(DATOS!D1304,'Estructura Tiendas'!$B$2:$B$13,0))</f>
        <v>NORTE</v>
      </c>
      <c r="F1304" s="6">
        <v>17400.509999999998</v>
      </c>
      <c r="G1304" s="6">
        <v>7024.9326585094259</v>
      </c>
      <c r="H1304" s="19">
        <f t="shared" si="20"/>
        <v>0.40371992881297308</v>
      </c>
    </row>
    <row r="1305" spans="1:8" x14ac:dyDescent="0.25">
      <c r="A1305" s="13">
        <v>44044</v>
      </c>
      <c r="B1305" s="4">
        <v>106</v>
      </c>
      <c r="C1305" s="4" t="str">
        <f>VLOOKUP(B1313,'Estructura Producto'!$A$2:$C$16,3,0)</f>
        <v>HABILITACION</v>
      </c>
      <c r="D1305" s="4">
        <v>2508</v>
      </c>
      <c r="E1305" s="4" t="str">
        <f>INDEX('Estructura Tiendas'!$A$2:$A$13,MATCH(DATOS!D1305,'Estructura Tiendas'!$B$2:$B$13,0))</f>
        <v>NORTE</v>
      </c>
      <c r="F1305" s="6">
        <v>20202.174999999999</v>
      </c>
      <c r="G1305" s="6">
        <v>5741.1557332933471</v>
      </c>
      <c r="H1305" s="19">
        <f t="shared" si="20"/>
        <v>0.28418503123021888</v>
      </c>
    </row>
    <row r="1306" spans="1:8" x14ac:dyDescent="0.25">
      <c r="A1306" s="13">
        <v>44044</v>
      </c>
      <c r="B1306" s="4">
        <v>106</v>
      </c>
      <c r="C1306" s="4" t="str">
        <f>VLOOKUP(B1314,'Estructura Producto'!$A$2:$C$16,3,0)</f>
        <v>HABILITACION</v>
      </c>
      <c r="D1306" s="4">
        <v>2509</v>
      </c>
      <c r="E1306" s="4" t="str">
        <f>INDEX('Estructura Tiendas'!$A$2:$A$13,MATCH(DATOS!D1306,'Estructura Tiendas'!$B$2:$B$13,0))</f>
        <v>SUR</v>
      </c>
      <c r="F1306" s="6">
        <v>20383.02</v>
      </c>
      <c r="G1306" s="6">
        <v>6641.5368147015452</v>
      </c>
      <c r="H1306" s="19">
        <f t="shared" si="20"/>
        <v>0.32583674130239509</v>
      </c>
    </row>
    <row r="1307" spans="1:8" x14ac:dyDescent="0.25">
      <c r="A1307" s="13">
        <v>44044</v>
      </c>
      <c r="B1307" s="4">
        <v>106</v>
      </c>
      <c r="C1307" s="4" t="str">
        <f>VLOOKUP(B1315,'Estructura Producto'!$A$2:$C$16,3,0)</f>
        <v>HABILITACION</v>
      </c>
      <c r="D1307" s="4">
        <v>2510</v>
      </c>
      <c r="E1307" s="4" t="str">
        <f>INDEX('Estructura Tiendas'!$A$2:$A$13,MATCH(DATOS!D1307,'Estructura Tiendas'!$B$2:$B$13,0))</f>
        <v>SUR</v>
      </c>
      <c r="F1307" s="6">
        <v>13998.21</v>
      </c>
      <c r="G1307" s="6">
        <v>4635.6504481245629</v>
      </c>
      <c r="H1307" s="19">
        <f t="shared" si="20"/>
        <v>0.33116023035263531</v>
      </c>
    </row>
    <row r="1308" spans="1:8" x14ac:dyDescent="0.25">
      <c r="A1308" s="13">
        <v>44044</v>
      </c>
      <c r="B1308" s="4">
        <v>106</v>
      </c>
      <c r="C1308" s="4" t="str">
        <f>VLOOKUP(B1316,'Estructura Producto'!$A$2:$C$16,3,0)</f>
        <v>HABILITACION</v>
      </c>
      <c r="D1308" s="4">
        <v>2511</v>
      </c>
      <c r="E1308" s="4" t="str">
        <f>INDEX('Estructura Tiendas'!$A$2:$A$13,MATCH(DATOS!D1308,'Estructura Tiendas'!$B$2:$B$13,0))</f>
        <v>SUR</v>
      </c>
      <c r="F1308" s="6">
        <v>26493.38</v>
      </c>
      <c r="G1308" s="6">
        <v>9834.2395742623521</v>
      </c>
      <c r="H1308" s="19">
        <f t="shared" si="20"/>
        <v>0.37119610915112949</v>
      </c>
    </row>
    <row r="1309" spans="1:8" x14ac:dyDescent="0.25">
      <c r="A1309" s="13">
        <v>44044</v>
      </c>
      <c r="B1309" s="4">
        <v>106</v>
      </c>
      <c r="C1309" s="4" t="str">
        <f>VLOOKUP(B1317,'Estructura Producto'!$A$2:$C$16,3,0)</f>
        <v>HABILITACION</v>
      </c>
      <c r="D1309" s="4">
        <v>2512</v>
      </c>
      <c r="E1309" s="4" t="str">
        <f>INDEX('Estructura Tiendas'!$A$2:$A$13,MATCH(DATOS!D1309,'Estructura Tiendas'!$B$2:$B$13,0))</f>
        <v>SUR</v>
      </c>
      <c r="F1309" s="6">
        <v>19654.994999999999</v>
      </c>
      <c r="G1309" s="6">
        <v>6168.2619542098355</v>
      </c>
      <c r="H1309" s="19">
        <f t="shared" si="20"/>
        <v>0.31382668650945145</v>
      </c>
    </row>
    <row r="1310" spans="1:8" x14ac:dyDescent="0.25">
      <c r="A1310" s="13">
        <v>44044</v>
      </c>
      <c r="B1310" s="4">
        <v>108</v>
      </c>
      <c r="C1310" s="4" t="str">
        <f>VLOOKUP(B1318,'Estructura Producto'!$A$2:$C$16,3,0)</f>
        <v>HABILITACION</v>
      </c>
      <c r="D1310" s="4">
        <v>2501</v>
      </c>
      <c r="E1310" s="4" t="str">
        <f>INDEX('Estructura Tiendas'!$A$2:$A$13,MATCH(DATOS!D1310,'Estructura Tiendas'!$B$2:$B$13,0))</f>
        <v>CENTRO</v>
      </c>
      <c r="F1310" s="6">
        <v>43858.39</v>
      </c>
      <c r="G1310" s="6">
        <v>17072.692919705434</v>
      </c>
      <c r="H1310" s="19">
        <f t="shared" si="20"/>
        <v>0.38926857369149742</v>
      </c>
    </row>
    <row r="1311" spans="1:8" x14ac:dyDescent="0.25">
      <c r="A1311" s="13">
        <v>44044</v>
      </c>
      <c r="B1311" s="4">
        <v>108</v>
      </c>
      <c r="C1311" s="4" t="str">
        <f>VLOOKUP(B1319,'Estructura Producto'!$A$2:$C$16,3,0)</f>
        <v>HABILITACION</v>
      </c>
      <c r="D1311" s="4">
        <v>2502</v>
      </c>
      <c r="E1311" s="4" t="str">
        <f>INDEX('Estructura Tiendas'!$A$2:$A$13,MATCH(DATOS!D1311,'Estructura Tiendas'!$B$2:$B$13,0))</f>
        <v>CENTRO</v>
      </c>
      <c r="F1311" s="6">
        <v>72021.085000000006</v>
      </c>
      <c r="G1311" s="6">
        <v>24851.599536897571</v>
      </c>
      <c r="H1311" s="19">
        <f t="shared" si="20"/>
        <v>0.34506005480058471</v>
      </c>
    </row>
    <row r="1312" spans="1:8" x14ac:dyDescent="0.25">
      <c r="A1312" s="13">
        <v>44044</v>
      </c>
      <c r="B1312" s="4">
        <v>108</v>
      </c>
      <c r="C1312" s="4" t="str">
        <f>VLOOKUP(B1320,'Estructura Producto'!$A$2:$C$16,3,0)</f>
        <v>HABILITACION</v>
      </c>
      <c r="D1312" s="4">
        <v>2503</v>
      </c>
      <c r="E1312" s="4" t="str">
        <f>INDEX('Estructura Tiendas'!$A$2:$A$13,MATCH(DATOS!D1312,'Estructura Tiendas'!$B$2:$B$13,0))</f>
        <v>CENTRO</v>
      </c>
      <c r="F1312" s="6">
        <v>64389.004999999997</v>
      </c>
      <c r="G1312" s="6">
        <v>22602.65062080988</v>
      </c>
      <c r="H1312" s="19">
        <f t="shared" si="20"/>
        <v>0.35103276748584455</v>
      </c>
    </row>
    <row r="1313" spans="1:8" x14ac:dyDescent="0.25">
      <c r="A1313" s="13">
        <v>44044</v>
      </c>
      <c r="B1313" s="4">
        <v>108</v>
      </c>
      <c r="C1313" s="4" t="str">
        <f>VLOOKUP(B1321,'Estructura Producto'!$A$2:$C$16,3,0)</f>
        <v>HABILITACION</v>
      </c>
      <c r="D1313" s="4">
        <v>2504</v>
      </c>
      <c r="E1313" s="4" t="str">
        <f>INDEX('Estructura Tiendas'!$A$2:$A$13,MATCH(DATOS!D1313,'Estructura Tiendas'!$B$2:$B$13,0))</f>
        <v>CENTRO</v>
      </c>
      <c r="F1313" s="6">
        <v>82371.570000000007</v>
      </c>
      <c r="G1313" s="6">
        <v>33555.603810901695</v>
      </c>
      <c r="H1313" s="19">
        <f t="shared" si="20"/>
        <v>0.4073687536962291</v>
      </c>
    </row>
    <row r="1314" spans="1:8" x14ac:dyDescent="0.25">
      <c r="A1314" s="13">
        <v>44044</v>
      </c>
      <c r="B1314" s="4">
        <v>108</v>
      </c>
      <c r="C1314" s="4" t="str">
        <f>VLOOKUP(B1322,'Estructura Producto'!$A$2:$C$16,3,0)</f>
        <v>CONSTRUCCIÓN JARDÍN</v>
      </c>
      <c r="D1314" s="4">
        <v>2505</v>
      </c>
      <c r="E1314" s="4" t="str">
        <f>INDEX('Estructura Tiendas'!$A$2:$A$13,MATCH(DATOS!D1314,'Estructura Tiendas'!$B$2:$B$13,0))</f>
        <v>NORTE</v>
      </c>
      <c r="F1314" s="6">
        <v>34566.769999999997</v>
      </c>
      <c r="G1314" s="6">
        <v>12604.829977931553</v>
      </c>
      <c r="H1314" s="19">
        <f t="shared" si="20"/>
        <v>0.36465165758708595</v>
      </c>
    </row>
    <row r="1315" spans="1:8" x14ac:dyDescent="0.25">
      <c r="A1315" s="13">
        <v>44044</v>
      </c>
      <c r="B1315" s="4">
        <v>108</v>
      </c>
      <c r="C1315" s="4" t="str">
        <f>VLOOKUP(B1323,'Estructura Producto'!$A$2:$C$16,3,0)</f>
        <v>CONSTRUCCIÓN JARDÍN</v>
      </c>
      <c r="D1315" s="4">
        <v>2506</v>
      </c>
      <c r="E1315" s="4" t="str">
        <f>INDEX('Estructura Tiendas'!$A$2:$A$13,MATCH(DATOS!D1315,'Estructura Tiendas'!$B$2:$B$13,0))</f>
        <v>NORTE</v>
      </c>
      <c r="F1315" s="6">
        <v>83952.53</v>
      </c>
      <c r="G1315" s="6">
        <v>32997.926612993382</v>
      </c>
      <c r="H1315" s="19">
        <f t="shared" si="20"/>
        <v>0.3930545823097098</v>
      </c>
    </row>
    <row r="1316" spans="1:8" x14ac:dyDescent="0.25">
      <c r="A1316" s="13">
        <v>44044</v>
      </c>
      <c r="B1316" s="4">
        <v>108</v>
      </c>
      <c r="C1316" s="4" t="str">
        <f>VLOOKUP(B1324,'Estructura Producto'!$A$2:$C$16,3,0)</f>
        <v>CONSTRUCCIÓN JARDÍN</v>
      </c>
      <c r="D1316" s="4">
        <v>2507</v>
      </c>
      <c r="E1316" s="4" t="str">
        <f>INDEX('Estructura Tiendas'!$A$2:$A$13,MATCH(DATOS!D1316,'Estructura Tiendas'!$B$2:$B$13,0))</f>
        <v>NORTE</v>
      </c>
      <c r="F1316" s="6">
        <v>39688.699999999997</v>
      </c>
      <c r="G1316" s="6">
        <v>16584.626845032475</v>
      </c>
      <c r="H1316" s="19">
        <f t="shared" si="20"/>
        <v>0.41786772670892414</v>
      </c>
    </row>
    <row r="1317" spans="1:8" x14ac:dyDescent="0.25">
      <c r="A1317" s="13">
        <v>44044</v>
      </c>
      <c r="B1317" s="4">
        <v>108</v>
      </c>
      <c r="C1317" s="4" t="str">
        <f>VLOOKUP(B1325,'Estructura Producto'!$A$2:$C$16,3,0)</f>
        <v>CONSTRUCCIÓN JARDÍN</v>
      </c>
      <c r="D1317" s="4">
        <v>2508</v>
      </c>
      <c r="E1317" s="4" t="str">
        <f>INDEX('Estructura Tiendas'!$A$2:$A$13,MATCH(DATOS!D1317,'Estructura Tiendas'!$B$2:$B$13,0))</f>
        <v>NORTE</v>
      </c>
      <c r="F1317" s="6">
        <v>53206.12</v>
      </c>
      <c r="G1317" s="6">
        <v>20476.925874121811</v>
      </c>
      <c r="H1317" s="19">
        <f t="shared" si="20"/>
        <v>0.38486034828553201</v>
      </c>
    </row>
    <row r="1318" spans="1:8" x14ac:dyDescent="0.25">
      <c r="A1318" s="13">
        <v>44044</v>
      </c>
      <c r="B1318" s="4">
        <v>108</v>
      </c>
      <c r="C1318" s="4" t="str">
        <f>VLOOKUP(B1326,'Estructura Producto'!$A$2:$C$16,3,0)</f>
        <v>CONSTRUCCIÓN JARDÍN</v>
      </c>
      <c r="D1318" s="4">
        <v>2509</v>
      </c>
      <c r="E1318" s="4" t="str">
        <f>INDEX('Estructura Tiendas'!$A$2:$A$13,MATCH(DATOS!D1318,'Estructura Tiendas'!$B$2:$B$13,0))</f>
        <v>SUR</v>
      </c>
      <c r="F1318" s="6">
        <v>56747.38</v>
      </c>
      <c r="G1318" s="6">
        <v>21698.099830421481</v>
      </c>
      <c r="H1318" s="19">
        <f t="shared" si="20"/>
        <v>0.38236302416819035</v>
      </c>
    </row>
    <row r="1319" spans="1:8" x14ac:dyDescent="0.25">
      <c r="A1319" s="13">
        <v>44044</v>
      </c>
      <c r="B1319" s="4">
        <v>108</v>
      </c>
      <c r="C1319" s="4" t="str">
        <f>VLOOKUP(B1327,'Estructura Producto'!$A$2:$C$16,3,0)</f>
        <v>CONSTRUCCIÓN JARDÍN</v>
      </c>
      <c r="D1319" s="4">
        <v>2510</v>
      </c>
      <c r="E1319" s="4" t="str">
        <f>INDEX('Estructura Tiendas'!$A$2:$A$13,MATCH(DATOS!D1319,'Estructura Tiendas'!$B$2:$B$13,0))</f>
        <v>SUR</v>
      </c>
      <c r="F1319" s="6">
        <v>29407.235000000001</v>
      </c>
      <c r="G1319" s="6">
        <v>11098.417502151948</v>
      </c>
      <c r="H1319" s="19">
        <f t="shared" si="20"/>
        <v>0.37740431911235273</v>
      </c>
    </row>
    <row r="1320" spans="1:8" x14ac:dyDescent="0.25">
      <c r="A1320" s="13">
        <v>44044</v>
      </c>
      <c r="B1320" s="4">
        <v>108</v>
      </c>
      <c r="C1320" s="4" t="str">
        <f>VLOOKUP(B1328,'Estructura Producto'!$A$2:$C$16,3,0)</f>
        <v>CONSTRUCCIÓN JARDÍN</v>
      </c>
      <c r="D1320" s="4">
        <v>2511</v>
      </c>
      <c r="E1320" s="4" t="str">
        <f>INDEX('Estructura Tiendas'!$A$2:$A$13,MATCH(DATOS!D1320,'Estructura Tiendas'!$B$2:$B$13,0))</f>
        <v>SUR</v>
      </c>
      <c r="F1320" s="6">
        <v>54831.885000000002</v>
      </c>
      <c r="G1320" s="6">
        <v>22327.868430585757</v>
      </c>
      <c r="H1320" s="19">
        <f t="shared" si="20"/>
        <v>0.40720592462917798</v>
      </c>
    </row>
    <row r="1321" spans="1:8" x14ac:dyDescent="0.25">
      <c r="A1321" s="13">
        <v>44044</v>
      </c>
      <c r="B1321" s="4">
        <v>108</v>
      </c>
      <c r="C1321" s="4" t="str">
        <f>VLOOKUP(B1329,'Estructura Producto'!$A$2:$C$16,3,0)</f>
        <v>CONSTRUCCIÓN JARDÍN</v>
      </c>
      <c r="D1321" s="4">
        <v>2512</v>
      </c>
      <c r="E1321" s="4" t="str">
        <f>INDEX('Estructura Tiendas'!$A$2:$A$13,MATCH(DATOS!D1321,'Estructura Tiendas'!$B$2:$B$13,0))</f>
        <v>SUR</v>
      </c>
      <c r="F1321" s="6">
        <v>45242.68</v>
      </c>
      <c r="G1321" s="6">
        <v>16428.486214314667</v>
      </c>
      <c r="H1321" s="19">
        <f t="shared" si="20"/>
        <v>0.36311920987692742</v>
      </c>
    </row>
    <row r="1322" spans="1:8" x14ac:dyDescent="0.25">
      <c r="A1322" s="13">
        <v>44044</v>
      </c>
      <c r="B1322" s="4">
        <v>200</v>
      </c>
      <c r="C1322" s="4" t="str">
        <f>VLOOKUP(B1330,'Estructura Producto'!$A$2:$C$16,3,0)</f>
        <v>CONSTRUCCIÓN JARDÍN</v>
      </c>
      <c r="D1322" s="4">
        <v>2501</v>
      </c>
      <c r="E1322" s="4" t="str">
        <f>INDEX('Estructura Tiendas'!$A$2:$A$13,MATCH(DATOS!D1322,'Estructura Tiendas'!$B$2:$B$13,0))</f>
        <v>CENTRO</v>
      </c>
      <c r="F1322" s="6">
        <v>32843.654999999999</v>
      </c>
      <c r="G1322" s="6">
        <v>4129.9651716343751</v>
      </c>
      <c r="H1322" s="19">
        <f t="shared" si="20"/>
        <v>0.12574621099979205</v>
      </c>
    </row>
    <row r="1323" spans="1:8" x14ac:dyDescent="0.25">
      <c r="A1323" s="13">
        <v>44044</v>
      </c>
      <c r="B1323" s="4">
        <v>200</v>
      </c>
      <c r="C1323" s="4" t="str">
        <f>VLOOKUP(B1331,'Estructura Producto'!$A$2:$C$16,3,0)</f>
        <v>CONSTRUCCIÓN JARDÍN</v>
      </c>
      <c r="D1323" s="4">
        <v>2502</v>
      </c>
      <c r="E1323" s="4" t="str">
        <f>INDEX('Estructura Tiendas'!$A$2:$A$13,MATCH(DATOS!D1323,'Estructura Tiendas'!$B$2:$B$13,0))</f>
        <v>CENTRO</v>
      </c>
      <c r="F1323" s="6">
        <v>55257.254999999997</v>
      </c>
      <c r="G1323" s="6">
        <v>14273.760898214603</v>
      </c>
      <c r="H1323" s="19">
        <f t="shared" si="20"/>
        <v>0.2583146936671864</v>
      </c>
    </row>
    <row r="1324" spans="1:8" x14ac:dyDescent="0.25">
      <c r="A1324" s="13">
        <v>44044</v>
      </c>
      <c r="B1324" s="4">
        <v>200</v>
      </c>
      <c r="C1324" s="4" t="str">
        <f>VLOOKUP(B1332,'Estructura Producto'!$A$2:$C$16,3,0)</f>
        <v>CONSTRUCCIÓN JARDÍN</v>
      </c>
      <c r="D1324" s="4">
        <v>2503</v>
      </c>
      <c r="E1324" s="4" t="str">
        <f>INDEX('Estructura Tiendas'!$A$2:$A$13,MATCH(DATOS!D1324,'Estructura Tiendas'!$B$2:$B$13,0))</f>
        <v>CENTRO</v>
      </c>
      <c r="F1324" s="6">
        <v>51684.675000000003</v>
      </c>
      <c r="G1324" s="6">
        <v>5898.3650319583385</v>
      </c>
      <c r="H1324" s="19">
        <f t="shared" si="20"/>
        <v>0.11412212676114028</v>
      </c>
    </row>
    <row r="1325" spans="1:8" x14ac:dyDescent="0.25">
      <c r="A1325" s="13">
        <v>44044</v>
      </c>
      <c r="B1325" s="4">
        <v>200</v>
      </c>
      <c r="C1325" s="4" t="str">
        <f>VLOOKUP(B1333,'Estructura Producto'!$A$2:$C$16,3,0)</f>
        <v>CONSTRUCCIÓN JARDÍN</v>
      </c>
      <c r="D1325" s="4">
        <v>2504</v>
      </c>
      <c r="E1325" s="4" t="str">
        <f>INDEX('Estructura Tiendas'!$A$2:$A$13,MATCH(DATOS!D1325,'Estructura Tiendas'!$B$2:$B$13,0))</f>
        <v>CENTRO</v>
      </c>
      <c r="F1325" s="6">
        <v>62271.25</v>
      </c>
      <c r="G1325" s="6">
        <v>16973.705083567416</v>
      </c>
      <c r="H1325" s="19">
        <f t="shared" si="20"/>
        <v>0.27257691283806595</v>
      </c>
    </row>
    <row r="1326" spans="1:8" x14ac:dyDescent="0.25">
      <c r="A1326" s="13">
        <v>44044</v>
      </c>
      <c r="B1326" s="4">
        <v>200</v>
      </c>
      <c r="C1326" s="4" t="str">
        <f>VLOOKUP(B1334,'Estructura Producto'!$A$2:$C$16,3,0)</f>
        <v>CONSTRUCCIÓN JARDÍN</v>
      </c>
      <c r="D1326" s="4">
        <v>2505</v>
      </c>
      <c r="E1326" s="4" t="str">
        <f>INDEX('Estructura Tiendas'!$A$2:$A$13,MATCH(DATOS!D1326,'Estructura Tiendas'!$B$2:$B$13,0))</f>
        <v>NORTE</v>
      </c>
      <c r="F1326" s="6">
        <v>37549.345000000001</v>
      </c>
      <c r="G1326" s="6">
        <v>5685.9651876702364</v>
      </c>
      <c r="H1326" s="19">
        <f t="shared" si="20"/>
        <v>0.1514264812787077</v>
      </c>
    </row>
    <row r="1327" spans="1:8" x14ac:dyDescent="0.25">
      <c r="A1327" s="13">
        <v>44044</v>
      </c>
      <c r="B1327" s="4">
        <v>200</v>
      </c>
      <c r="C1327" s="4" t="str">
        <f>VLOOKUP(B1335,'Estructura Producto'!$A$2:$C$16,3,0)</f>
        <v>CONSTRUCCIÓN JARDÍN</v>
      </c>
      <c r="D1327" s="4">
        <v>2506</v>
      </c>
      <c r="E1327" s="4" t="str">
        <f>INDEX('Estructura Tiendas'!$A$2:$A$13,MATCH(DATOS!D1327,'Estructura Tiendas'!$B$2:$B$13,0))</f>
        <v>NORTE</v>
      </c>
      <c r="F1327" s="6">
        <v>69897.98</v>
      </c>
      <c r="G1327" s="6">
        <v>18437.052121727666</v>
      </c>
      <c r="H1327" s="19">
        <f t="shared" si="20"/>
        <v>0.26377088610754795</v>
      </c>
    </row>
    <row r="1328" spans="1:8" x14ac:dyDescent="0.25">
      <c r="A1328" s="13">
        <v>44044</v>
      </c>
      <c r="B1328" s="4">
        <v>200</v>
      </c>
      <c r="C1328" s="4" t="str">
        <f>VLOOKUP(B1336,'Estructura Producto'!$A$2:$C$16,3,0)</f>
        <v>CONSTRUCCIÓN JARDÍN</v>
      </c>
      <c r="D1328" s="4">
        <v>2507</v>
      </c>
      <c r="E1328" s="4" t="str">
        <f>INDEX('Estructura Tiendas'!$A$2:$A$13,MATCH(DATOS!D1328,'Estructura Tiendas'!$B$2:$B$13,0))</f>
        <v>NORTE</v>
      </c>
      <c r="F1328" s="6">
        <v>31892.22</v>
      </c>
      <c r="G1328" s="6">
        <v>6165.9821885346128</v>
      </c>
      <c r="H1328" s="19">
        <f t="shared" si="20"/>
        <v>0.19333813038209985</v>
      </c>
    </row>
    <row r="1329" spans="1:8" x14ac:dyDescent="0.25">
      <c r="A1329" s="13">
        <v>44044</v>
      </c>
      <c r="B1329" s="4">
        <v>200</v>
      </c>
      <c r="C1329" s="4" t="str">
        <f>VLOOKUP(B1337,'Estructura Producto'!$A$2:$C$16,3,0)</f>
        <v>CONSTRUCCIÓN JARDÍN</v>
      </c>
      <c r="D1329" s="4">
        <v>2508</v>
      </c>
      <c r="E1329" s="4" t="str">
        <f>INDEX('Estructura Tiendas'!$A$2:$A$13,MATCH(DATOS!D1329,'Estructura Tiendas'!$B$2:$B$13,0))</f>
        <v>NORTE</v>
      </c>
      <c r="F1329" s="6">
        <v>43421.794999999998</v>
      </c>
      <c r="G1329" s="6">
        <v>9368.8546917175772</v>
      </c>
      <c r="H1329" s="19">
        <f t="shared" si="20"/>
        <v>0.21576387368872194</v>
      </c>
    </row>
    <row r="1330" spans="1:8" x14ac:dyDescent="0.25">
      <c r="A1330" s="13">
        <v>44044</v>
      </c>
      <c r="B1330" s="4">
        <v>200</v>
      </c>
      <c r="C1330" s="4" t="str">
        <f>VLOOKUP(B1338,'Estructura Producto'!$A$2:$C$16,3,0)</f>
        <v>CONSTRUCCIÓN JARDÍN</v>
      </c>
      <c r="D1330" s="4">
        <v>2509</v>
      </c>
      <c r="E1330" s="4" t="str">
        <f>INDEX('Estructura Tiendas'!$A$2:$A$13,MATCH(DATOS!D1330,'Estructura Tiendas'!$B$2:$B$13,0))</f>
        <v>SUR</v>
      </c>
      <c r="F1330" s="6">
        <v>37969.364999999998</v>
      </c>
      <c r="G1330" s="6">
        <v>7750.4947268759897</v>
      </c>
      <c r="H1330" s="19">
        <f t="shared" si="20"/>
        <v>0.2041249498609205</v>
      </c>
    </row>
    <row r="1331" spans="1:8" x14ac:dyDescent="0.25">
      <c r="A1331" s="13">
        <v>44044</v>
      </c>
      <c r="B1331" s="4">
        <v>200</v>
      </c>
      <c r="C1331" s="4" t="str">
        <f>VLOOKUP(B1339,'Estructura Producto'!$A$2:$C$16,3,0)</f>
        <v>CONSTRUCCIÓN JARDÍN</v>
      </c>
      <c r="D1331" s="4">
        <v>2510</v>
      </c>
      <c r="E1331" s="4" t="str">
        <f>INDEX('Estructura Tiendas'!$A$2:$A$13,MATCH(DATOS!D1331,'Estructura Tiendas'!$B$2:$B$13,0))</f>
        <v>SUR</v>
      </c>
      <c r="F1331" s="6">
        <v>45401.53</v>
      </c>
      <c r="G1331" s="6">
        <v>11236.343241184068</v>
      </c>
      <c r="H1331" s="19">
        <f t="shared" si="20"/>
        <v>0.2474882067010532</v>
      </c>
    </row>
    <row r="1332" spans="1:8" x14ac:dyDescent="0.25">
      <c r="A1332" s="13">
        <v>44044</v>
      </c>
      <c r="B1332" s="4">
        <v>200</v>
      </c>
      <c r="C1332" s="4" t="str">
        <f>VLOOKUP(B1340,'Estructura Producto'!$A$2:$C$16,3,0)</f>
        <v>CONSTRUCCIÓN JARDÍN</v>
      </c>
      <c r="D1332" s="4">
        <v>2511</v>
      </c>
      <c r="E1332" s="4" t="str">
        <f>INDEX('Estructura Tiendas'!$A$2:$A$13,MATCH(DATOS!D1332,'Estructura Tiendas'!$B$2:$B$13,0))</f>
        <v>SUR</v>
      </c>
      <c r="F1332" s="6">
        <v>87370.95</v>
      </c>
      <c r="G1332" s="6">
        <v>16021.951760223368</v>
      </c>
      <c r="H1332" s="19">
        <f t="shared" si="20"/>
        <v>0.18337847717374448</v>
      </c>
    </row>
    <row r="1333" spans="1:8" x14ac:dyDescent="0.25">
      <c r="A1333" s="13">
        <v>44044</v>
      </c>
      <c r="B1333" s="4">
        <v>200</v>
      </c>
      <c r="C1333" s="4" t="str">
        <f>VLOOKUP(B1341,'Estructura Producto'!$A$2:$C$16,3,0)</f>
        <v>CONSTRUCCIÓN JARDÍN</v>
      </c>
      <c r="D1333" s="4">
        <v>2512</v>
      </c>
      <c r="E1333" s="4" t="str">
        <f>INDEX('Estructura Tiendas'!$A$2:$A$13,MATCH(DATOS!D1333,'Estructura Tiendas'!$B$2:$B$13,0))</f>
        <v>SUR</v>
      </c>
      <c r="F1333" s="6">
        <v>45177.74</v>
      </c>
      <c r="G1333" s="6">
        <v>9919.5877234559212</v>
      </c>
      <c r="H1333" s="19">
        <f t="shared" si="20"/>
        <v>0.21956803778710315</v>
      </c>
    </row>
    <row r="1334" spans="1:8" x14ac:dyDescent="0.25">
      <c r="A1334" s="13">
        <v>44044</v>
      </c>
      <c r="B1334" s="4">
        <v>202</v>
      </c>
      <c r="C1334" s="4" t="str">
        <f>VLOOKUP(B1342,'Estructura Producto'!$A$2:$C$16,3,0)</f>
        <v>CONSTRUCCIÓN JARDÍN</v>
      </c>
      <c r="D1334" s="4">
        <v>2501</v>
      </c>
      <c r="E1334" s="4" t="str">
        <f>INDEX('Estructura Tiendas'!$A$2:$A$13,MATCH(DATOS!D1334,'Estructura Tiendas'!$B$2:$B$13,0))</f>
        <v>CENTRO</v>
      </c>
      <c r="F1334" s="6">
        <v>18004.615000000002</v>
      </c>
      <c r="G1334" s="6">
        <v>5895.0108192814287</v>
      </c>
      <c r="H1334" s="19">
        <f t="shared" si="20"/>
        <v>0.32741665507879109</v>
      </c>
    </row>
    <row r="1335" spans="1:8" x14ac:dyDescent="0.25">
      <c r="A1335" s="13">
        <v>44044</v>
      </c>
      <c r="B1335" s="4">
        <v>202</v>
      </c>
      <c r="C1335" s="4" t="str">
        <f>VLOOKUP(B1343,'Estructura Producto'!$A$2:$C$16,3,0)</f>
        <v>CONSTRUCCIÓN JARDÍN</v>
      </c>
      <c r="D1335" s="4">
        <v>2502</v>
      </c>
      <c r="E1335" s="4" t="str">
        <f>INDEX('Estructura Tiendas'!$A$2:$A$13,MATCH(DATOS!D1335,'Estructura Tiendas'!$B$2:$B$13,0))</f>
        <v>CENTRO</v>
      </c>
      <c r="F1335" s="6">
        <v>35223.894999999997</v>
      </c>
      <c r="G1335" s="6">
        <v>10162.984990025396</v>
      </c>
      <c r="H1335" s="19">
        <f t="shared" si="20"/>
        <v>0.28852530334948467</v>
      </c>
    </row>
    <row r="1336" spans="1:8" x14ac:dyDescent="0.25">
      <c r="A1336" s="13">
        <v>44044</v>
      </c>
      <c r="B1336" s="4">
        <v>202</v>
      </c>
      <c r="C1336" s="4" t="str">
        <f>VLOOKUP(B1344,'Estructura Producto'!$A$2:$C$16,3,0)</f>
        <v>CONSTRUCCIÓN JARDÍN</v>
      </c>
      <c r="D1336" s="4">
        <v>2503</v>
      </c>
      <c r="E1336" s="4" t="str">
        <f>INDEX('Estructura Tiendas'!$A$2:$A$13,MATCH(DATOS!D1336,'Estructura Tiendas'!$B$2:$B$13,0))</f>
        <v>CENTRO</v>
      </c>
      <c r="F1336" s="6">
        <v>35659.65</v>
      </c>
      <c r="G1336" s="6">
        <v>10374.980080552421</v>
      </c>
      <c r="H1336" s="19">
        <f t="shared" si="20"/>
        <v>0.29094452919623215</v>
      </c>
    </row>
    <row r="1337" spans="1:8" x14ac:dyDescent="0.25">
      <c r="A1337" s="13">
        <v>44044</v>
      </c>
      <c r="B1337" s="4">
        <v>202</v>
      </c>
      <c r="C1337" s="4" t="str">
        <f>VLOOKUP(B1345,'Estructura Producto'!$A$2:$C$16,3,0)</f>
        <v>CONSTRUCCIÓN JARDÍN</v>
      </c>
      <c r="D1337" s="4">
        <v>2504</v>
      </c>
      <c r="E1337" s="4" t="str">
        <f>INDEX('Estructura Tiendas'!$A$2:$A$13,MATCH(DATOS!D1337,'Estructura Tiendas'!$B$2:$B$13,0))</f>
        <v>CENTRO</v>
      </c>
      <c r="F1337" s="6">
        <v>28996.595000000001</v>
      </c>
      <c r="G1337" s="6">
        <v>9850.0460006484464</v>
      </c>
      <c r="H1337" s="19">
        <f t="shared" si="20"/>
        <v>0.33969664371449287</v>
      </c>
    </row>
    <row r="1338" spans="1:8" x14ac:dyDescent="0.25">
      <c r="A1338" s="13">
        <v>44044</v>
      </c>
      <c r="B1338" s="4">
        <v>202</v>
      </c>
      <c r="C1338" s="4" t="str">
        <f>VLOOKUP(B1346,'Estructura Producto'!$A$2:$C$16,3,0)</f>
        <v>CONSTRUCCIÓN JARDÍN</v>
      </c>
      <c r="D1338" s="4">
        <v>2505</v>
      </c>
      <c r="E1338" s="4" t="str">
        <f>INDEX('Estructura Tiendas'!$A$2:$A$13,MATCH(DATOS!D1338,'Estructura Tiendas'!$B$2:$B$13,0))</f>
        <v>NORTE</v>
      </c>
      <c r="F1338" s="6">
        <v>19887.105</v>
      </c>
      <c r="G1338" s="6">
        <v>5123.6711896191691</v>
      </c>
      <c r="H1338" s="19">
        <f t="shared" si="20"/>
        <v>0.2576378607956849</v>
      </c>
    </row>
    <row r="1339" spans="1:8" x14ac:dyDescent="0.25">
      <c r="A1339" s="13">
        <v>44044</v>
      </c>
      <c r="B1339" s="4">
        <v>202</v>
      </c>
      <c r="C1339" s="4" t="str">
        <f>VLOOKUP(B1347,'Estructura Producto'!$A$2:$C$16,3,0)</f>
        <v>CONSTRUCCIÓN JARDÍN</v>
      </c>
      <c r="D1339" s="4">
        <v>2506</v>
      </c>
      <c r="E1339" s="4" t="str">
        <f>INDEX('Estructura Tiendas'!$A$2:$A$13,MATCH(DATOS!D1339,'Estructura Tiendas'!$B$2:$B$13,0))</f>
        <v>NORTE</v>
      </c>
      <c r="F1339" s="6">
        <v>48226.904999999999</v>
      </c>
      <c r="G1339" s="6">
        <v>13830.795070601429</v>
      </c>
      <c r="H1339" s="19">
        <f t="shared" si="20"/>
        <v>0.28678587337506789</v>
      </c>
    </row>
    <row r="1340" spans="1:8" x14ac:dyDescent="0.25">
      <c r="A1340" s="13">
        <v>44044</v>
      </c>
      <c r="B1340" s="4">
        <v>202</v>
      </c>
      <c r="C1340" s="4" t="str">
        <f>VLOOKUP(B1348,'Estructura Producto'!$A$2:$C$16,3,0)</f>
        <v>CONSTRUCCIÓN JARDÍN</v>
      </c>
      <c r="D1340" s="4">
        <v>2507</v>
      </c>
      <c r="E1340" s="4" t="str">
        <f>INDEX('Estructura Tiendas'!$A$2:$A$13,MATCH(DATOS!D1340,'Estructura Tiendas'!$B$2:$B$13,0))</f>
        <v>NORTE</v>
      </c>
      <c r="F1340" s="6">
        <v>17603.72</v>
      </c>
      <c r="G1340" s="6">
        <v>4949.6721015844369</v>
      </c>
      <c r="H1340" s="19">
        <f t="shared" si="20"/>
        <v>0.28117193988454919</v>
      </c>
    </row>
    <row r="1341" spans="1:8" x14ac:dyDescent="0.25">
      <c r="A1341" s="13">
        <v>44044</v>
      </c>
      <c r="B1341" s="4">
        <v>202</v>
      </c>
      <c r="C1341" s="4" t="str">
        <f>VLOOKUP(B1349,'Estructura Producto'!$A$2:$C$16,3,0)</f>
        <v>CONSTRUCCIÓN JARDÍN</v>
      </c>
      <c r="D1341" s="4">
        <v>2508</v>
      </c>
      <c r="E1341" s="4" t="str">
        <f>INDEX('Estructura Tiendas'!$A$2:$A$13,MATCH(DATOS!D1341,'Estructura Tiendas'!$B$2:$B$13,0))</f>
        <v>NORTE</v>
      </c>
      <c r="F1341" s="6">
        <v>23166.404999999999</v>
      </c>
      <c r="G1341" s="6">
        <v>7027.7253102208797</v>
      </c>
      <c r="H1341" s="19">
        <f t="shared" si="20"/>
        <v>0.3033584757851242</v>
      </c>
    </row>
    <row r="1342" spans="1:8" x14ac:dyDescent="0.25">
      <c r="A1342" s="13">
        <v>44044</v>
      </c>
      <c r="B1342" s="4">
        <v>202</v>
      </c>
      <c r="C1342" s="4" t="str">
        <f>VLOOKUP(B1350,'Estructura Producto'!$A$2:$C$16,3,0)</f>
        <v>CONSTRUCCIÓN JARDÍN</v>
      </c>
      <c r="D1342" s="4">
        <v>2509</v>
      </c>
      <c r="E1342" s="4" t="str">
        <f>INDEX('Estructura Tiendas'!$A$2:$A$13,MATCH(DATOS!D1342,'Estructura Tiendas'!$B$2:$B$13,0))</f>
        <v>SUR</v>
      </c>
      <c r="F1342" s="6">
        <v>10886.615</v>
      </c>
      <c r="G1342" s="6">
        <v>2127.1807830785297</v>
      </c>
      <c r="H1342" s="19">
        <f t="shared" si="20"/>
        <v>0.19539414070200239</v>
      </c>
    </row>
    <row r="1343" spans="1:8" x14ac:dyDescent="0.25">
      <c r="A1343" s="13">
        <v>44044</v>
      </c>
      <c r="B1343" s="4">
        <v>202</v>
      </c>
      <c r="C1343" s="4" t="str">
        <f>VLOOKUP(B1351,'Estructura Producto'!$A$2:$C$16,3,0)</f>
        <v>CONSTRUCCIÓN JARDÍN</v>
      </c>
      <c r="D1343" s="4">
        <v>2510</v>
      </c>
      <c r="E1343" s="4" t="str">
        <f>INDEX('Estructura Tiendas'!$A$2:$A$13,MATCH(DATOS!D1343,'Estructura Tiendas'!$B$2:$B$13,0))</f>
        <v>SUR</v>
      </c>
      <c r="F1343" s="6">
        <v>16362.674999999999</v>
      </c>
      <c r="G1343" s="6">
        <v>4718.4478335559961</v>
      </c>
      <c r="H1343" s="19">
        <f t="shared" si="20"/>
        <v>0.28836653136213952</v>
      </c>
    </row>
    <row r="1344" spans="1:8" x14ac:dyDescent="0.25">
      <c r="A1344" s="13">
        <v>44044</v>
      </c>
      <c r="B1344" s="4">
        <v>202</v>
      </c>
      <c r="C1344" s="4" t="str">
        <f>VLOOKUP(B1352,'Estructura Producto'!$A$2:$C$16,3,0)</f>
        <v>CONSTRUCCIÓN JARDÍN</v>
      </c>
      <c r="D1344" s="4">
        <v>2511</v>
      </c>
      <c r="E1344" s="4" t="str">
        <f>INDEX('Estructura Tiendas'!$A$2:$A$13,MATCH(DATOS!D1344,'Estructura Tiendas'!$B$2:$B$13,0))</f>
        <v>SUR</v>
      </c>
      <c r="F1344" s="6">
        <v>25944.18</v>
      </c>
      <c r="G1344" s="6">
        <v>8550.4715223853091</v>
      </c>
      <c r="H1344" s="19">
        <f t="shared" si="20"/>
        <v>0.32957185474296391</v>
      </c>
    </row>
    <row r="1345" spans="1:8" x14ac:dyDescent="0.25">
      <c r="A1345" s="13">
        <v>44044</v>
      </c>
      <c r="B1345" s="4">
        <v>202</v>
      </c>
      <c r="C1345" s="4" t="str">
        <f>VLOOKUP(B1353,'Estructura Producto'!$A$2:$C$16,3,0)</f>
        <v>CONSTRUCCIÓN JARDÍN</v>
      </c>
      <c r="D1345" s="4">
        <v>2512</v>
      </c>
      <c r="E1345" s="4" t="str">
        <f>INDEX('Estructura Tiendas'!$A$2:$A$13,MATCH(DATOS!D1345,'Estructura Tiendas'!$B$2:$B$13,0))</f>
        <v>SUR</v>
      </c>
      <c r="F1345" s="6">
        <v>13195.975</v>
      </c>
      <c r="G1345" s="6">
        <v>4671.8844025819972</v>
      </c>
      <c r="H1345" s="19">
        <f t="shared" si="20"/>
        <v>0.35403859150854688</v>
      </c>
    </row>
    <row r="1346" spans="1:8" x14ac:dyDescent="0.25">
      <c r="A1346" s="13">
        <v>44044</v>
      </c>
      <c r="B1346" s="4">
        <v>204</v>
      </c>
      <c r="C1346" s="4" t="str">
        <f>VLOOKUP(B1354,'Estructura Producto'!$A$2:$C$16,3,0)</f>
        <v>CONSTRUCCIÓN JARDÍN</v>
      </c>
      <c r="D1346" s="4">
        <v>2501</v>
      </c>
      <c r="E1346" s="4" t="str">
        <f>INDEX('Estructura Tiendas'!$A$2:$A$13,MATCH(DATOS!D1346,'Estructura Tiendas'!$B$2:$B$13,0))</f>
        <v>CENTRO</v>
      </c>
      <c r="F1346" s="6">
        <v>31498.71</v>
      </c>
      <c r="G1346" s="6">
        <v>5235.0289267141952</v>
      </c>
      <c r="H1346" s="19">
        <f t="shared" si="20"/>
        <v>0.16619820071089245</v>
      </c>
    </row>
    <row r="1347" spans="1:8" x14ac:dyDescent="0.25">
      <c r="A1347" s="13">
        <v>44044</v>
      </c>
      <c r="B1347" s="4">
        <v>204</v>
      </c>
      <c r="C1347" s="4" t="str">
        <f>VLOOKUP(B1355,'Estructura Producto'!$A$2:$C$16,3,0)</f>
        <v>CONSTRUCCIÓN JARDÍN</v>
      </c>
      <c r="D1347" s="4">
        <v>2502</v>
      </c>
      <c r="E1347" s="4" t="str">
        <f>INDEX('Estructura Tiendas'!$A$2:$A$13,MATCH(DATOS!D1347,'Estructura Tiendas'!$B$2:$B$13,0))</f>
        <v>CENTRO</v>
      </c>
      <c r="F1347" s="6">
        <v>66303.404999999999</v>
      </c>
      <c r="G1347" s="6">
        <v>10495.569123943051</v>
      </c>
      <c r="H1347" s="19">
        <f t="shared" ref="H1347:H1410" si="21">G1347/F1347</f>
        <v>0.15829608032865056</v>
      </c>
    </row>
    <row r="1348" spans="1:8" x14ac:dyDescent="0.25">
      <c r="A1348" s="13">
        <v>44044</v>
      </c>
      <c r="B1348" s="4">
        <v>204</v>
      </c>
      <c r="C1348" s="4" t="str">
        <f>VLOOKUP(B1356,'Estructura Producto'!$A$2:$C$16,3,0)</f>
        <v>CONSTRUCCIÓN JARDÍN</v>
      </c>
      <c r="D1348" s="4">
        <v>2503</v>
      </c>
      <c r="E1348" s="4" t="str">
        <f>INDEX('Estructura Tiendas'!$A$2:$A$13,MATCH(DATOS!D1348,'Estructura Tiendas'!$B$2:$B$13,0))</f>
        <v>CENTRO</v>
      </c>
      <c r="F1348" s="6">
        <v>59425.904999999999</v>
      </c>
      <c r="G1348" s="6">
        <v>6758.5682637251257</v>
      </c>
      <c r="H1348" s="19">
        <f t="shared" si="21"/>
        <v>0.11373101114278572</v>
      </c>
    </row>
    <row r="1349" spans="1:8" x14ac:dyDescent="0.25">
      <c r="A1349" s="13">
        <v>44044</v>
      </c>
      <c r="B1349" s="4">
        <v>204</v>
      </c>
      <c r="C1349" s="4" t="str">
        <f>VLOOKUP(B1357,'Estructura Producto'!$A$2:$C$16,3,0)</f>
        <v>CONSTRUCCIÓN JARDÍN</v>
      </c>
      <c r="D1349" s="4">
        <v>2504</v>
      </c>
      <c r="E1349" s="4" t="str">
        <f>INDEX('Estructura Tiendas'!$A$2:$A$13,MATCH(DATOS!D1349,'Estructura Tiendas'!$B$2:$B$13,0))</f>
        <v>CENTRO</v>
      </c>
      <c r="F1349" s="6">
        <v>56302.224999999999</v>
      </c>
      <c r="G1349" s="6">
        <v>10540.980920537701</v>
      </c>
      <c r="H1349" s="19">
        <f t="shared" si="21"/>
        <v>0.18722139170410584</v>
      </c>
    </row>
    <row r="1350" spans="1:8" x14ac:dyDescent="0.25">
      <c r="A1350" s="13">
        <v>44044</v>
      </c>
      <c r="B1350" s="4">
        <v>204</v>
      </c>
      <c r="C1350" s="4" t="str">
        <f>VLOOKUP(B1358,'Estructura Producto'!$A$2:$C$16,3,0)</f>
        <v>CONSTRUCCIÓN JARDÍN</v>
      </c>
      <c r="D1350" s="4">
        <v>2505</v>
      </c>
      <c r="E1350" s="4" t="str">
        <f>INDEX('Estructura Tiendas'!$A$2:$A$13,MATCH(DATOS!D1350,'Estructura Tiendas'!$B$2:$B$13,0))</f>
        <v>NORTE</v>
      </c>
      <c r="F1350" s="6">
        <v>26772.51</v>
      </c>
      <c r="G1350" s="6">
        <v>3343.2708222137312</v>
      </c>
      <c r="H1350" s="19">
        <f t="shared" si="21"/>
        <v>0.12487700339690717</v>
      </c>
    </row>
    <row r="1351" spans="1:8" x14ac:dyDescent="0.25">
      <c r="A1351" s="13">
        <v>44044</v>
      </c>
      <c r="B1351" s="4">
        <v>204</v>
      </c>
      <c r="C1351" s="4" t="str">
        <f>VLOOKUP(B1359,'Estructura Producto'!$A$2:$C$16,3,0)</f>
        <v>CONSTRUCCIÓN JARDÍN</v>
      </c>
      <c r="D1351" s="4">
        <v>2506</v>
      </c>
      <c r="E1351" s="4" t="str">
        <f>INDEX('Estructura Tiendas'!$A$2:$A$13,MATCH(DATOS!D1351,'Estructura Tiendas'!$B$2:$B$13,0))</f>
        <v>NORTE</v>
      </c>
      <c r="F1351" s="6">
        <v>64037.834999999999</v>
      </c>
      <c r="G1351" s="6">
        <v>11464.672016158547</v>
      </c>
      <c r="H1351" s="19">
        <f t="shared" si="21"/>
        <v>0.17902966295094996</v>
      </c>
    </row>
    <row r="1352" spans="1:8" x14ac:dyDescent="0.25">
      <c r="A1352" s="13">
        <v>44044</v>
      </c>
      <c r="B1352" s="4">
        <v>204</v>
      </c>
      <c r="C1352" s="4" t="str">
        <f>VLOOKUP(B1360,'Estructura Producto'!$A$2:$C$16,3,0)</f>
        <v>CONSTRUCCIÓN JARDÍN</v>
      </c>
      <c r="D1352" s="4">
        <v>2507</v>
      </c>
      <c r="E1352" s="4" t="str">
        <f>INDEX('Estructura Tiendas'!$A$2:$A$13,MATCH(DATOS!D1352,'Estructura Tiendas'!$B$2:$B$13,0))</f>
        <v>NORTE</v>
      </c>
      <c r="F1352" s="6">
        <v>29292.924999999999</v>
      </c>
      <c r="G1352" s="6">
        <v>3161.6936609311661</v>
      </c>
      <c r="H1352" s="19">
        <f t="shared" si="21"/>
        <v>0.1079336959668987</v>
      </c>
    </row>
    <row r="1353" spans="1:8" x14ac:dyDescent="0.25">
      <c r="A1353" s="13">
        <v>44044</v>
      </c>
      <c r="B1353" s="4">
        <v>204</v>
      </c>
      <c r="C1353" s="4" t="str">
        <f>VLOOKUP(B1361,'Estructura Producto'!$A$2:$C$16,3,0)</f>
        <v>CONSTRUCCIÓN JARDÍN</v>
      </c>
      <c r="D1353" s="4">
        <v>2508</v>
      </c>
      <c r="E1353" s="4" t="str">
        <f>INDEX('Estructura Tiendas'!$A$2:$A$13,MATCH(DATOS!D1353,'Estructura Tiendas'!$B$2:$B$13,0))</f>
        <v>NORTE</v>
      </c>
      <c r="F1353" s="6">
        <v>60013.8</v>
      </c>
      <c r="G1353" s="6">
        <v>6944.0348067810064</v>
      </c>
      <c r="H1353" s="19">
        <f t="shared" si="21"/>
        <v>0.11570730076717366</v>
      </c>
    </row>
    <row r="1354" spans="1:8" x14ac:dyDescent="0.25">
      <c r="A1354" s="13">
        <v>44044</v>
      </c>
      <c r="B1354" s="4">
        <v>204</v>
      </c>
      <c r="C1354" s="4" t="str">
        <f>VLOOKUP(B1362,'Estructura Producto'!$A$2:$C$16,3,0)</f>
        <v>CONSTRUCCIÓN JARDÍN</v>
      </c>
      <c r="D1354" s="4">
        <v>2509</v>
      </c>
      <c r="E1354" s="4" t="str">
        <f>INDEX('Estructura Tiendas'!$A$2:$A$13,MATCH(DATOS!D1354,'Estructura Tiendas'!$B$2:$B$13,0))</f>
        <v>SUR</v>
      </c>
      <c r="F1354" s="6">
        <v>56543.785000000003</v>
      </c>
      <c r="G1354" s="6">
        <v>9645.7449194728142</v>
      </c>
      <c r="H1354" s="19">
        <f t="shared" si="21"/>
        <v>0.17058895012905156</v>
      </c>
    </row>
    <row r="1355" spans="1:8" x14ac:dyDescent="0.25">
      <c r="A1355" s="13">
        <v>44044</v>
      </c>
      <c r="B1355" s="4">
        <v>204</v>
      </c>
      <c r="C1355" s="4" t="str">
        <f>VLOOKUP(B1363,'Estructura Producto'!$A$2:$C$16,3,0)</f>
        <v>CONSTRUCCIÓN JARDÍN</v>
      </c>
      <c r="D1355" s="4">
        <v>2510</v>
      </c>
      <c r="E1355" s="4" t="str">
        <f>INDEX('Estructura Tiendas'!$A$2:$A$13,MATCH(DATOS!D1355,'Estructura Tiendas'!$B$2:$B$13,0))</f>
        <v>SUR</v>
      </c>
      <c r="F1355" s="6">
        <v>35280.410000000003</v>
      </c>
      <c r="G1355" s="6">
        <v>6381.1596176565617</v>
      </c>
      <c r="H1355" s="19">
        <f t="shared" si="21"/>
        <v>0.18086976930417081</v>
      </c>
    </row>
    <row r="1356" spans="1:8" x14ac:dyDescent="0.25">
      <c r="A1356" s="13">
        <v>44044</v>
      </c>
      <c r="B1356" s="4">
        <v>204</v>
      </c>
      <c r="C1356" s="4" t="str">
        <f>VLOOKUP(B1364,'Estructura Producto'!$A$2:$C$16,3,0)</f>
        <v>CONSTRUCCIÓN JARDÍN</v>
      </c>
      <c r="D1356" s="4">
        <v>2511</v>
      </c>
      <c r="E1356" s="4" t="str">
        <f>INDEX('Estructura Tiendas'!$A$2:$A$13,MATCH(DATOS!D1356,'Estructura Tiendas'!$B$2:$B$13,0))</f>
        <v>SUR</v>
      </c>
      <c r="F1356" s="6">
        <v>46603.01</v>
      </c>
      <c r="G1356" s="6">
        <v>10647.231008868985</v>
      </c>
      <c r="H1356" s="19">
        <f t="shared" si="21"/>
        <v>0.22846659494459659</v>
      </c>
    </row>
    <row r="1357" spans="1:8" x14ac:dyDescent="0.25">
      <c r="A1357" s="13">
        <v>44044</v>
      </c>
      <c r="B1357" s="4">
        <v>204</v>
      </c>
      <c r="C1357" s="4" t="str">
        <f>VLOOKUP(B1365,'Estructura Producto'!$A$2:$C$16,3,0)</f>
        <v>CONSTRUCCIÓN JARDÍN</v>
      </c>
      <c r="D1357" s="4">
        <v>2512</v>
      </c>
      <c r="E1357" s="4" t="str">
        <f>INDEX('Estructura Tiendas'!$A$2:$A$13,MATCH(DATOS!D1357,'Estructura Tiendas'!$B$2:$B$13,0))</f>
        <v>SUR</v>
      </c>
      <c r="F1357" s="6">
        <v>36552.705000000002</v>
      </c>
      <c r="G1357" s="6">
        <v>5333.4746356049382</v>
      </c>
      <c r="H1357" s="19">
        <f t="shared" si="21"/>
        <v>0.1459118999703288</v>
      </c>
    </row>
    <row r="1358" spans="1:8" x14ac:dyDescent="0.25">
      <c r="A1358" s="13">
        <v>44044</v>
      </c>
      <c r="B1358" s="4">
        <v>205</v>
      </c>
      <c r="C1358" s="4" t="str">
        <f>VLOOKUP(B1366,'Estructura Producto'!$A$2:$C$16,3,0)</f>
        <v>CONSTRUCCIÓN JARDÍN</v>
      </c>
      <c r="D1358" s="4">
        <v>2501</v>
      </c>
      <c r="E1358" s="4" t="str">
        <f>INDEX('Estructura Tiendas'!$A$2:$A$13,MATCH(DATOS!D1358,'Estructura Tiendas'!$B$2:$B$13,0))</f>
        <v>CENTRO</v>
      </c>
      <c r="F1358" s="6">
        <v>27962.735000000001</v>
      </c>
      <c r="G1358" s="6">
        <v>8450.5099248119768</v>
      </c>
      <c r="H1358" s="19">
        <f t="shared" si="21"/>
        <v>0.30220612986576517</v>
      </c>
    </row>
    <row r="1359" spans="1:8" x14ac:dyDescent="0.25">
      <c r="A1359" s="13">
        <v>44044</v>
      </c>
      <c r="B1359" s="4">
        <v>205</v>
      </c>
      <c r="C1359" s="4" t="str">
        <f>VLOOKUP(B1367,'Estructura Producto'!$A$2:$C$16,3,0)</f>
        <v>CONSTRUCCIÓN JARDÍN</v>
      </c>
      <c r="D1359" s="4">
        <v>2502</v>
      </c>
      <c r="E1359" s="4" t="str">
        <f>INDEX('Estructura Tiendas'!$A$2:$A$13,MATCH(DATOS!D1359,'Estructura Tiendas'!$B$2:$B$13,0))</f>
        <v>CENTRO</v>
      </c>
      <c r="F1359" s="6">
        <v>33130.845000000001</v>
      </c>
      <c r="G1359" s="6">
        <v>10443.448818667604</v>
      </c>
      <c r="H1359" s="19">
        <f t="shared" si="21"/>
        <v>0.31521830543916413</v>
      </c>
    </row>
    <row r="1360" spans="1:8" x14ac:dyDescent="0.25">
      <c r="A1360" s="13">
        <v>44044</v>
      </c>
      <c r="B1360" s="4">
        <v>205</v>
      </c>
      <c r="C1360" s="4" t="str">
        <f>VLOOKUP(B1368,'Estructura Producto'!$A$2:$C$16,3,0)</f>
        <v>CONSTRUCCIÓN JARDÍN</v>
      </c>
      <c r="D1360" s="4">
        <v>2503</v>
      </c>
      <c r="E1360" s="4" t="str">
        <f>INDEX('Estructura Tiendas'!$A$2:$A$13,MATCH(DATOS!D1360,'Estructura Tiendas'!$B$2:$B$13,0))</f>
        <v>CENTRO</v>
      </c>
      <c r="F1360" s="6">
        <v>49620.985000000001</v>
      </c>
      <c r="G1360" s="6">
        <v>15644.235891925589</v>
      </c>
      <c r="H1360" s="19">
        <f t="shared" si="21"/>
        <v>0.3152745938422139</v>
      </c>
    </row>
    <row r="1361" spans="1:8" x14ac:dyDescent="0.25">
      <c r="A1361" s="13">
        <v>44044</v>
      </c>
      <c r="B1361" s="4">
        <v>205</v>
      </c>
      <c r="C1361" s="4" t="str">
        <f>VLOOKUP(B1369,'Estructura Producto'!$A$2:$C$16,3,0)</f>
        <v>CONSTRUCCIÓN JARDÍN</v>
      </c>
      <c r="D1361" s="4">
        <v>2504</v>
      </c>
      <c r="E1361" s="4" t="str">
        <f>INDEX('Estructura Tiendas'!$A$2:$A$13,MATCH(DATOS!D1361,'Estructura Tiendas'!$B$2:$B$13,0))</f>
        <v>CENTRO</v>
      </c>
      <c r="F1361" s="6">
        <v>26552.26</v>
      </c>
      <c r="G1361" s="6">
        <v>8520.8546932835015</v>
      </c>
      <c r="H1361" s="19">
        <f t="shared" si="21"/>
        <v>0.32090883010649573</v>
      </c>
    </row>
    <row r="1362" spans="1:8" x14ac:dyDescent="0.25">
      <c r="A1362" s="13">
        <v>44044</v>
      </c>
      <c r="B1362" s="4">
        <v>205</v>
      </c>
      <c r="C1362" s="4" t="str">
        <f>VLOOKUP(B1370,'Estructura Producto'!$A$2:$C$16,3,0)</f>
        <v>CONSTRUCCIÓN JARDÍN</v>
      </c>
      <c r="D1362" s="4">
        <v>2505</v>
      </c>
      <c r="E1362" s="4" t="str">
        <f>INDEX('Estructura Tiendas'!$A$2:$A$13,MATCH(DATOS!D1362,'Estructura Tiendas'!$B$2:$B$13,0))</f>
        <v>NORTE</v>
      </c>
      <c r="F1362" s="6">
        <v>21366.555</v>
      </c>
      <c r="G1362" s="6">
        <v>6416.4072340447574</v>
      </c>
      <c r="H1362" s="19">
        <f t="shared" si="21"/>
        <v>0.30030143998621944</v>
      </c>
    </row>
    <row r="1363" spans="1:8" x14ac:dyDescent="0.25">
      <c r="A1363" s="13">
        <v>44044</v>
      </c>
      <c r="B1363" s="4">
        <v>205</v>
      </c>
      <c r="C1363" s="4" t="str">
        <f>VLOOKUP(B1371,'Estructura Producto'!$A$2:$C$16,3,0)</f>
        <v>CONSTRUCCIÓN JARDÍN</v>
      </c>
      <c r="D1363" s="4">
        <v>2506</v>
      </c>
      <c r="E1363" s="4" t="str">
        <f>INDEX('Estructura Tiendas'!$A$2:$A$13,MATCH(DATOS!D1363,'Estructura Tiendas'!$B$2:$B$13,0))</f>
        <v>NORTE</v>
      </c>
      <c r="F1363" s="6">
        <v>39606.055</v>
      </c>
      <c r="G1363" s="6">
        <v>12869.42804912025</v>
      </c>
      <c r="H1363" s="19">
        <f t="shared" si="21"/>
        <v>0.3249358727881444</v>
      </c>
    </row>
    <row r="1364" spans="1:8" x14ac:dyDescent="0.25">
      <c r="A1364" s="13">
        <v>44044</v>
      </c>
      <c r="B1364" s="4">
        <v>205</v>
      </c>
      <c r="C1364" s="4" t="str">
        <f>VLOOKUP(B1372,'Estructura Producto'!$A$2:$C$16,3,0)</f>
        <v>CONSTRUCCIÓN JARDÍN</v>
      </c>
      <c r="D1364" s="4">
        <v>2507</v>
      </c>
      <c r="E1364" s="4" t="str">
        <f>INDEX('Estructura Tiendas'!$A$2:$A$13,MATCH(DATOS!D1364,'Estructura Tiendas'!$B$2:$B$13,0))</f>
        <v>NORTE</v>
      </c>
      <c r="F1364" s="6">
        <v>11078.8</v>
      </c>
      <c r="G1364" s="6">
        <v>3586.4161526394023</v>
      </c>
      <c r="H1364" s="19">
        <f t="shared" si="21"/>
        <v>0.32371882808963087</v>
      </c>
    </row>
    <row r="1365" spans="1:8" x14ac:dyDescent="0.25">
      <c r="A1365" s="13">
        <v>44044</v>
      </c>
      <c r="B1365" s="4">
        <v>205</v>
      </c>
      <c r="C1365" s="4" t="str">
        <f>VLOOKUP(B1373,'Estructura Producto'!$A$2:$C$16,3,0)</f>
        <v>CONSTRUCCIÓN JARDÍN</v>
      </c>
      <c r="D1365" s="4">
        <v>2508</v>
      </c>
      <c r="E1365" s="4" t="str">
        <f>INDEX('Estructura Tiendas'!$A$2:$A$13,MATCH(DATOS!D1365,'Estructura Tiendas'!$B$2:$B$13,0))</f>
        <v>NORTE</v>
      </c>
      <c r="F1365" s="6">
        <v>27212.59</v>
      </c>
      <c r="G1365" s="6">
        <v>8578.1815833084893</v>
      </c>
      <c r="H1365" s="19">
        <f t="shared" si="21"/>
        <v>0.31522841388153383</v>
      </c>
    </row>
    <row r="1366" spans="1:8" x14ac:dyDescent="0.25">
      <c r="A1366" s="13">
        <v>44044</v>
      </c>
      <c r="B1366" s="4">
        <v>205</v>
      </c>
      <c r="C1366" s="4" t="str">
        <f>VLOOKUP(B1374,'Estructura Producto'!$A$2:$C$16,3,0)</f>
        <v>CONSTRUCCIÓN JARDÍN</v>
      </c>
      <c r="D1366" s="4">
        <v>2509</v>
      </c>
      <c r="E1366" s="4" t="str">
        <f>INDEX('Estructura Tiendas'!$A$2:$A$13,MATCH(DATOS!D1366,'Estructura Tiendas'!$B$2:$B$13,0))</f>
        <v>SUR</v>
      </c>
      <c r="F1366" s="6">
        <v>20364.48</v>
      </c>
      <c r="G1366" s="6">
        <v>6293.6199618992068</v>
      </c>
      <c r="H1366" s="19">
        <f t="shared" si="21"/>
        <v>0.30904889110349032</v>
      </c>
    </row>
    <row r="1367" spans="1:8" x14ac:dyDescent="0.25">
      <c r="A1367" s="13">
        <v>44044</v>
      </c>
      <c r="B1367" s="4">
        <v>205</v>
      </c>
      <c r="C1367" s="4" t="str">
        <f>VLOOKUP(B1375,'Estructura Producto'!$A$2:$C$16,3,0)</f>
        <v>CONSTRUCCIÓN JARDÍN</v>
      </c>
      <c r="D1367" s="4">
        <v>2510</v>
      </c>
      <c r="E1367" s="4" t="str">
        <f>INDEX('Estructura Tiendas'!$A$2:$A$13,MATCH(DATOS!D1367,'Estructura Tiendas'!$B$2:$B$13,0))</f>
        <v>SUR</v>
      </c>
      <c r="F1367" s="6">
        <v>41468.745000000003</v>
      </c>
      <c r="G1367" s="6">
        <v>12458.672481436652</v>
      </c>
      <c r="H1367" s="19">
        <f t="shared" si="21"/>
        <v>0.3004352430110111</v>
      </c>
    </row>
    <row r="1368" spans="1:8" x14ac:dyDescent="0.25">
      <c r="A1368" s="13">
        <v>44044</v>
      </c>
      <c r="B1368" s="4">
        <v>205</v>
      </c>
      <c r="C1368" s="4" t="str">
        <f>VLOOKUP(B1376,'Estructura Producto'!$A$2:$C$16,3,0)</f>
        <v>CONSTRUCCIÓN JARDÍN</v>
      </c>
      <c r="D1368" s="4">
        <v>2511</v>
      </c>
      <c r="E1368" s="4" t="str">
        <f>INDEX('Estructura Tiendas'!$A$2:$A$13,MATCH(DATOS!D1368,'Estructura Tiendas'!$B$2:$B$13,0))</f>
        <v>SUR</v>
      </c>
      <c r="F1368" s="6">
        <v>35789.065000000002</v>
      </c>
      <c r="G1368" s="6">
        <v>11926.18339959022</v>
      </c>
      <c r="H1368" s="19">
        <f t="shared" si="21"/>
        <v>0.33323540024278975</v>
      </c>
    </row>
    <row r="1369" spans="1:8" x14ac:dyDescent="0.25">
      <c r="A1369" s="13">
        <v>44044</v>
      </c>
      <c r="B1369" s="4">
        <v>205</v>
      </c>
      <c r="C1369" s="4" t="str">
        <f>VLOOKUP(B1377,'Estructura Producto'!$A$2:$C$16,3,0)</f>
        <v>CONSTRUCCIÓN JARDÍN</v>
      </c>
      <c r="D1369" s="4">
        <v>2512</v>
      </c>
      <c r="E1369" s="4" t="str">
        <f>INDEX('Estructura Tiendas'!$A$2:$A$13,MATCH(DATOS!D1369,'Estructura Tiendas'!$B$2:$B$13,0))</f>
        <v>SUR</v>
      </c>
      <c r="F1369" s="6">
        <v>28051.53</v>
      </c>
      <c r="G1369" s="6">
        <v>7971.4724730218804</v>
      </c>
      <c r="H1369" s="19">
        <f t="shared" si="21"/>
        <v>0.28417246663628976</v>
      </c>
    </row>
    <row r="1370" spans="1:8" x14ac:dyDescent="0.25">
      <c r="A1370" s="13">
        <v>44044</v>
      </c>
      <c r="B1370" s="4">
        <v>206</v>
      </c>
      <c r="C1370" s="4" t="str">
        <f>VLOOKUP(B1378,'Estructura Producto'!$A$2:$C$16,3,0)</f>
        <v>CONSTRUCCIÓN JARDÍN</v>
      </c>
      <c r="D1370" s="4">
        <v>2501</v>
      </c>
      <c r="E1370" s="4" t="str">
        <f>INDEX('Estructura Tiendas'!$A$2:$A$13,MATCH(DATOS!D1370,'Estructura Tiendas'!$B$2:$B$13,0))</f>
        <v>CENTRO</v>
      </c>
      <c r="F1370" s="6">
        <v>19912.915000000001</v>
      </c>
      <c r="G1370" s="6">
        <v>6791.3909096856005</v>
      </c>
      <c r="H1370" s="19">
        <f t="shared" si="21"/>
        <v>0.34105458239969388</v>
      </c>
    </row>
    <row r="1371" spans="1:8" x14ac:dyDescent="0.25">
      <c r="A1371" s="13">
        <v>44044</v>
      </c>
      <c r="B1371" s="4">
        <v>206</v>
      </c>
      <c r="C1371" s="4" t="str">
        <f>VLOOKUP(B1379,'Estructura Producto'!$A$2:$C$16,3,0)</f>
        <v>CONSTRUCCIÓN JARDÍN</v>
      </c>
      <c r="D1371" s="4">
        <v>2502</v>
      </c>
      <c r="E1371" s="4" t="str">
        <f>INDEX('Estructura Tiendas'!$A$2:$A$13,MATCH(DATOS!D1371,'Estructura Tiendas'!$B$2:$B$13,0))</f>
        <v>CENTRO</v>
      </c>
      <c r="F1371" s="6">
        <v>21661.615000000002</v>
      </c>
      <c r="G1371" s="6">
        <v>8158.3735061196621</v>
      </c>
      <c r="H1371" s="19">
        <f t="shared" si="21"/>
        <v>0.37662812796366574</v>
      </c>
    </row>
    <row r="1372" spans="1:8" x14ac:dyDescent="0.25">
      <c r="A1372" s="13">
        <v>44044</v>
      </c>
      <c r="B1372" s="4">
        <v>206</v>
      </c>
      <c r="C1372" s="4" t="str">
        <f>VLOOKUP(B1380,'Estructura Producto'!$A$2:$C$16,3,0)</f>
        <v>CONSTRUCCIÓN JARDÍN</v>
      </c>
      <c r="D1372" s="4">
        <v>2503</v>
      </c>
      <c r="E1372" s="4" t="str">
        <f>INDEX('Estructura Tiendas'!$A$2:$A$13,MATCH(DATOS!D1372,'Estructura Tiendas'!$B$2:$B$13,0))</f>
        <v>CENTRO</v>
      </c>
      <c r="F1372" s="6">
        <v>14665.37</v>
      </c>
      <c r="G1372" s="6">
        <v>5129.8313615255402</v>
      </c>
      <c r="H1372" s="19">
        <f t="shared" si="21"/>
        <v>0.34979215400126557</v>
      </c>
    </row>
    <row r="1373" spans="1:8" x14ac:dyDescent="0.25">
      <c r="A1373" s="13">
        <v>44044</v>
      </c>
      <c r="B1373" s="4">
        <v>206</v>
      </c>
      <c r="C1373" s="4" t="str">
        <f>VLOOKUP(B1381,'Estructura Producto'!$A$2:$C$16,3,0)</f>
        <v>CONSTRUCCIÓN JARDÍN</v>
      </c>
      <c r="D1373" s="4">
        <v>2504</v>
      </c>
      <c r="E1373" s="4" t="str">
        <f>INDEX('Estructura Tiendas'!$A$2:$A$13,MATCH(DATOS!D1373,'Estructura Tiendas'!$B$2:$B$13,0))</f>
        <v>CENTRO</v>
      </c>
      <c r="F1373" s="6">
        <v>36108.724999999999</v>
      </c>
      <c r="G1373" s="6">
        <v>13664.26891916081</v>
      </c>
      <c r="H1373" s="19">
        <f t="shared" si="21"/>
        <v>0.37842014413859282</v>
      </c>
    </row>
    <row r="1374" spans="1:8" x14ac:dyDescent="0.25">
      <c r="A1374" s="13">
        <v>44044</v>
      </c>
      <c r="B1374" s="4">
        <v>206</v>
      </c>
      <c r="C1374" s="4" t="str">
        <f>VLOOKUP(B1382,'Estructura Producto'!$A$2:$C$16,3,0)</f>
        <v>CONSTRUCCIÓN JARDÍN</v>
      </c>
      <c r="D1374" s="4">
        <v>2505</v>
      </c>
      <c r="E1374" s="4" t="str">
        <f>INDEX('Estructura Tiendas'!$A$2:$A$13,MATCH(DATOS!D1374,'Estructura Tiendas'!$B$2:$B$13,0))</f>
        <v>NORTE</v>
      </c>
      <c r="F1374" s="6">
        <v>17281.689999999999</v>
      </c>
      <c r="G1374" s="6">
        <v>6296.2191380081176</v>
      </c>
      <c r="H1374" s="19">
        <f t="shared" si="21"/>
        <v>0.36432890174561156</v>
      </c>
    </row>
    <row r="1375" spans="1:8" x14ac:dyDescent="0.25">
      <c r="A1375" s="13">
        <v>44044</v>
      </c>
      <c r="B1375" s="4">
        <v>206</v>
      </c>
      <c r="C1375" s="4" t="str">
        <f>VLOOKUP(B1383,'Estructura Producto'!$A$2:$C$16,3,0)</f>
        <v>CONSTRUCCIÓN JARDÍN</v>
      </c>
      <c r="D1375" s="4">
        <v>2506</v>
      </c>
      <c r="E1375" s="4" t="str">
        <f>INDEX('Estructura Tiendas'!$A$2:$A$13,MATCH(DATOS!D1375,'Estructura Tiendas'!$B$2:$B$13,0))</f>
        <v>NORTE</v>
      </c>
      <c r="F1375" s="6">
        <v>30611.68</v>
      </c>
      <c r="G1375" s="6">
        <v>9787.1051473329371</v>
      </c>
      <c r="H1375" s="19">
        <f t="shared" si="21"/>
        <v>0.31971800134239403</v>
      </c>
    </row>
    <row r="1376" spans="1:8" x14ac:dyDescent="0.25">
      <c r="A1376" s="13">
        <v>44044</v>
      </c>
      <c r="B1376" s="4">
        <v>206</v>
      </c>
      <c r="C1376" s="4" t="str">
        <f>VLOOKUP(B1384,'Estructura Producto'!$A$2:$C$16,3,0)</f>
        <v>CONSTRUCCIÓN JARDÍN</v>
      </c>
      <c r="D1376" s="4">
        <v>2507</v>
      </c>
      <c r="E1376" s="4" t="str">
        <f>INDEX('Estructura Tiendas'!$A$2:$A$13,MATCH(DATOS!D1376,'Estructura Tiendas'!$B$2:$B$13,0))</f>
        <v>NORTE</v>
      </c>
      <c r="F1376" s="6">
        <v>11253.99</v>
      </c>
      <c r="G1376" s="6">
        <v>4582.3984145497816</v>
      </c>
      <c r="H1376" s="19">
        <f t="shared" si="21"/>
        <v>0.40717989038108099</v>
      </c>
    </row>
    <row r="1377" spans="1:8" x14ac:dyDescent="0.25">
      <c r="A1377" s="13">
        <v>44044</v>
      </c>
      <c r="B1377" s="4">
        <v>206</v>
      </c>
      <c r="C1377" s="4" t="str">
        <f>VLOOKUP(B1385,'Estructura Producto'!$A$2:$C$16,3,0)</f>
        <v>CONSTRUCCIÓN JARDÍN</v>
      </c>
      <c r="D1377" s="4">
        <v>2508</v>
      </c>
      <c r="E1377" s="4" t="str">
        <f>INDEX('Estructura Tiendas'!$A$2:$A$13,MATCH(DATOS!D1377,'Estructura Tiendas'!$B$2:$B$13,0))</f>
        <v>NORTE</v>
      </c>
      <c r="F1377" s="6">
        <v>18072.580000000002</v>
      </c>
      <c r="G1377" s="6">
        <v>4429.1688986346253</v>
      </c>
      <c r="H1377" s="19">
        <f t="shared" si="21"/>
        <v>0.24507673495619467</v>
      </c>
    </row>
    <row r="1378" spans="1:8" x14ac:dyDescent="0.25">
      <c r="A1378" s="13">
        <v>44044</v>
      </c>
      <c r="B1378" s="4">
        <v>206</v>
      </c>
      <c r="C1378" s="4" t="str">
        <f>VLOOKUP(B1386,'Estructura Producto'!$A$2:$C$16,3,0)</f>
        <v>CONSTRUCCIÓN JARDÍN</v>
      </c>
      <c r="D1378" s="4">
        <v>2509</v>
      </c>
      <c r="E1378" s="4" t="str">
        <f>INDEX('Estructura Tiendas'!$A$2:$A$13,MATCH(DATOS!D1378,'Estructura Tiendas'!$B$2:$B$13,0))</f>
        <v>SUR</v>
      </c>
      <c r="F1378" s="6">
        <v>28261.86</v>
      </c>
      <c r="G1378" s="6">
        <v>10538.014722022592</v>
      </c>
      <c r="H1378" s="19">
        <f t="shared" si="21"/>
        <v>0.3728705301782187</v>
      </c>
    </row>
    <row r="1379" spans="1:8" x14ac:dyDescent="0.25">
      <c r="A1379" s="13">
        <v>44044</v>
      </c>
      <c r="B1379" s="4">
        <v>206</v>
      </c>
      <c r="C1379" s="4" t="str">
        <f>VLOOKUP(B1387,'Estructura Producto'!$A$2:$C$16,3,0)</f>
        <v>CONSTRUCCIÓN JARDÍN</v>
      </c>
      <c r="D1379" s="4">
        <v>2510</v>
      </c>
      <c r="E1379" s="4" t="str">
        <f>INDEX('Estructura Tiendas'!$A$2:$A$13,MATCH(DATOS!D1379,'Estructura Tiendas'!$B$2:$B$13,0))</f>
        <v>SUR</v>
      </c>
      <c r="F1379" s="6">
        <v>20409.78</v>
      </c>
      <c r="G1379" s="6">
        <v>6916.7870232069863</v>
      </c>
      <c r="H1379" s="19">
        <f t="shared" si="21"/>
        <v>0.33889571681845598</v>
      </c>
    </row>
    <row r="1380" spans="1:8" x14ac:dyDescent="0.25">
      <c r="A1380" s="13">
        <v>44044</v>
      </c>
      <c r="B1380" s="4">
        <v>206</v>
      </c>
      <c r="C1380" s="4" t="str">
        <f>VLOOKUP(B1388,'Estructura Producto'!$A$2:$C$16,3,0)</f>
        <v>CONSTRUCCIÓN JARDÍN</v>
      </c>
      <c r="D1380" s="4">
        <v>2511</v>
      </c>
      <c r="E1380" s="4" t="str">
        <f>INDEX('Estructura Tiendas'!$A$2:$A$13,MATCH(DATOS!D1380,'Estructura Tiendas'!$B$2:$B$13,0))</f>
        <v>SUR</v>
      </c>
      <c r="F1380" s="6">
        <v>32614.224999999999</v>
      </c>
      <c r="G1380" s="6">
        <v>11137.129309384618</v>
      </c>
      <c r="H1380" s="19">
        <f t="shared" si="21"/>
        <v>0.341480728405615</v>
      </c>
    </row>
    <row r="1381" spans="1:8" x14ac:dyDescent="0.25">
      <c r="A1381" s="13">
        <v>44044</v>
      </c>
      <c r="B1381" s="4">
        <v>206</v>
      </c>
      <c r="C1381" s="4" t="str">
        <f>VLOOKUP(B1389,'Estructura Producto'!$A$2:$C$16,3,0)</f>
        <v>CONSTRUCCIÓN JARDÍN</v>
      </c>
      <c r="D1381" s="4">
        <v>2512</v>
      </c>
      <c r="E1381" s="4" t="str">
        <f>INDEX('Estructura Tiendas'!$A$2:$A$13,MATCH(DATOS!D1381,'Estructura Tiendas'!$B$2:$B$13,0))</f>
        <v>SUR</v>
      </c>
      <c r="F1381" s="6">
        <v>20299.705000000002</v>
      </c>
      <c r="G1381" s="6">
        <v>7407.5258909158692</v>
      </c>
      <c r="H1381" s="19">
        <f t="shared" si="21"/>
        <v>0.36490805609814864</v>
      </c>
    </row>
    <row r="1382" spans="1:8" x14ac:dyDescent="0.25">
      <c r="A1382" s="13">
        <v>44044</v>
      </c>
      <c r="B1382" s="4">
        <v>208</v>
      </c>
      <c r="C1382" s="4" t="str">
        <f>VLOOKUP(B1390,'Estructura Producto'!$A$2:$C$16,3,0)</f>
        <v>CONSTRUCCIÓN JARDÍN</v>
      </c>
      <c r="D1382" s="4">
        <v>2501</v>
      </c>
      <c r="E1382" s="4" t="str">
        <f>INDEX('Estructura Tiendas'!$A$2:$A$13,MATCH(DATOS!D1382,'Estructura Tiendas'!$B$2:$B$13,0))</f>
        <v>CENTRO</v>
      </c>
      <c r="F1382" s="6">
        <v>25820.44</v>
      </c>
      <c r="G1382" s="6">
        <v>1741.1321023059281</v>
      </c>
      <c r="H1382" s="19">
        <f t="shared" si="21"/>
        <v>6.7432317276774845E-2</v>
      </c>
    </row>
    <row r="1383" spans="1:8" x14ac:dyDescent="0.25">
      <c r="A1383" s="13">
        <v>44044</v>
      </c>
      <c r="B1383" s="4">
        <v>208</v>
      </c>
      <c r="C1383" s="4" t="str">
        <f>VLOOKUP(B1391,'Estructura Producto'!$A$2:$C$16,3,0)</f>
        <v>CONSTRUCCIÓN JARDÍN</v>
      </c>
      <c r="D1383" s="4">
        <v>2502</v>
      </c>
      <c r="E1383" s="4" t="str">
        <f>INDEX('Estructura Tiendas'!$A$2:$A$13,MATCH(DATOS!D1383,'Estructura Tiendas'!$B$2:$B$13,0))</f>
        <v>CENTRO</v>
      </c>
      <c r="F1383" s="6">
        <v>37924.71</v>
      </c>
      <c r="G1383" s="6">
        <v>7161.5286343095277</v>
      </c>
      <c r="H1383" s="19">
        <f t="shared" si="21"/>
        <v>0.18883542245437152</v>
      </c>
    </row>
    <row r="1384" spans="1:8" x14ac:dyDescent="0.25">
      <c r="A1384" s="13">
        <v>44044</v>
      </c>
      <c r="B1384" s="4">
        <v>208</v>
      </c>
      <c r="C1384" s="4" t="str">
        <f>VLOOKUP(B1392,'Estructura Producto'!$A$2:$C$16,3,0)</f>
        <v>CONSTRUCCIÓN JARDÍN</v>
      </c>
      <c r="D1384" s="4">
        <v>2503</v>
      </c>
      <c r="E1384" s="4" t="str">
        <f>INDEX('Estructura Tiendas'!$A$2:$A$13,MATCH(DATOS!D1384,'Estructura Tiendas'!$B$2:$B$13,0))</f>
        <v>CENTRO</v>
      </c>
      <c r="F1384" s="6">
        <v>31755.63</v>
      </c>
      <c r="G1384" s="6">
        <v>5751.9645268079303</v>
      </c>
      <c r="H1384" s="19">
        <f t="shared" si="21"/>
        <v>0.18113211820417136</v>
      </c>
    </row>
    <row r="1385" spans="1:8" x14ac:dyDescent="0.25">
      <c r="A1385" s="13">
        <v>44044</v>
      </c>
      <c r="B1385" s="4">
        <v>208</v>
      </c>
      <c r="C1385" s="4" t="str">
        <f>VLOOKUP(B1393,'Estructura Producto'!$A$2:$C$16,3,0)</f>
        <v>CONSTRUCCIÓN JARDÍN</v>
      </c>
      <c r="D1385" s="4">
        <v>2504</v>
      </c>
      <c r="E1385" s="4" t="str">
        <f>INDEX('Estructura Tiendas'!$A$2:$A$13,MATCH(DATOS!D1385,'Estructura Tiendas'!$B$2:$B$13,0))</f>
        <v>CENTRO</v>
      </c>
      <c r="F1385" s="6">
        <v>55197.38</v>
      </c>
      <c r="G1385" s="6">
        <v>12131.537039967037</v>
      </c>
      <c r="H1385" s="19">
        <f t="shared" si="21"/>
        <v>0.21978465354636467</v>
      </c>
    </row>
    <row r="1386" spans="1:8" x14ac:dyDescent="0.25">
      <c r="A1386" s="13">
        <v>44044</v>
      </c>
      <c r="B1386" s="4">
        <v>208</v>
      </c>
      <c r="C1386" s="4" t="str">
        <f>VLOOKUP(B1394,'Estructura Producto'!$A$2:$C$16,3,0)</f>
        <v>TECNICO</v>
      </c>
      <c r="D1386" s="4">
        <v>2505</v>
      </c>
      <c r="E1386" s="4" t="str">
        <f>INDEX('Estructura Tiendas'!$A$2:$A$13,MATCH(DATOS!D1386,'Estructura Tiendas'!$B$2:$B$13,0))</f>
        <v>NORTE</v>
      </c>
      <c r="F1386" s="6">
        <v>26002.345000000001</v>
      </c>
      <c r="G1386" s="6">
        <v>4092.1860798519592</v>
      </c>
      <c r="H1386" s="19">
        <f t="shared" si="21"/>
        <v>0.15737757805505462</v>
      </c>
    </row>
    <row r="1387" spans="1:8" x14ac:dyDescent="0.25">
      <c r="A1387" s="13">
        <v>44044</v>
      </c>
      <c r="B1387" s="4">
        <v>208</v>
      </c>
      <c r="C1387" s="4" t="str">
        <f>VLOOKUP(B1395,'Estructura Producto'!$A$2:$C$16,3,0)</f>
        <v>TECNICO</v>
      </c>
      <c r="D1387" s="4">
        <v>2506</v>
      </c>
      <c r="E1387" s="4" t="str">
        <f>INDEX('Estructura Tiendas'!$A$2:$A$13,MATCH(DATOS!D1387,'Estructura Tiendas'!$B$2:$B$13,0))</f>
        <v>NORTE</v>
      </c>
      <c r="F1387" s="6">
        <v>35108.544999999998</v>
      </c>
      <c r="G1387" s="6">
        <v>6315.8835903011586</v>
      </c>
      <c r="H1387" s="19">
        <f t="shared" si="21"/>
        <v>0.17989590825541643</v>
      </c>
    </row>
    <row r="1388" spans="1:8" x14ac:dyDescent="0.25">
      <c r="A1388" s="13">
        <v>44044</v>
      </c>
      <c r="B1388" s="4">
        <v>208</v>
      </c>
      <c r="C1388" s="4" t="str">
        <f>VLOOKUP(B1396,'Estructura Producto'!$A$2:$C$16,3,0)</f>
        <v>TECNICO</v>
      </c>
      <c r="D1388" s="4">
        <v>2507</v>
      </c>
      <c r="E1388" s="4" t="str">
        <f>INDEX('Estructura Tiendas'!$A$2:$A$13,MATCH(DATOS!D1388,'Estructura Tiendas'!$B$2:$B$13,0))</f>
        <v>NORTE</v>
      </c>
      <c r="F1388" s="6">
        <v>20624.71</v>
      </c>
      <c r="G1388" s="6">
        <v>4138.9579694152017</v>
      </c>
      <c r="H1388" s="19">
        <f t="shared" si="21"/>
        <v>0.20067957170865441</v>
      </c>
    </row>
    <row r="1389" spans="1:8" x14ac:dyDescent="0.25">
      <c r="A1389" s="13">
        <v>44044</v>
      </c>
      <c r="B1389" s="4">
        <v>208</v>
      </c>
      <c r="C1389" s="4" t="str">
        <f>VLOOKUP(B1397,'Estructura Producto'!$A$2:$C$16,3,0)</f>
        <v>TECNICO</v>
      </c>
      <c r="D1389" s="4">
        <v>2508</v>
      </c>
      <c r="E1389" s="4" t="str">
        <f>INDEX('Estructura Tiendas'!$A$2:$A$13,MATCH(DATOS!D1389,'Estructura Tiendas'!$B$2:$B$13,0))</f>
        <v>NORTE</v>
      </c>
      <c r="F1389" s="6">
        <v>19757.814999999999</v>
      </c>
      <c r="G1389" s="6">
        <v>3844.0857838403817</v>
      </c>
      <c r="H1389" s="19">
        <f t="shared" si="21"/>
        <v>0.19456026811873589</v>
      </c>
    </row>
    <row r="1390" spans="1:8" x14ac:dyDescent="0.25">
      <c r="A1390" s="13">
        <v>44044</v>
      </c>
      <c r="B1390" s="4">
        <v>208</v>
      </c>
      <c r="C1390" s="4" t="str">
        <f>VLOOKUP(B1398,'Estructura Producto'!$A$2:$C$16,3,0)</f>
        <v>TECNICO</v>
      </c>
      <c r="D1390" s="4">
        <v>2509</v>
      </c>
      <c r="E1390" s="4" t="str">
        <f>INDEX('Estructura Tiendas'!$A$2:$A$13,MATCH(DATOS!D1390,'Estructura Tiendas'!$B$2:$B$13,0))</f>
        <v>SUR</v>
      </c>
      <c r="F1390" s="6">
        <v>26459.474999999999</v>
      </c>
      <c r="G1390" s="6">
        <v>4430.3159515843363</v>
      </c>
      <c r="H1390" s="19">
        <f t="shared" si="21"/>
        <v>0.16743778746873611</v>
      </c>
    </row>
    <row r="1391" spans="1:8" x14ac:dyDescent="0.25">
      <c r="A1391" s="13">
        <v>44044</v>
      </c>
      <c r="B1391" s="4">
        <v>208</v>
      </c>
      <c r="C1391" s="4" t="str">
        <f>VLOOKUP(B1399,'Estructura Producto'!$A$2:$C$16,3,0)</f>
        <v>TECNICO</v>
      </c>
      <c r="D1391" s="4">
        <v>2510</v>
      </c>
      <c r="E1391" s="4" t="str">
        <f>INDEX('Estructura Tiendas'!$A$2:$A$13,MATCH(DATOS!D1391,'Estructura Tiendas'!$B$2:$B$13,0))</f>
        <v>SUR</v>
      </c>
      <c r="F1391" s="6">
        <v>23191.119999999999</v>
      </c>
      <c r="G1391" s="6">
        <v>4757.5271150133631</v>
      </c>
      <c r="H1391" s="19">
        <f t="shared" si="21"/>
        <v>0.2051443446894054</v>
      </c>
    </row>
    <row r="1392" spans="1:8" x14ac:dyDescent="0.25">
      <c r="A1392" s="13">
        <v>44044</v>
      </c>
      <c r="B1392" s="4">
        <v>208</v>
      </c>
      <c r="C1392" s="4" t="str">
        <f>VLOOKUP(B1400,'Estructura Producto'!$A$2:$C$16,3,0)</f>
        <v>TECNICO</v>
      </c>
      <c r="D1392" s="4">
        <v>2511</v>
      </c>
      <c r="E1392" s="4" t="str">
        <f>INDEX('Estructura Tiendas'!$A$2:$A$13,MATCH(DATOS!D1392,'Estructura Tiendas'!$B$2:$B$13,0))</f>
        <v>SUR</v>
      </c>
      <c r="F1392" s="6">
        <v>32568.81</v>
      </c>
      <c r="G1392" s="6">
        <v>5548.3499881834969</v>
      </c>
      <c r="H1392" s="19">
        <f t="shared" si="21"/>
        <v>0.17035777445302719</v>
      </c>
    </row>
    <row r="1393" spans="1:8" x14ac:dyDescent="0.25">
      <c r="A1393" s="13">
        <v>44044</v>
      </c>
      <c r="B1393" s="4">
        <v>208</v>
      </c>
      <c r="C1393" s="4" t="str">
        <f>VLOOKUP(B1401,'Estructura Producto'!$A$2:$C$16,3,0)</f>
        <v>TECNICO</v>
      </c>
      <c r="D1393" s="4">
        <v>2512</v>
      </c>
      <c r="E1393" s="4" t="str">
        <f>INDEX('Estructura Tiendas'!$A$2:$A$13,MATCH(DATOS!D1393,'Estructura Tiendas'!$B$2:$B$13,0))</f>
        <v>SUR</v>
      </c>
      <c r="F1393" s="6">
        <v>14839.535</v>
      </c>
      <c r="G1393" s="6">
        <v>2992.2433338349338</v>
      </c>
      <c r="H1393" s="19">
        <f t="shared" si="21"/>
        <v>0.20163996606598075</v>
      </c>
    </row>
    <row r="1394" spans="1:8" x14ac:dyDescent="0.25">
      <c r="A1394" s="13">
        <v>44044</v>
      </c>
      <c r="B1394" s="4">
        <v>300</v>
      </c>
      <c r="C1394" s="4" t="str">
        <f>VLOOKUP(B1402,'Estructura Producto'!$A$2:$C$16,3,0)</f>
        <v>TECNICO</v>
      </c>
      <c r="D1394" s="4">
        <v>2501</v>
      </c>
      <c r="E1394" s="4" t="str">
        <f>INDEX('Estructura Tiendas'!$A$2:$A$13,MATCH(DATOS!D1394,'Estructura Tiendas'!$B$2:$B$13,0))</f>
        <v>CENTRO</v>
      </c>
      <c r="F1394" s="6">
        <v>39762.504999999997</v>
      </c>
      <c r="G1394" s="6">
        <v>12462.092656489423</v>
      </c>
      <c r="H1394" s="19">
        <f t="shared" si="21"/>
        <v>0.31341316792011531</v>
      </c>
    </row>
    <row r="1395" spans="1:8" x14ac:dyDescent="0.25">
      <c r="A1395" s="13">
        <v>44044</v>
      </c>
      <c r="B1395" s="4">
        <v>300</v>
      </c>
      <c r="C1395" s="4" t="str">
        <f>VLOOKUP(B1403,'Estructura Producto'!$A$2:$C$16,3,0)</f>
        <v>TECNICO</v>
      </c>
      <c r="D1395" s="4">
        <v>2502</v>
      </c>
      <c r="E1395" s="4" t="str">
        <f>INDEX('Estructura Tiendas'!$A$2:$A$13,MATCH(DATOS!D1395,'Estructura Tiendas'!$B$2:$B$13,0))</f>
        <v>CENTRO</v>
      </c>
      <c r="F1395" s="6">
        <v>65882.675000000003</v>
      </c>
      <c r="G1395" s="6">
        <v>21989.119309321086</v>
      </c>
      <c r="H1395" s="19">
        <f t="shared" si="21"/>
        <v>0.33376178652917604</v>
      </c>
    </row>
    <row r="1396" spans="1:8" x14ac:dyDescent="0.25">
      <c r="A1396" s="13">
        <v>44044</v>
      </c>
      <c r="B1396" s="4">
        <v>300</v>
      </c>
      <c r="C1396" s="4" t="str">
        <f>VLOOKUP(B1404,'Estructura Producto'!$A$2:$C$16,3,0)</f>
        <v>TECNICO</v>
      </c>
      <c r="D1396" s="4">
        <v>2503</v>
      </c>
      <c r="E1396" s="4" t="str">
        <f>INDEX('Estructura Tiendas'!$A$2:$A$13,MATCH(DATOS!D1396,'Estructura Tiendas'!$B$2:$B$13,0))</f>
        <v>CENTRO</v>
      </c>
      <c r="F1396" s="6">
        <v>66083.59</v>
      </c>
      <c r="G1396" s="6">
        <v>20963.20886559863</v>
      </c>
      <c r="H1396" s="19">
        <f t="shared" si="21"/>
        <v>0.31722260951014664</v>
      </c>
    </row>
    <row r="1397" spans="1:8" x14ac:dyDescent="0.25">
      <c r="A1397" s="13">
        <v>44044</v>
      </c>
      <c r="B1397" s="4">
        <v>300</v>
      </c>
      <c r="C1397" s="4" t="str">
        <f>VLOOKUP(B1405,'Estructura Producto'!$A$2:$C$16,3,0)</f>
        <v>TECNICO</v>
      </c>
      <c r="D1397" s="4">
        <v>2504</v>
      </c>
      <c r="E1397" s="4" t="str">
        <f>INDEX('Estructura Tiendas'!$A$2:$A$13,MATCH(DATOS!D1397,'Estructura Tiendas'!$B$2:$B$13,0))</f>
        <v>CENTRO</v>
      </c>
      <c r="F1397" s="6">
        <v>64733</v>
      </c>
      <c r="G1397" s="6">
        <v>21332.124783989326</v>
      </c>
      <c r="H1397" s="19">
        <f t="shared" si="21"/>
        <v>0.32954018482056024</v>
      </c>
    </row>
    <row r="1398" spans="1:8" x14ac:dyDescent="0.25">
      <c r="A1398" s="13">
        <v>44044</v>
      </c>
      <c r="B1398" s="4">
        <v>300</v>
      </c>
      <c r="C1398" s="4" t="str">
        <f>VLOOKUP(B1406,'Estructura Producto'!$A$2:$C$16,3,0)</f>
        <v>TECNICO</v>
      </c>
      <c r="D1398" s="4">
        <v>2505</v>
      </c>
      <c r="E1398" s="4" t="str">
        <f>INDEX('Estructura Tiendas'!$A$2:$A$13,MATCH(DATOS!D1398,'Estructura Tiendas'!$B$2:$B$13,0))</f>
        <v>NORTE</v>
      </c>
      <c r="F1398" s="6">
        <v>38798.800000000003</v>
      </c>
      <c r="G1398" s="6">
        <v>13057.58390024208</v>
      </c>
      <c r="H1398" s="19">
        <f t="shared" si="21"/>
        <v>0.33654607617354348</v>
      </c>
    </row>
    <row r="1399" spans="1:8" x14ac:dyDescent="0.25">
      <c r="A1399" s="13">
        <v>44044</v>
      </c>
      <c r="B1399" s="4">
        <v>300</v>
      </c>
      <c r="C1399" s="4" t="str">
        <f>VLOOKUP(B1407,'Estructura Producto'!$A$2:$C$16,3,0)</f>
        <v>TECNICO</v>
      </c>
      <c r="D1399" s="4">
        <v>2506</v>
      </c>
      <c r="E1399" s="4" t="str">
        <f>INDEX('Estructura Tiendas'!$A$2:$A$13,MATCH(DATOS!D1399,'Estructura Tiendas'!$B$2:$B$13,0))</f>
        <v>NORTE</v>
      </c>
      <c r="F1399" s="6">
        <v>75586.5</v>
      </c>
      <c r="G1399" s="6">
        <v>25727.452762541965</v>
      </c>
      <c r="H1399" s="19">
        <f t="shared" si="21"/>
        <v>0.34037100226286393</v>
      </c>
    </row>
    <row r="1400" spans="1:8" x14ac:dyDescent="0.25">
      <c r="A1400" s="13">
        <v>44044</v>
      </c>
      <c r="B1400" s="4">
        <v>300</v>
      </c>
      <c r="C1400" s="4" t="str">
        <f>VLOOKUP(B1408,'Estructura Producto'!$A$2:$C$16,3,0)</f>
        <v>TECNICO</v>
      </c>
      <c r="D1400" s="4">
        <v>2507</v>
      </c>
      <c r="E1400" s="4" t="str">
        <f>INDEX('Estructura Tiendas'!$A$2:$A$13,MATCH(DATOS!D1400,'Estructura Tiendas'!$B$2:$B$13,0))</f>
        <v>NORTE</v>
      </c>
      <c r="F1400" s="6">
        <v>34940.43</v>
      </c>
      <c r="G1400" s="6">
        <v>12325.10066887229</v>
      </c>
      <c r="H1400" s="19">
        <f t="shared" si="21"/>
        <v>0.35274610727092626</v>
      </c>
    </row>
    <row r="1401" spans="1:8" x14ac:dyDescent="0.25">
      <c r="A1401" s="13">
        <v>44044</v>
      </c>
      <c r="B1401" s="4">
        <v>300</v>
      </c>
      <c r="C1401" s="4" t="str">
        <f>VLOOKUP(B1409,'Estructura Producto'!$A$2:$C$16,3,0)</f>
        <v>TECNICO</v>
      </c>
      <c r="D1401" s="4">
        <v>2508</v>
      </c>
      <c r="E1401" s="4" t="str">
        <f>INDEX('Estructura Tiendas'!$A$2:$A$13,MATCH(DATOS!D1401,'Estructura Tiendas'!$B$2:$B$13,0))</f>
        <v>NORTE</v>
      </c>
      <c r="F1401" s="6">
        <v>54814.02</v>
      </c>
      <c r="G1401" s="6">
        <v>17845.235368288802</v>
      </c>
      <c r="H1401" s="19">
        <f t="shared" si="21"/>
        <v>0.32555969017212755</v>
      </c>
    </row>
    <row r="1402" spans="1:8" x14ac:dyDescent="0.25">
      <c r="A1402" s="13">
        <v>44044</v>
      </c>
      <c r="B1402" s="4">
        <v>300</v>
      </c>
      <c r="C1402" s="4" t="str">
        <f>VLOOKUP(B1410,'Estructura Producto'!$A$2:$C$16,3,0)</f>
        <v>TECNICO</v>
      </c>
      <c r="D1402" s="4">
        <v>2509</v>
      </c>
      <c r="E1402" s="4" t="str">
        <f>INDEX('Estructura Tiendas'!$A$2:$A$13,MATCH(DATOS!D1402,'Estructura Tiendas'!$B$2:$B$13,0))</f>
        <v>SUR</v>
      </c>
      <c r="F1402" s="6">
        <v>39893.32</v>
      </c>
      <c r="G1402" s="6">
        <v>13504.363380465962</v>
      </c>
      <c r="H1402" s="19">
        <f t="shared" si="21"/>
        <v>0.33851189573758117</v>
      </c>
    </row>
    <row r="1403" spans="1:8" x14ac:dyDescent="0.25">
      <c r="A1403" s="13">
        <v>44044</v>
      </c>
      <c r="B1403" s="4">
        <v>300</v>
      </c>
      <c r="C1403" s="4" t="str">
        <f>VLOOKUP(B1411,'Estructura Producto'!$A$2:$C$16,3,0)</f>
        <v>TECNICO</v>
      </c>
      <c r="D1403" s="4">
        <v>2510</v>
      </c>
      <c r="E1403" s="4" t="str">
        <f>INDEX('Estructura Tiendas'!$A$2:$A$13,MATCH(DATOS!D1403,'Estructura Tiendas'!$B$2:$B$13,0))</f>
        <v>SUR</v>
      </c>
      <c r="F1403" s="6">
        <v>38847.379999999997</v>
      </c>
      <c r="G1403" s="6">
        <v>12294.570990518583</v>
      </c>
      <c r="H1403" s="19">
        <f t="shared" si="21"/>
        <v>0.31648391707545231</v>
      </c>
    </row>
    <row r="1404" spans="1:8" x14ac:dyDescent="0.25">
      <c r="A1404" s="13">
        <v>44044</v>
      </c>
      <c r="B1404" s="4">
        <v>300</v>
      </c>
      <c r="C1404" s="4" t="str">
        <f>VLOOKUP(B1412,'Estructura Producto'!$A$2:$C$16,3,0)</f>
        <v>TECNICO</v>
      </c>
      <c r="D1404" s="4">
        <v>2511</v>
      </c>
      <c r="E1404" s="4" t="str">
        <f>INDEX('Estructura Tiendas'!$A$2:$A$13,MATCH(DATOS!D1404,'Estructura Tiendas'!$B$2:$B$13,0))</f>
        <v>SUR</v>
      </c>
      <c r="F1404" s="6">
        <v>67859.304999999993</v>
      </c>
      <c r="G1404" s="6">
        <v>22764.746522977755</v>
      </c>
      <c r="H1404" s="19">
        <f t="shared" si="21"/>
        <v>0.33546978594870308</v>
      </c>
    </row>
    <row r="1405" spans="1:8" x14ac:dyDescent="0.25">
      <c r="A1405" s="13">
        <v>44044</v>
      </c>
      <c r="B1405" s="4">
        <v>300</v>
      </c>
      <c r="C1405" s="4" t="str">
        <f>VLOOKUP(B1413,'Estructura Producto'!$A$2:$C$16,3,0)</f>
        <v>TECNICO</v>
      </c>
      <c r="D1405" s="4">
        <v>2512</v>
      </c>
      <c r="E1405" s="4" t="str">
        <f>INDEX('Estructura Tiendas'!$A$2:$A$13,MATCH(DATOS!D1405,'Estructura Tiendas'!$B$2:$B$13,0))</f>
        <v>SUR</v>
      </c>
      <c r="F1405" s="6">
        <v>41830.019999999997</v>
      </c>
      <c r="G1405" s="6">
        <v>14197.673196970294</v>
      </c>
      <c r="H1405" s="19">
        <f t="shared" si="21"/>
        <v>0.33941349291657752</v>
      </c>
    </row>
    <row r="1406" spans="1:8" x14ac:dyDescent="0.25">
      <c r="A1406" s="13">
        <v>44044</v>
      </c>
      <c r="B1406" s="4">
        <v>302</v>
      </c>
      <c r="C1406" s="4" t="str">
        <f>VLOOKUP(B1414,'Estructura Producto'!$A$2:$C$16,3,0)</f>
        <v>TECNICO</v>
      </c>
      <c r="D1406" s="4">
        <v>2501</v>
      </c>
      <c r="E1406" s="4" t="str">
        <f>INDEX('Estructura Tiendas'!$A$2:$A$13,MATCH(DATOS!D1406,'Estructura Tiendas'!$B$2:$B$13,0))</f>
        <v>CENTRO</v>
      </c>
      <c r="F1406" s="6">
        <v>53494.065000000002</v>
      </c>
      <c r="G1406" s="6">
        <v>11631.758861574248</v>
      </c>
      <c r="H1406" s="19">
        <f t="shared" si="21"/>
        <v>0.21744017512174943</v>
      </c>
    </row>
    <row r="1407" spans="1:8" x14ac:dyDescent="0.25">
      <c r="A1407" s="13">
        <v>44044</v>
      </c>
      <c r="B1407" s="4">
        <v>302</v>
      </c>
      <c r="C1407" s="4" t="str">
        <f>VLOOKUP(B1415,'Estructura Producto'!$A$2:$C$16,3,0)</f>
        <v>TECNICO</v>
      </c>
      <c r="D1407" s="4">
        <v>2502</v>
      </c>
      <c r="E1407" s="4" t="str">
        <f>INDEX('Estructura Tiendas'!$A$2:$A$13,MATCH(DATOS!D1407,'Estructura Tiendas'!$B$2:$B$13,0))</f>
        <v>CENTRO</v>
      </c>
      <c r="F1407" s="6">
        <v>63223.95</v>
      </c>
      <c r="G1407" s="6">
        <v>14885.677463674792</v>
      </c>
      <c r="H1407" s="19">
        <f t="shared" si="21"/>
        <v>0.23544364854892477</v>
      </c>
    </row>
    <row r="1408" spans="1:8" x14ac:dyDescent="0.25">
      <c r="A1408" s="13">
        <v>44044</v>
      </c>
      <c r="B1408" s="4">
        <v>302</v>
      </c>
      <c r="C1408" s="4" t="str">
        <f>VLOOKUP(B1416,'Estructura Producto'!$A$2:$C$16,3,0)</f>
        <v>TECNICO</v>
      </c>
      <c r="D1408" s="4">
        <v>2503</v>
      </c>
      <c r="E1408" s="4" t="str">
        <f>INDEX('Estructura Tiendas'!$A$2:$A$13,MATCH(DATOS!D1408,'Estructura Tiendas'!$B$2:$B$13,0))</f>
        <v>CENTRO</v>
      </c>
      <c r="F1408" s="6">
        <v>93491.475000000006</v>
      </c>
      <c r="G1408" s="6">
        <v>20520.852382847606</v>
      </c>
      <c r="H1408" s="19">
        <f t="shared" si="21"/>
        <v>0.21949436975775177</v>
      </c>
    </row>
    <row r="1409" spans="1:8" x14ac:dyDescent="0.25">
      <c r="A1409" s="13">
        <v>44044</v>
      </c>
      <c r="B1409" s="4">
        <v>302</v>
      </c>
      <c r="C1409" s="4" t="str">
        <f>VLOOKUP(B1417,'Estructura Producto'!$A$2:$C$16,3,0)</f>
        <v>TECNICO</v>
      </c>
      <c r="D1409" s="4">
        <v>2504</v>
      </c>
      <c r="E1409" s="4" t="str">
        <f>INDEX('Estructura Tiendas'!$A$2:$A$13,MATCH(DATOS!D1409,'Estructura Tiendas'!$B$2:$B$13,0))</f>
        <v>CENTRO</v>
      </c>
      <c r="F1409" s="6">
        <v>76716.100000000006</v>
      </c>
      <c r="G1409" s="6">
        <v>20377.142586795813</v>
      </c>
      <c r="H1409" s="19">
        <f t="shared" si="21"/>
        <v>0.26561755077220833</v>
      </c>
    </row>
    <row r="1410" spans="1:8" x14ac:dyDescent="0.25">
      <c r="A1410" s="13">
        <v>44044</v>
      </c>
      <c r="B1410" s="4">
        <v>302</v>
      </c>
      <c r="C1410" s="4" t="str">
        <f>VLOOKUP(B1418,'Estructura Producto'!$A$2:$C$16,3,0)</f>
        <v>TECNICO</v>
      </c>
      <c r="D1410" s="4">
        <v>2505</v>
      </c>
      <c r="E1410" s="4" t="str">
        <f>INDEX('Estructura Tiendas'!$A$2:$A$13,MATCH(DATOS!D1410,'Estructura Tiendas'!$B$2:$B$13,0))</f>
        <v>NORTE</v>
      </c>
      <c r="F1410" s="6">
        <v>24049.73</v>
      </c>
      <c r="G1410" s="6">
        <v>7919.3661916524425</v>
      </c>
      <c r="H1410" s="19">
        <f t="shared" si="21"/>
        <v>0.32929127236157923</v>
      </c>
    </row>
    <row r="1411" spans="1:8" x14ac:dyDescent="0.25">
      <c r="A1411" s="13">
        <v>44044</v>
      </c>
      <c r="B1411" s="4">
        <v>302</v>
      </c>
      <c r="C1411" s="4" t="str">
        <f>VLOOKUP(B1419,'Estructura Producto'!$A$2:$C$16,3,0)</f>
        <v>TECNICO</v>
      </c>
      <c r="D1411" s="4">
        <v>2506</v>
      </c>
      <c r="E1411" s="4" t="str">
        <f>INDEX('Estructura Tiendas'!$A$2:$A$13,MATCH(DATOS!D1411,'Estructura Tiendas'!$B$2:$B$13,0))</f>
        <v>NORTE</v>
      </c>
      <c r="F1411" s="6">
        <v>37268.83</v>
      </c>
      <c r="G1411" s="6">
        <v>12931.402411958137</v>
      </c>
      <c r="H1411" s="19">
        <f t="shared" ref="H1411:H1474" si="22">G1411/F1411</f>
        <v>0.34697634489620782</v>
      </c>
    </row>
    <row r="1412" spans="1:8" x14ac:dyDescent="0.25">
      <c r="A1412" s="13">
        <v>44044</v>
      </c>
      <c r="B1412" s="4">
        <v>302</v>
      </c>
      <c r="C1412" s="4" t="str">
        <f>VLOOKUP(B1420,'Estructura Producto'!$A$2:$C$16,3,0)</f>
        <v>TECNICO</v>
      </c>
      <c r="D1412" s="4">
        <v>2507</v>
      </c>
      <c r="E1412" s="4" t="str">
        <f>INDEX('Estructura Tiendas'!$A$2:$A$13,MATCH(DATOS!D1412,'Estructura Tiendas'!$B$2:$B$13,0))</f>
        <v>NORTE</v>
      </c>
      <c r="F1412" s="6">
        <v>21681.7</v>
      </c>
      <c r="G1412" s="6">
        <v>7660.240852073408</v>
      </c>
      <c r="H1412" s="19">
        <f t="shared" si="22"/>
        <v>0.35330443886196228</v>
      </c>
    </row>
    <row r="1413" spans="1:8" x14ac:dyDescent="0.25">
      <c r="A1413" s="13">
        <v>44044</v>
      </c>
      <c r="B1413" s="4">
        <v>302</v>
      </c>
      <c r="C1413" s="4" t="str">
        <f>VLOOKUP(B1421,'Estructura Producto'!$A$2:$C$16,3,0)</f>
        <v>TECNICO</v>
      </c>
      <c r="D1413" s="4">
        <v>2508</v>
      </c>
      <c r="E1413" s="4" t="str">
        <f>INDEX('Estructura Tiendas'!$A$2:$A$13,MATCH(DATOS!D1413,'Estructura Tiendas'!$B$2:$B$13,0))</f>
        <v>NORTE</v>
      </c>
      <c r="F1413" s="6">
        <v>27676.87</v>
      </c>
      <c r="G1413" s="6">
        <v>9752.5097291679886</v>
      </c>
      <c r="H1413" s="19">
        <f t="shared" si="22"/>
        <v>0.35237039915163776</v>
      </c>
    </row>
    <row r="1414" spans="1:8" x14ac:dyDescent="0.25">
      <c r="A1414" s="13">
        <v>44044</v>
      </c>
      <c r="B1414" s="4">
        <v>302</v>
      </c>
      <c r="C1414" s="4" t="str">
        <f>VLOOKUP(B1422,'Estructura Producto'!$A$2:$C$16,3,0)</f>
        <v>TECNICO</v>
      </c>
      <c r="D1414" s="4">
        <v>2509</v>
      </c>
      <c r="E1414" s="4" t="str">
        <f>INDEX('Estructura Tiendas'!$A$2:$A$13,MATCH(DATOS!D1414,'Estructura Tiendas'!$B$2:$B$13,0))</f>
        <v>SUR</v>
      </c>
      <c r="F1414" s="6">
        <v>55587.73</v>
      </c>
      <c r="G1414" s="6">
        <v>14359.585345665033</v>
      </c>
      <c r="H1414" s="19">
        <f t="shared" si="22"/>
        <v>0.25832293107966509</v>
      </c>
    </row>
    <row r="1415" spans="1:8" x14ac:dyDescent="0.25">
      <c r="A1415" s="13">
        <v>44044</v>
      </c>
      <c r="B1415" s="4">
        <v>302</v>
      </c>
      <c r="C1415" s="4" t="str">
        <f>VLOOKUP(B1423,'Estructura Producto'!$A$2:$C$16,3,0)</f>
        <v>TECNICO</v>
      </c>
      <c r="D1415" s="4">
        <v>2510</v>
      </c>
      <c r="E1415" s="4" t="str">
        <f>INDEX('Estructura Tiendas'!$A$2:$A$13,MATCH(DATOS!D1415,'Estructura Tiendas'!$B$2:$B$13,0))</f>
        <v>SUR</v>
      </c>
      <c r="F1415" s="6">
        <v>61105.79</v>
      </c>
      <c r="G1415" s="6">
        <v>14804.309263064395</v>
      </c>
      <c r="H1415" s="19">
        <f t="shared" si="22"/>
        <v>0.24227342880379085</v>
      </c>
    </row>
    <row r="1416" spans="1:8" x14ac:dyDescent="0.25">
      <c r="A1416" s="13">
        <v>44044</v>
      </c>
      <c r="B1416" s="4">
        <v>302</v>
      </c>
      <c r="C1416" s="4" t="str">
        <f>VLOOKUP(B1424,'Estructura Producto'!$A$2:$C$16,3,0)</f>
        <v>TECNICO</v>
      </c>
      <c r="D1416" s="4">
        <v>2511</v>
      </c>
      <c r="E1416" s="4" t="str">
        <f>INDEX('Estructura Tiendas'!$A$2:$A$13,MATCH(DATOS!D1416,'Estructura Tiendas'!$B$2:$B$13,0))</f>
        <v>SUR</v>
      </c>
      <c r="F1416" s="6">
        <v>91581.634999999995</v>
      </c>
      <c r="G1416" s="6">
        <v>21341.828382163996</v>
      </c>
      <c r="H1416" s="19">
        <f t="shared" si="22"/>
        <v>0.23303611452409642</v>
      </c>
    </row>
    <row r="1417" spans="1:8" x14ac:dyDescent="0.25">
      <c r="A1417" s="13">
        <v>44044</v>
      </c>
      <c r="B1417" s="4">
        <v>302</v>
      </c>
      <c r="C1417" s="4" t="str">
        <f>VLOOKUP(B1425,'Estructura Producto'!$A$2:$C$16,3,0)</f>
        <v>TECNICO</v>
      </c>
      <c r="D1417" s="4">
        <v>2512</v>
      </c>
      <c r="E1417" s="4" t="str">
        <f>INDEX('Estructura Tiendas'!$A$2:$A$13,MATCH(DATOS!D1417,'Estructura Tiendas'!$B$2:$B$13,0))</f>
        <v>SUR</v>
      </c>
      <c r="F1417" s="6">
        <v>82887.725000000006</v>
      </c>
      <c r="G1417" s="6">
        <v>16478.844780195315</v>
      </c>
      <c r="H1417" s="19">
        <f t="shared" si="22"/>
        <v>0.19880922995769656</v>
      </c>
    </row>
    <row r="1418" spans="1:8" x14ac:dyDescent="0.25">
      <c r="A1418" s="13">
        <v>44044</v>
      </c>
      <c r="B1418" s="4">
        <v>304</v>
      </c>
      <c r="C1418" s="4" t="str">
        <f>VLOOKUP(B1426,'Estructura Producto'!$A$2:$C$16,3,0)</f>
        <v>TECNICO</v>
      </c>
      <c r="D1418" s="4">
        <v>2501</v>
      </c>
      <c r="E1418" s="4" t="str">
        <f>INDEX('Estructura Tiendas'!$A$2:$A$13,MATCH(DATOS!D1418,'Estructura Tiendas'!$B$2:$B$13,0))</f>
        <v>CENTRO</v>
      </c>
      <c r="F1418" s="6">
        <v>18272.395</v>
      </c>
      <c r="G1418" s="6">
        <v>10084.896724547314</v>
      </c>
      <c r="H1418" s="19">
        <f t="shared" si="22"/>
        <v>0.55191980714883371</v>
      </c>
    </row>
    <row r="1419" spans="1:8" x14ac:dyDescent="0.25">
      <c r="A1419" s="13">
        <v>44044</v>
      </c>
      <c r="B1419" s="4">
        <v>304</v>
      </c>
      <c r="C1419" s="4" t="str">
        <f>VLOOKUP(B1427,'Estructura Producto'!$A$2:$C$16,3,0)</f>
        <v>TECNICO</v>
      </c>
      <c r="D1419" s="4">
        <v>2502</v>
      </c>
      <c r="E1419" s="4" t="str">
        <f>INDEX('Estructura Tiendas'!$A$2:$A$13,MATCH(DATOS!D1419,'Estructura Tiendas'!$B$2:$B$13,0))</f>
        <v>CENTRO</v>
      </c>
      <c r="F1419" s="6">
        <v>33093.214999999997</v>
      </c>
      <c r="G1419" s="6">
        <v>19071.291749846681</v>
      </c>
      <c r="H1419" s="19">
        <f t="shared" si="22"/>
        <v>0.57629008695125827</v>
      </c>
    </row>
    <row r="1420" spans="1:8" x14ac:dyDescent="0.25">
      <c r="A1420" s="13">
        <v>44044</v>
      </c>
      <c r="B1420" s="4">
        <v>304</v>
      </c>
      <c r="C1420" s="4" t="str">
        <f>VLOOKUP(B1428,'Estructura Producto'!$A$2:$C$16,3,0)</f>
        <v>TECNICO</v>
      </c>
      <c r="D1420" s="4">
        <v>2503</v>
      </c>
      <c r="E1420" s="4" t="str">
        <f>INDEX('Estructura Tiendas'!$A$2:$A$13,MATCH(DATOS!D1420,'Estructura Tiendas'!$B$2:$B$13,0))</f>
        <v>CENTRO</v>
      </c>
      <c r="F1420" s="6">
        <v>29187.93</v>
      </c>
      <c r="G1420" s="6">
        <v>16392.800364351962</v>
      </c>
      <c r="H1420" s="19">
        <f t="shared" si="22"/>
        <v>0.56162942573700714</v>
      </c>
    </row>
    <row r="1421" spans="1:8" x14ac:dyDescent="0.25">
      <c r="A1421" s="13">
        <v>44044</v>
      </c>
      <c r="B1421" s="4">
        <v>304</v>
      </c>
      <c r="C1421" s="4" t="str">
        <f>VLOOKUP(B1429,'Estructura Producto'!$A$2:$C$16,3,0)</f>
        <v>TECNICO</v>
      </c>
      <c r="D1421" s="4">
        <v>2504</v>
      </c>
      <c r="E1421" s="4" t="str">
        <f>INDEX('Estructura Tiendas'!$A$2:$A$13,MATCH(DATOS!D1421,'Estructura Tiendas'!$B$2:$B$13,0))</f>
        <v>CENTRO</v>
      </c>
      <c r="F1421" s="6">
        <v>50569.864999999998</v>
      </c>
      <c r="G1421" s="6">
        <v>30132.596173434846</v>
      </c>
      <c r="H1421" s="19">
        <f t="shared" si="22"/>
        <v>0.59586072008368718</v>
      </c>
    </row>
    <row r="1422" spans="1:8" x14ac:dyDescent="0.25">
      <c r="A1422" s="13">
        <v>44044</v>
      </c>
      <c r="B1422" s="4">
        <v>304</v>
      </c>
      <c r="C1422" s="4" t="str">
        <f>VLOOKUP(B1430,'Estructura Producto'!$A$2:$C$16,3,0)</f>
        <v>TECNICO</v>
      </c>
      <c r="D1422" s="4">
        <v>2505</v>
      </c>
      <c r="E1422" s="4" t="str">
        <f>INDEX('Estructura Tiendas'!$A$2:$A$13,MATCH(DATOS!D1422,'Estructura Tiendas'!$B$2:$B$13,0))</f>
        <v>NORTE</v>
      </c>
      <c r="F1422" s="6">
        <v>18926.060000000001</v>
      </c>
      <c r="G1422" s="6">
        <v>10316.466402414226</v>
      </c>
      <c r="H1422" s="19">
        <f t="shared" si="22"/>
        <v>0.54509318909557647</v>
      </c>
    </row>
    <row r="1423" spans="1:8" x14ac:dyDescent="0.25">
      <c r="A1423" s="13">
        <v>44044</v>
      </c>
      <c r="B1423" s="4">
        <v>304</v>
      </c>
      <c r="C1423" s="4" t="str">
        <f>VLOOKUP(B1431,'Estructura Producto'!$A$2:$C$16,3,0)</f>
        <v>TECNICO</v>
      </c>
      <c r="D1423" s="4">
        <v>2506</v>
      </c>
      <c r="E1423" s="4" t="str">
        <f>INDEX('Estructura Tiendas'!$A$2:$A$13,MATCH(DATOS!D1423,'Estructura Tiendas'!$B$2:$B$13,0))</f>
        <v>NORTE</v>
      </c>
      <c r="F1423" s="6">
        <v>41307.315000000002</v>
      </c>
      <c r="G1423" s="6">
        <v>23923.568071356767</v>
      </c>
      <c r="H1423" s="19">
        <f t="shared" si="22"/>
        <v>0.57916056929279391</v>
      </c>
    </row>
    <row r="1424" spans="1:8" x14ac:dyDescent="0.25">
      <c r="A1424" s="13">
        <v>44044</v>
      </c>
      <c r="B1424" s="4">
        <v>304</v>
      </c>
      <c r="C1424" s="4" t="str">
        <f>VLOOKUP(B1432,'Estructura Producto'!$A$2:$C$16,3,0)</f>
        <v>TECNICO</v>
      </c>
      <c r="D1424" s="4">
        <v>2507</v>
      </c>
      <c r="E1424" s="4" t="str">
        <f>INDEX('Estructura Tiendas'!$A$2:$A$13,MATCH(DATOS!D1424,'Estructura Tiendas'!$B$2:$B$13,0))</f>
        <v>NORTE</v>
      </c>
      <c r="F1424" s="6">
        <v>22523.334999999999</v>
      </c>
      <c r="G1424" s="6">
        <v>13568.864588034778</v>
      </c>
      <c r="H1424" s="19">
        <f t="shared" si="22"/>
        <v>0.60243585543769507</v>
      </c>
    </row>
    <row r="1425" spans="1:8" x14ac:dyDescent="0.25">
      <c r="A1425" s="13">
        <v>44044</v>
      </c>
      <c r="B1425" s="4">
        <v>304</v>
      </c>
      <c r="C1425" s="4" t="str">
        <f>VLOOKUP(B1433,'Estructura Producto'!$A$2:$C$16,3,0)</f>
        <v>TECNICO</v>
      </c>
      <c r="D1425" s="4">
        <v>2508</v>
      </c>
      <c r="E1425" s="4" t="str">
        <f>INDEX('Estructura Tiendas'!$A$2:$A$13,MATCH(DATOS!D1425,'Estructura Tiendas'!$B$2:$B$13,0))</f>
        <v>NORTE</v>
      </c>
      <c r="F1425" s="6">
        <v>26205.825000000001</v>
      </c>
      <c r="G1425" s="6">
        <v>16245.769817941538</v>
      </c>
      <c r="H1425" s="19">
        <f t="shared" si="22"/>
        <v>0.61992972241635358</v>
      </c>
    </row>
    <row r="1426" spans="1:8" x14ac:dyDescent="0.25">
      <c r="A1426" s="13">
        <v>44044</v>
      </c>
      <c r="B1426" s="4">
        <v>304</v>
      </c>
      <c r="C1426" s="4" t="str">
        <f>VLOOKUP(B1434,'Estructura Producto'!$A$2:$C$16,3,0)</f>
        <v>TECNICO</v>
      </c>
      <c r="D1426" s="4">
        <v>2509</v>
      </c>
      <c r="E1426" s="4" t="str">
        <f>INDEX('Estructura Tiendas'!$A$2:$A$13,MATCH(DATOS!D1426,'Estructura Tiendas'!$B$2:$B$13,0))</f>
        <v>SUR</v>
      </c>
      <c r="F1426" s="6">
        <v>25963.814999999999</v>
      </c>
      <c r="G1426" s="6">
        <v>13743.106624328131</v>
      </c>
      <c r="H1426" s="19">
        <f t="shared" si="22"/>
        <v>0.5293176917309006</v>
      </c>
    </row>
    <row r="1427" spans="1:8" x14ac:dyDescent="0.25">
      <c r="A1427" s="13">
        <v>44044</v>
      </c>
      <c r="B1427" s="4">
        <v>304</v>
      </c>
      <c r="C1427" s="4" t="str">
        <f>VLOOKUP(B1435,'Estructura Producto'!$A$2:$C$16,3,0)</f>
        <v>TECNICO</v>
      </c>
      <c r="D1427" s="4">
        <v>2510</v>
      </c>
      <c r="E1427" s="4" t="str">
        <f>INDEX('Estructura Tiendas'!$A$2:$A$13,MATCH(DATOS!D1427,'Estructura Tiendas'!$B$2:$B$13,0))</f>
        <v>SUR</v>
      </c>
      <c r="F1427" s="6">
        <v>21652.97</v>
      </c>
      <c r="G1427" s="6">
        <v>13510.362239545051</v>
      </c>
      <c r="H1427" s="19">
        <f t="shared" si="22"/>
        <v>0.62394961243400104</v>
      </c>
    </row>
    <row r="1428" spans="1:8" x14ac:dyDescent="0.25">
      <c r="A1428" s="13">
        <v>44044</v>
      </c>
      <c r="B1428" s="4">
        <v>304</v>
      </c>
      <c r="C1428" s="4" t="str">
        <f>VLOOKUP(B1436,'Estructura Producto'!$A$2:$C$16,3,0)</f>
        <v>TECNICO</v>
      </c>
      <c r="D1428" s="4">
        <v>2511</v>
      </c>
      <c r="E1428" s="4" t="str">
        <f>INDEX('Estructura Tiendas'!$A$2:$A$13,MATCH(DATOS!D1428,'Estructura Tiendas'!$B$2:$B$13,0))</f>
        <v>SUR</v>
      </c>
      <c r="F1428" s="6">
        <v>38828.5</v>
      </c>
      <c r="G1428" s="6">
        <v>23009.184811480503</v>
      </c>
      <c r="H1428" s="19">
        <f t="shared" si="22"/>
        <v>0.59258495207078576</v>
      </c>
    </row>
    <row r="1429" spans="1:8" x14ac:dyDescent="0.25">
      <c r="A1429" s="13">
        <v>44044</v>
      </c>
      <c r="B1429" s="4">
        <v>304</v>
      </c>
      <c r="C1429" s="4" t="str">
        <f>VLOOKUP(B1437,'Estructura Producto'!$A$2:$C$16,3,0)</f>
        <v>TECNICO</v>
      </c>
      <c r="D1429" s="4">
        <v>2512</v>
      </c>
      <c r="E1429" s="4" t="str">
        <f>INDEX('Estructura Tiendas'!$A$2:$A$13,MATCH(DATOS!D1429,'Estructura Tiendas'!$B$2:$B$13,0))</f>
        <v>SUR</v>
      </c>
      <c r="F1429" s="6">
        <v>24386.485000000001</v>
      </c>
      <c r="G1429" s="6">
        <v>15193.209769163939</v>
      </c>
      <c r="H1429" s="19">
        <f t="shared" si="22"/>
        <v>0.62301761689574942</v>
      </c>
    </row>
    <row r="1430" spans="1:8" x14ac:dyDescent="0.25">
      <c r="A1430" s="13">
        <v>44044</v>
      </c>
      <c r="B1430" s="4">
        <v>306</v>
      </c>
      <c r="C1430" s="4" t="str">
        <f>VLOOKUP(B1438,'Estructura Producto'!$A$2:$C$16,3,0)</f>
        <v>TECNICO</v>
      </c>
      <c r="D1430" s="4">
        <v>2501</v>
      </c>
      <c r="E1430" s="4" t="str">
        <f>INDEX('Estructura Tiendas'!$A$2:$A$13,MATCH(DATOS!D1430,'Estructura Tiendas'!$B$2:$B$13,0))</f>
        <v>CENTRO</v>
      </c>
      <c r="F1430" s="6">
        <v>31075.65</v>
      </c>
      <c r="G1430" s="6">
        <v>8908.0627721242308</v>
      </c>
      <c r="H1430" s="19">
        <f t="shared" si="22"/>
        <v>0.28665732726827053</v>
      </c>
    </row>
    <row r="1431" spans="1:8" x14ac:dyDescent="0.25">
      <c r="A1431" s="13">
        <v>44044</v>
      </c>
      <c r="B1431" s="4">
        <v>306</v>
      </c>
      <c r="C1431" s="4" t="str">
        <f>VLOOKUP(B1439,'Estructura Producto'!$A$2:$C$16,3,0)</f>
        <v>TECNICO</v>
      </c>
      <c r="D1431" s="4">
        <v>2502</v>
      </c>
      <c r="E1431" s="4" t="str">
        <f>INDEX('Estructura Tiendas'!$A$2:$A$13,MATCH(DATOS!D1431,'Estructura Tiendas'!$B$2:$B$13,0))</f>
        <v>CENTRO</v>
      </c>
      <c r="F1431" s="6">
        <v>51262.53</v>
      </c>
      <c r="G1431" s="6">
        <v>14112.2154206623</v>
      </c>
      <c r="H1431" s="19">
        <f t="shared" si="22"/>
        <v>0.27529299511089872</v>
      </c>
    </row>
    <row r="1432" spans="1:8" x14ac:dyDescent="0.25">
      <c r="A1432" s="13">
        <v>44044</v>
      </c>
      <c r="B1432" s="4">
        <v>306</v>
      </c>
      <c r="C1432" s="4" t="str">
        <f>VLOOKUP(B1440,'Estructura Producto'!$A$2:$C$16,3,0)</f>
        <v>TECNICO</v>
      </c>
      <c r="D1432" s="4">
        <v>2503</v>
      </c>
      <c r="E1432" s="4" t="str">
        <f>INDEX('Estructura Tiendas'!$A$2:$A$13,MATCH(DATOS!D1432,'Estructura Tiendas'!$B$2:$B$13,0))</f>
        <v>CENTRO</v>
      </c>
      <c r="F1432" s="6">
        <v>36301.33</v>
      </c>
      <c r="G1432" s="6">
        <v>11596.649071168249</v>
      </c>
      <c r="H1432" s="19">
        <f t="shared" si="22"/>
        <v>0.31945521200375437</v>
      </c>
    </row>
    <row r="1433" spans="1:8" x14ac:dyDescent="0.25">
      <c r="A1433" s="13">
        <v>44044</v>
      </c>
      <c r="B1433" s="4">
        <v>306</v>
      </c>
      <c r="C1433" s="4" t="str">
        <f>VLOOKUP(B1441,'Estructura Producto'!$A$2:$C$16,3,0)</f>
        <v>TECNICO</v>
      </c>
      <c r="D1433" s="4">
        <v>2504</v>
      </c>
      <c r="E1433" s="4" t="str">
        <f>INDEX('Estructura Tiendas'!$A$2:$A$13,MATCH(DATOS!D1433,'Estructura Tiendas'!$B$2:$B$13,0))</f>
        <v>CENTRO</v>
      </c>
      <c r="F1433" s="6">
        <v>49132.934999999998</v>
      </c>
      <c r="G1433" s="6">
        <v>20150.428250716574</v>
      </c>
      <c r="H1433" s="19">
        <f t="shared" si="22"/>
        <v>0.41012058918761063</v>
      </c>
    </row>
    <row r="1434" spans="1:8" x14ac:dyDescent="0.25">
      <c r="A1434" s="13">
        <v>44044</v>
      </c>
      <c r="B1434" s="4">
        <v>306</v>
      </c>
      <c r="C1434" s="4" t="str">
        <f>VLOOKUP(B1442,'Estructura Producto'!$A$2:$C$16,3,0)</f>
        <v>HABILITACION</v>
      </c>
      <c r="D1434" s="4">
        <v>2505</v>
      </c>
      <c r="E1434" s="4" t="str">
        <f>INDEX('Estructura Tiendas'!$A$2:$A$13,MATCH(DATOS!D1434,'Estructura Tiendas'!$B$2:$B$13,0))</f>
        <v>NORTE</v>
      </c>
      <c r="F1434" s="6">
        <v>20985.904999999999</v>
      </c>
      <c r="G1434" s="6">
        <v>6204.0151723973313</v>
      </c>
      <c r="H1434" s="19">
        <f t="shared" si="22"/>
        <v>0.29562771643144919</v>
      </c>
    </row>
    <row r="1435" spans="1:8" x14ac:dyDescent="0.25">
      <c r="A1435" s="13">
        <v>44044</v>
      </c>
      <c r="B1435" s="4">
        <v>306</v>
      </c>
      <c r="C1435" s="4" t="str">
        <f>VLOOKUP(B1443,'Estructura Producto'!$A$2:$C$16,3,0)</f>
        <v>HABILITACION</v>
      </c>
      <c r="D1435" s="4">
        <v>2506</v>
      </c>
      <c r="E1435" s="4" t="str">
        <f>INDEX('Estructura Tiendas'!$A$2:$A$13,MATCH(DATOS!D1435,'Estructura Tiendas'!$B$2:$B$13,0))</f>
        <v>NORTE</v>
      </c>
      <c r="F1435" s="6">
        <v>36120.97</v>
      </c>
      <c r="G1435" s="6">
        <v>14124.225548732637</v>
      </c>
      <c r="H1435" s="19">
        <f t="shared" si="22"/>
        <v>0.39102564379452259</v>
      </c>
    </row>
    <row r="1436" spans="1:8" x14ac:dyDescent="0.25">
      <c r="A1436" s="13">
        <v>44044</v>
      </c>
      <c r="B1436" s="4">
        <v>306</v>
      </c>
      <c r="C1436" s="4" t="str">
        <f>VLOOKUP(B1444,'Estructura Producto'!$A$2:$C$16,3,0)</f>
        <v>HABILITACION</v>
      </c>
      <c r="D1436" s="4">
        <v>2507</v>
      </c>
      <c r="E1436" s="4" t="str">
        <f>INDEX('Estructura Tiendas'!$A$2:$A$13,MATCH(DATOS!D1436,'Estructura Tiendas'!$B$2:$B$13,0))</f>
        <v>NORTE</v>
      </c>
      <c r="F1436" s="6">
        <v>17714.595000000001</v>
      </c>
      <c r="G1436" s="6">
        <v>6910.0712360038506</v>
      </c>
      <c r="H1436" s="19">
        <f t="shared" si="22"/>
        <v>0.39007785591507171</v>
      </c>
    </row>
    <row r="1437" spans="1:8" x14ac:dyDescent="0.25">
      <c r="A1437" s="13">
        <v>44044</v>
      </c>
      <c r="B1437" s="4">
        <v>306</v>
      </c>
      <c r="C1437" s="4" t="str">
        <f>VLOOKUP(B1445,'Estructura Producto'!$A$2:$C$16,3,0)</f>
        <v>HABILITACION</v>
      </c>
      <c r="D1437" s="4">
        <v>2508</v>
      </c>
      <c r="E1437" s="4" t="str">
        <f>INDEX('Estructura Tiendas'!$A$2:$A$13,MATCH(DATOS!D1437,'Estructura Tiendas'!$B$2:$B$13,0))</f>
        <v>NORTE</v>
      </c>
      <c r="F1437" s="6">
        <v>28274.724999999999</v>
      </c>
      <c r="G1437" s="6">
        <v>10128.591086602873</v>
      </c>
      <c r="H1437" s="19">
        <f t="shared" si="22"/>
        <v>0.35822067541250618</v>
      </c>
    </row>
    <row r="1438" spans="1:8" x14ac:dyDescent="0.25">
      <c r="A1438" s="13">
        <v>44044</v>
      </c>
      <c r="B1438" s="4">
        <v>306</v>
      </c>
      <c r="C1438" s="4" t="str">
        <f>VLOOKUP(B1446,'Estructura Producto'!$A$2:$C$16,3,0)</f>
        <v>HABILITACION</v>
      </c>
      <c r="D1438" s="4">
        <v>2509</v>
      </c>
      <c r="E1438" s="4" t="str">
        <f>INDEX('Estructura Tiendas'!$A$2:$A$13,MATCH(DATOS!D1438,'Estructura Tiendas'!$B$2:$B$13,0))</f>
        <v>SUR</v>
      </c>
      <c r="F1438" s="6">
        <v>38705.79</v>
      </c>
      <c r="G1438" s="6">
        <v>13913.832363196283</v>
      </c>
      <c r="H1438" s="19">
        <f t="shared" si="22"/>
        <v>0.35947676983718152</v>
      </c>
    </row>
    <row r="1439" spans="1:8" x14ac:dyDescent="0.25">
      <c r="A1439" s="13">
        <v>44044</v>
      </c>
      <c r="B1439" s="4">
        <v>306</v>
      </c>
      <c r="C1439" s="4" t="str">
        <f>VLOOKUP(B1447,'Estructura Producto'!$A$2:$C$16,3,0)</f>
        <v>HABILITACION</v>
      </c>
      <c r="D1439" s="4">
        <v>2510</v>
      </c>
      <c r="E1439" s="4" t="str">
        <f>INDEX('Estructura Tiendas'!$A$2:$A$13,MATCH(DATOS!D1439,'Estructura Tiendas'!$B$2:$B$13,0))</f>
        <v>SUR</v>
      </c>
      <c r="F1439" s="6">
        <v>27737.24</v>
      </c>
      <c r="G1439" s="6">
        <v>8826.5252751577318</v>
      </c>
      <c r="H1439" s="19">
        <f t="shared" si="22"/>
        <v>0.31821930643271396</v>
      </c>
    </row>
    <row r="1440" spans="1:8" x14ac:dyDescent="0.25">
      <c r="A1440" s="13">
        <v>44044</v>
      </c>
      <c r="B1440" s="4">
        <v>306</v>
      </c>
      <c r="C1440" s="4" t="str">
        <f>VLOOKUP(B1448,'Estructura Producto'!$A$2:$C$16,3,0)</f>
        <v>HABILITACION</v>
      </c>
      <c r="D1440" s="4">
        <v>2511</v>
      </c>
      <c r="E1440" s="4" t="str">
        <f>INDEX('Estructura Tiendas'!$A$2:$A$13,MATCH(DATOS!D1440,'Estructura Tiendas'!$B$2:$B$13,0))</f>
        <v>SUR</v>
      </c>
      <c r="F1440" s="6">
        <v>43516.62</v>
      </c>
      <c r="G1440" s="6">
        <v>17199.642617448691</v>
      </c>
      <c r="H1440" s="19">
        <f t="shared" si="22"/>
        <v>0.39524307304769279</v>
      </c>
    </row>
    <row r="1441" spans="1:8" x14ac:dyDescent="0.25">
      <c r="A1441" s="13">
        <v>44044</v>
      </c>
      <c r="B1441" s="4">
        <v>306</v>
      </c>
      <c r="C1441" s="4" t="str">
        <f>VLOOKUP(B1449,'Estructura Producto'!$A$2:$C$16,3,0)</f>
        <v>HABILITACION</v>
      </c>
      <c r="D1441" s="4">
        <v>2512</v>
      </c>
      <c r="E1441" s="4" t="str">
        <f>INDEX('Estructura Tiendas'!$A$2:$A$13,MATCH(DATOS!D1441,'Estructura Tiendas'!$B$2:$B$13,0))</f>
        <v>SUR</v>
      </c>
      <c r="F1441" s="6">
        <v>25989.31</v>
      </c>
      <c r="G1441" s="6">
        <v>8613.8006180006978</v>
      </c>
      <c r="H1441" s="19">
        <f t="shared" si="22"/>
        <v>0.33143629507673339</v>
      </c>
    </row>
    <row r="1442" spans="1:8" x14ac:dyDescent="0.25">
      <c r="A1442" s="13">
        <v>44075</v>
      </c>
      <c r="B1442" s="4">
        <v>100</v>
      </c>
      <c r="C1442" s="4" t="str">
        <f>VLOOKUP(B1450,'Estructura Producto'!$A$2:$C$16,3,0)</f>
        <v>HABILITACION</v>
      </c>
      <c r="D1442" s="4">
        <v>2501</v>
      </c>
      <c r="E1442" s="4" t="str">
        <f>INDEX('Estructura Tiendas'!$A$2:$A$13,MATCH(DATOS!D1442,'Estructura Tiendas'!$B$2:$B$13,0))</f>
        <v>CENTRO</v>
      </c>
      <c r="F1442" s="6">
        <v>26889.05</v>
      </c>
      <c r="G1442" s="6">
        <v>8167.2467184021525</v>
      </c>
      <c r="H1442" s="19">
        <f t="shared" si="22"/>
        <v>0.3037387605141183</v>
      </c>
    </row>
    <row r="1443" spans="1:8" x14ac:dyDescent="0.25">
      <c r="A1443" s="13">
        <v>44075</v>
      </c>
      <c r="B1443" s="4">
        <v>100</v>
      </c>
      <c r="C1443" s="4" t="str">
        <f>VLOOKUP(B1451,'Estructura Producto'!$A$2:$C$16,3,0)</f>
        <v>HABILITACION</v>
      </c>
      <c r="D1443" s="4">
        <v>2502</v>
      </c>
      <c r="E1443" s="4" t="str">
        <f>INDEX('Estructura Tiendas'!$A$2:$A$13,MATCH(DATOS!D1443,'Estructura Tiendas'!$B$2:$B$13,0))</f>
        <v>CENTRO</v>
      </c>
      <c r="F1443" s="6">
        <v>41103.135000000002</v>
      </c>
      <c r="G1443" s="6">
        <v>12593.336526953277</v>
      </c>
      <c r="H1443" s="19">
        <f t="shared" si="22"/>
        <v>0.30638384461314877</v>
      </c>
    </row>
    <row r="1444" spans="1:8" x14ac:dyDescent="0.25">
      <c r="A1444" s="13">
        <v>44075</v>
      </c>
      <c r="B1444" s="4">
        <v>100</v>
      </c>
      <c r="C1444" s="4" t="str">
        <f>VLOOKUP(B1452,'Estructura Producto'!$A$2:$C$16,3,0)</f>
        <v>HABILITACION</v>
      </c>
      <c r="D1444" s="4">
        <v>2503</v>
      </c>
      <c r="E1444" s="4" t="str">
        <f>INDEX('Estructura Tiendas'!$A$2:$A$13,MATCH(DATOS!D1444,'Estructura Tiendas'!$B$2:$B$13,0))</f>
        <v>CENTRO</v>
      </c>
      <c r="F1444" s="6">
        <v>41733.535000000003</v>
      </c>
      <c r="G1444" s="6">
        <v>13607.816552029051</v>
      </c>
      <c r="H1444" s="19">
        <f t="shared" si="22"/>
        <v>0.32606431619150045</v>
      </c>
    </row>
    <row r="1445" spans="1:8" x14ac:dyDescent="0.25">
      <c r="A1445" s="13">
        <v>44075</v>
      </c>
      <c r="B1445" s="4">
        <v>100</v>
      </c>
      <c r="C1445" s="4" t="str">
        <f>VLOOKUP(B1453,'Estructura Producto'!$A$2:$C$16,3,0)</f>
        <v>HABILITACION</v>
      </c>
      <c r="D1445" s="4">
        <v>2504</v>
      </c>
      <c r="E1445" s="4" t="str">
        <f>INDEX('Estructura Tiendas'!$A$2:$A$13,MATCH(DATOS!D1445,'Estructura Tiendas'!$B$2:$B$13,0))</f>
        <v>CENTRO</v>
      </c>
      <c r="F1445" s="6">
        <v>42108.855000000003</v>
      </c>
      <c r="G1445" s="6">
        <v>13031.833146746943</v>
      </c>
      <c r="H1445" s="19">
        <f t="shared" si="22"/>
        <v>0.30947963668798267</v>
      </c>
    </row>
    <row r="1446" spans="1:8" x14ac:dyDescent="0.25">
      <c r="A1446" s="13">
        <v>44075</v>
      </c>
      <c r="B1446" s="4">
        <v>100</v>
      </c>
      <c r="C1446" s="4" t="str">
        <f>VLOOKUP(B1454,'Estructura Producto'!$A$2:$C$16,3,0)</f>
        <v>HABILITACION</v>
      </c>
      <c r="D1446" s="4">
        <v>2505</v>
      </c>
      <c r="E1446" s="4" t="str">
        <f>INDEX('Estructura Tiendas'!$A$2:$A$13,MATCH(DATOS!D1446,'Estructura Tiendas'!$B$2:$B$13,0))</f>
        <v>NORTE</v>
      </c>
      <c r="F1446" s="6">
        <v>18792.275000000001</v>
      </c>
      <c r="G1446" s="6">
        <v>5982.3478231915033</v>
      </c>
      <c r="H1446" s="19">
        <f t="shared" si="22"/>
        <v>0.31834079818390815</v>
      </c>
    </row>
    <row r="1447" spans="1:8" x14ac:dyDescent="0.25">
      <c r="A1447" s="13">
        <v>44075</v>
      </c>
      <c r="B1447" s="4">
        <v>100</v>
      </c>
      <c r="C1447" s="4" t="str">
        <f>VLOOKUP(B1455,'Estructura Producto'!$A$2:$C$16,3,0)</f>
        <v>HABILITACION</v>
      </c>
      <c r="D1447" s="4">
        <v>2506</v>
      </c>
      <c r="E1447" s="4" t="str">
        <f>INDEX('Estructura Tiendas'!$A$2:$A$13,MATCH(DATOS!D1447,'Estructura Tiendas'!$B$2:$B$13,0))</f>
        <v>NORTE</v>
      </c>
      <c r="F1447" s="6">
        <v>35917.879999999997</v>
      </c>
      <c r="G1447" s="6">
        <v>11156.633408401476</v>
      </c>
      <c r="H1447" s="19">
        <f t="shared" si="22"/>
        <v>0.31061503096512033</v>
      </c>
    </row>
    <row r="1448" spans="1:8" x14ac:dyDescent="0.25">
      <c r="A1448" s="13">
        <v>44075</v>
      </c>
      <c r="B1448" s="4">
        <v>100</v>
      </c>
      <c r="C1448" s="4" t="str">
        <f>VLOOKUP(B1456,'Estructura Producto'!$A$2:$C$16,3,0)</f>
        <v>HABILITACION</v>
      </c>
      <c r="D1448" s="4">
        <v>2507</v>
      </c>
      <c r="E1448" s="4" t="str">
        <f>INDEX('Estructura Tiendas'!$A$2:$A$13,MATCH(DATOS!D1448,'Estructura Tiendas'!$B$2:$B$13,0))</f>
        <v>NORTE</v>
      </c>
      <c r="F1448" s="6">
        <v>17300.12</v>
      </c>
      <c r="G1448" s="6">
        <v>5605.7906198435967</v>
      </c>
      <c r="H1448" s="19">
        <f t="shared" si="22"/>
        <v>0.32403189225529055</v>
      </c>
    </row>
    <row r="1449" spans="1:8" x14ac:dyDescent="0.25">
      <c r="A1449" s="13">
        <v>44075</v>
      </c>
      <c r="B1449" s="4">
        <v>100</v>
      </c>
      <c r="C1449" s="4" t="str">
        <f>VLOOKUP(B1457,'Estructura Producto'!$A$2:$C$16,3,0)</f>
        <v>HABILITACION</v>
      </c>
      <c r="D1449" s="4">
        <v>2508</v>
      </c>
      <c r="E1449" s="4" t="str">
        <f>INDEX('Estructura Tiendas'!$A$2:$A$13,MATCH(DATOS!D1449,'Estructura Tiendas'!$B$2:$B$13,0))</f>
        <v>NORTE</v>
      </c>
      <c r="F1449" s="6">
        <v>26012.61</v>
      </c>
      <c r="G1449" s="6">
        <v>8470.4768916209814</v>
      </c>
      <c r="H1449" s="19">
        <f t="shared" si="22"/>
        <v>0.32562964237809977</v>
      </c>
    </row>
    <row r="1450" spans="1:8" x14ac:dyDescent="0.25">
      <c r="A1450" s="13">
        <v>44075</v>
      </c>
      <c r="B1450" s="4">
        <v>100</v>
      </c>
      <c r="C1450" s="4" t="str">
        <f>VLOOKUP(B1458,'Estructura Producto'!$A$2:$C$16,3,0)</f>
        <v>HABILITACION</v>
      </c>
      <c r="D1450" s="4">
        <v>2509</v>
      </c>
      <c r="E1450" s="4" t="str">
        <f>INDEX('Estructura Tiendas'!$A$2:$A$13,MATCH(DATOS!D1450,'Estructura Tiendas'!$B$2:$B$13,0))</f>
        <v>SUR</v>
      </c>
      <c r="F1450" s="6">
        <v>24175.674999999999</v>
      </c>
      <c r="G1450" s="6">
        <v>6919.3536065647859</v>
      </c>
      <c r="H1450" s="19">
        <f t="shared" si="22"/>
        <v>0.28621139250774946</v>
      </c>
    </row>
    <row r="1451" spans="1:8" x14ac:dyDescent="0.25">
      <c r="A1451" s="13">
        <v>44075</v>
      </c>
      <c r="B1451" s="4">
        <v>100</v>
      </c>
      <c r="C1451" s="4" t="str">
        <f>VLOOKUP(B1459,'Estructura Producto'!$A$2:$C$16,3,0)</f>
        <v>HABILITACION</v>
      </c>
      <c r="D1451" s="4">
        <v>2510</v>
      </c>
      <c r="E1451" s="4" t="str">
        <f>INDEX('Estructura Tiendas'!$A$2:$A$13,MATCH(DATOS!D1451,'Estructura Tiendas'!$B$2:$B$13,0))</f>
        <v>SUR</v>
      </c>
      <c r="F1451" s="6">
        <v>37776.769999999997</v>
      </c>
      <c r="G1451" s="6">
        <v>11645.336932478162</v>
      </c>
      <c r="H1451" s="19">
        <f t="shared" si="22"/>
        <v>0.30826714228024688</v>
      </c>
    </row>
    <row r="1452" spans="1:8" x14ac:dyDescent="0.25">
      <c r="A1452" s="13">
        <v>44075</v>
      </c>
      <c r="B1452" s="4">
        <v>100</v>
      </c>
      <c r="C1452" s="4" t="str">
        <f>VLOOKUP(B1460,'Estructura Producto'!$A$2:$C$16,3,0)</f>
        <v>HABILITACION</v>
      </c>
      <c r="D1452" s="4">
        <v>2511</v>
      </c>
      <c r="E1452" s="4" t="str">
        <f>INDEX('Estructura Tiendas'!$A$2:$A$13,MATCH(DATOS!D1452,'Estructura Tiendas'!$B$2:$B$13,0))</f>
        <v>SUR</v>
      </c>
      <c r="F1452" s="6">
        <v>50903.74</v>
      </c>
      <c r="G1452" s="6">
        <v>17358.290597004558</v>
      </c>
      <c r="H1452" s="19">
        <f t="shared" si="22"/>
        <v>0.34100226421486041</v>
      </c>
    </row>
    <row r="1453" spans="1:8" x14ac:dyDescent="0.25">
      <c r="A1453" s="13">
        <v>44075</v>
      </c>
      <c r="B1453" s="4">
        <v>100</v>
      </c>
      <c r="C1453" s="4" t="str">
        <f>VLOOKUP(B1461,'Estructura Producto'!$A$2:$C$16,3,0)</f>
        <v>HABILITACION</v>
      </c>
      <c r="D1453" s="4">
        <v>2512</v>
      </c>
      <c r="E1453" s="4" t="str">
        <f>INDEX('Estructura Tiendas'!$A$2:$A$13,MATCH(DATOS!D1453,'Estructura Tiendas'!$B$2:$B$13,0))</f>
        <v>SUR</v>
      </c>
      <c r="F1453" s="6">
        <v>29059.845000000001</v>
      </c>
      <c r="G1453" s="6">
        <v>9258.5966092457184</v>
      </c>
      <c r="H1453" s="19">
        <f t="shared" si="22"/>
        <v>0.31860447326011954</v>
      </c>
    </row>
    <row r="1454" spans="1:8" x14ac:dyDescent="0.25">
      <c r="A1454" s="13">
        <v>44075</v>
      </c>
      <c r="B1454" s="4">
        <v>102</v>
      </c>
      <c r="C1454" s="4" t="str">
        <f>VLOOKUP(B1462,'Estructura Producto'!$A$2:$C$16,3,0)</f>
        <v>HABILITACION</v>
      </c>
      <c r="D1454" s="4">
        <v>2501</v>
      </c>
      <c r="E1454" s="4" t="str">
        <f>INDEX('Estructura Tiendas'!$A$2:$A$13,MATCH(DATOS!D1454,'Estructura Tiendas'!$B$2:$B$13,0))</f>
        <v>CENTRO</v>
      </c>
      <c r="F1454" s="6">
        <v>42520.074999999997</v>
      </c>
      <c r="G1454" s="6">
        <v>14853.94898536463</v>
      </c>
      <c r="H1454" s="19">
        <f t="shared" si="22"/>
        <v>0.34933967038780228</v>
      </c>
    </row>
    <row r="1455" spans="1:8" x14ac:dyDescent="0.25">
      <c r="A1455" s="13">
        <v>44075</v>
      </c>
      <c r="B1455" s="4">
        <v>102</v>
      </c>
      <c r="C1455" s="4" t="str">
        <f>VLOOKUP(B1463,'Estructura Producto'!$A$2:$C$16,3,0)</f>
        <v>HABILITACION</v>
      </c>
      <c r="D1455" s="4">
        <v>2502</v>
      </c>
      <c r="E1455" s="4" t="str">
        <f>INDEX('Estructura Tiendas'!$A$2:$A$13,MATCH(DATOS!D1455,'Estructura Tiendas'!$B$2:$B$13,0))</f>
        <v>CENTRO</v>
      </c>
      <c r="F1455" s="6">
        <v>56485.11</v>
      </c>
      <c r="G1455" s="6">
        <v>20316.441662180947</v>
      </c>
      <c r="H1455" s="19">
        <f t="shared" si="22"/>
        <v>0.35967782769974149</v>
      </c>
    </row>
    <row r="1456" spans="1:8" x14ac:dyDescent="0.25">
      <c r="A1456" s="13">
        <v>44075</v>
      </c>
      <c r="B1456" s="4">
        <v>102</v>
      </c>
      <c r="C1456" s="4" t="str">
        <f>VLOOKUP(B1464,'Estructura Producto'!$A$2:$C$16,3,0)</f>
        <v>HABILITACION</v>
      </c>
      <c r="D1456" s="4">
        <v>2503</v>
      </c>
      <c r="E1456" s="4" t="str">
        <f>INDEX('Estructura Tiendas'!$A$2:$A$13,MATCH(DATOS!D1456,'Estructura Tiendas'!$B$2:$B$13,0))</f>
        <v>CENTRO</v>
      </c>
      <c r="F1456" s="6">
        <v>67069.585000000006</v>
      </c>
      <c r="G1456" s="6">
        <v>23199.33599134858</v>
      </c>
      <c r="H1456" s="19">
        <f t="shared" si="22"/>
        <v>0.34589950111289008</v>
      </c>
    </row>
    <row r="1457" spans="1:8" x14ac:dyDescent="0.25">
      <c r="A1457" s="13">
        <v>44075</v>
      </c>
      <c r="B1457" s="4">
        <v>102</v>
      </c>
      <c r="C1457" s="4" t="str">
        <f>VLOOKUP(B1465,'Estructura Producto'!$A$2:$C$16,3,0)</f>
        <v>HABILITACION</v>
      </c>
      <c r="D1457" s="4">
        <v>2504</v>
      </c>
      <c r="E1457" s="4" t="str">
        <f>INDEX('Estructura Tiendas'!$A$2:$A$13,MATCH(DATOS!D1457,'Estructura Tiendas'!$B$2:$B$13,0))</f>
        <v>CENTRO</v>
      </c>
      <c r="F1457" s="6">
        <v>82206.86</v>
      </c>
      <c r="G1457" s="6">
        <v>29608.74038142358</v>
      </c>
      <c r="H1457" s="19">
        <f t="shared" si="22"/>
        <v>0.36017359599215421</v>
      </c>
    </row>
    <row r="1458" spans="1:8" x14ac:dyDescent="0.25">
      <c r="A1458" s="13">
        <v>44075</v>
      </c>
      <c r="B1458" s="4">
        <v>102</v>
      </c>
      <c r="C1458" s="4" t="str">
        <f>VLOOKUP(B1466,'Estructura Producto'!$A$2:$C$16,3,0)</f>
        <v>HABILITACION</v>
      </c>
      <c r="D1458" s="4">
        <v>2505</v>
      </c>
      <c r="E1458" s="4" t="str">
        <f>INDEX('Estructura Tiendas'!$A$2:$A$13,MATCH(DATOS!D1458,'Estructura Tiendas'!$B$2:$B$13,0))</f>
        <v>NORTE</v>
      </c>
      <c r="F1458" s="6">
        <v>28616.81</v>
      </c>
      <c r="G1458" s="6">
        <v>7717.0163173155506</v>
      </c>
      <c r="H1458" s="19">
        <f t="shared" si="22"/>
        <v>0.26966724513723056</v>
      </c>
    </row>
    <row r="1459" spans="1:8" x14ac:dyDescent="0.25">
      <c r="A1459" s="13">
        <v>44075</v>
      </c>
      <c r="B1459" s="4">
        <v>102</v>
      </c>
      <c r="C1459" s="4" t="str">
        <f>VLOOKUP(B1467,'Estructura Producto'!$A$2:$C$16,3,0)</f>
        <v>HABILITACION</v>
      </c>
      <c r="D1459" s="4">
        <v>2506</v>
      </c>
      <c r="E1459" s="4" t="str">
        <f>INDEX('Estructura Tiendas'!$A$2:$A$13,MATCH(DATOS!D1459,'Estructura Tiendas'!$B$2:$B$13,0))</f>
        <v>NORTE</v>
      </c>
      <c r="F1459" s="6">
        <v>69404.815000000002</v>
      </c>
      <c r="G1459" s="6">
        <v>22405.847793607296</v>
      </c>
      <c r="H1459" s="19">
        <f t="shared" si="22"/>
        <v>0.32282843479385825</v>
      </c>
    </row>
    <row r="1460" spans="1:8" x14ac:dyDescent="0.25">
      <c r="A1460" s="13">
        <v>44075</v>
      </c>
      <c r="B1460" s="4">
        <v>102</v>
      </c>
      <c r="C1460" s="4" t="str">
        <f>VLOOKUP(B1468,'Estructura Producto'!$A$2:$C$16,3,0)</f>
        <v>HABILITACION</v>
      </c>
      <c r="D1460" s="4">
        <v>2507</v>
      </c>
      <c r="E1460" s="4" t="str">
        <f>INDEX('Estructura Tiendas'!$A$2:$A$13,MATCH(DATOS!D1460,'Estructura Tiendas'!$B$2:$B$13,0))</f>
        <v>NORTE</v>
      </c>
      <c r="F1460" s="6">
        <v>33170.660000000003</v>
      </c>
      <c r="G1460" s="6">
        <v>8348.7101198522632</v>
      </c>
      <c r="H1460" s="19">
        <f t="shared" si="22"/>
        <v>0.2516895991774738</v>
      </c>
    </row>
    <row r="1461" spans="1:8" x14ac:dyDescent="0.25">
      <c r="A1461" s="13">
        <v>44075</v>
      </c>
      <c r="B1461" s="4">
        <v>102</v>
      </c>
      <c r="C1461" s="4" t="str">
        <f>VLOOKUP(B1469,'Estructura Producto'!$A$2:$C$16,3,0)</f>
        <v>HABILITACION</v>
      </c>
      <c r="D1461" s="4">
        <v>2508</v>
      </c>
      <c r="E1461" s="4" t="str">
        <f>INDEX('Estructura Tiendas'!$A$2:$A$13,MATCH(DATOS!D1461,'Estructura Tiendas'!$B$2:$B$13,0))</f>
        <v>NORTE</v>
      </c>
      <c r="F1461" s="6">
        <v>42623.125</v>
      </c>
      <c r="G1461" s="6">
        <v>14861.104549846161</v>
      </c>
      <c r="H1461" s="19">
        <f t="shared" si="22"/>
        <v>0.34866295115259993</v>
      </c>
    </row>
    <row r="1462" spans="1:8" x14ac:dyDescent="0.25">
      <c r="A1462" s="13">
        <v>44075</v>
      </c>
      <c r="B1462" s="4">
        <v>102</v>
      </c>
      <c r="C1462" s="4" t="str">
        <f>VLOOKUP(B1470,'Estructura Producto'!$A$2:$C$16,3,0)</f>
        <v>HABILITACION</v>
      </c>
      <c r="D1462" s="4">
        <v>2509</v>
      </c>
      <c r="E1462" s="4" t="str">
        <f>INDEX('Estructura Tiendas'!$A$2:$A$13,MATCH(DATOS!D1462,'Estructura Tiendas'!$B$2:$B$13,0))</f>
        <v>SUR</v>
      </c>
      <c r="F1462" s="6">
        <v>43604.87</v>
      </c>
      <c r="G1462" s="6">
        <v>13832.718045538133</v>
      </c>
      <c r="H1462" s="19">
        <f t="shared" si="22"/>
        <v>0.3172287417790291</v>
      </c>
    </row>
    <row r="1463" spans="1:8" x14ac:dyDescent="0.25">
      <c r="A1463" s="13">
        <v>44075</v>
      </c>
      <c r="B1463" s="4">
        <v>102</v>
      </c>
      <c r="C1463" s="4" t="str">
        <f>VLOOKUP(B1471,'Estructura Producto'!$A$2:$C$16,3,0)</f>
        <v>HABILITACION</v>
      </c>
      <c r="D1463" s="4">
        <v>2510</v>
      </c>
      <c r="E1463" s="4" t="str">
        <f>INDEX('Estructura Tiendas'!$A$2:$A$13,MATCH(DATOS!D1463,'Estructura Tiendas'!$B$2:$B$13,0))</f>
        <v>SUR</v>
      </c>
      <c r="F1463" s="6">
        <v>38587.46</v>
      </c>
      <c r="G1463" s="6">
        <v>11684.266304919156</v>
      </c>
      <c r="H1463" s="19">
        <f t="shared" si="22"/>
        <v>0.30279957024689252</v>
      </c>
    </row>
    <row r="1464" spans="1:8" x14ac:dyDescent="0.25">
      <c r="A1464" s="13">
        <v>44075</v>
      </c>
      <c r="B1464" s="4">
        <v>102</v>
      </c>
      <c r="C1464" s="4" t="str">
        <f>VLOOKUP(B1472,'Estructura Producto'!$A$2:$C$16,3,0)</f>
        <v>HABILITACION</v>
      </c>
      <c r="D1464" s="4">
        <v>2511</v>
      </c>
      <c r="E1464" s="4" t="str">
        <f>INDEX('Estructura Tiendas'!$A$2:$A$13,MATCH(DATOS!D1464,'Estructura Tiendas'!$B$2:$B$13,0))</f>
        <v>SUR</v>
      </c>
      <c r="F1464" s="6">
        <v>80622.625</v>
      </c>
      <c r="G1464" s="6">
        <v>27791.540096404518</v>
      </c>
      <c r="H1464" s="19">
        <f t="shared" si="22"/>
        <v>0.34471142680363631</v>
      </c>
    </row>
    <row r="1465" spans="1:8" x14ac:dyDescent="0.25">
      <c r="A1465" s="13">
        <v>44075</v>
      </c>
      <c r="B1465" s="4">
        <v>102</v>
      </c>
      <c r="C1465" s="4" t="str">
        <f>VLOOKUP(B1473,'Estructura Producto'!$A$2:$C$16,3,0)</f>
        <v>HABILITACION</v>
      </c>
      <c r="D1465" s="4">
        <v>2512</v>
      </c>
      <c r="E1465" s="4" t="str">
        <f>INDEX('Estructura Tiendas'!$A$2:$A$13,MATCH(DATOS!D1465,'Estructura Tiendas'!$B$2:$B$13,0))</f>
        <v>SUR</v>
      </c>
      <c r="F1465" s="6">
        <v>47054.27</v>
      </c>
      <c r="G1465" s="6">
        <v>17015.976362791742</v>
      </c>
      <c r="H1465" s="19">
        <f t="shared" si="22"/>
        <v>0.36162448939898001</v>
      </c>
    </row>
    <row r="1466" spans="1:8" x14ac:dyDescent="0.25">
      <c r="A1466" s="13">
        <v>44075</v>
      </c>
      <c r="B1466" s="4">
        <v>104</v>
      </c>
      <c r="C1466" s="4" t="str">
        <f>VLOOKUP(B1474,'Estructura Producto'!$A$2:$C$16,3,0)</f>
        <v>HABILITACION</v>
      </c>
      <c r="D1466" s="4">
        <v>2501</v>
      </c>
      <c r="E1466" s="4" t="str">
        <f>INDEX('Estructura Tiendas'!$A$2:$A$13,MATCH(DATOS!D1466,'Estructura Tiendas'!$B$2:$B$13,0))</f>
        <v>CENTRO</v>
      </c>
      <c r="F1466" s="6">
        <v>18768.240000000002</v>
      </c>
      <c r="G1466" s="6">
        <v>3418.7726459315995</v>
      </c>
      <c r="H1466" s="19">
        <f t="shared" si="22"/>
        <v>0.18215733845750051</v>
      </c>
    </row>
    <row r="1467" spans="1:8" x14ac:dyDescent="0.25">
      <c r="A1467" s="13">
        <v>44075</v>
      </c>
      <c r="B1467" s="4">
        <v>104</v>
      </c>
      <c r="C1467" s="4" t="str">
        <f>VLOOKUP(B1475,'Estructura Producto'!$A$2:$C$16,3,0)</f>
        <v>HABILITACION</v>
      </c>
      <c r="D1467" s="4">
        <v>2502</v>
      </c>
      <c r="E1467" s="4" t="str">
        <f>INDEX('Estructura Tiendas'!$A$2:$A$13,MATCH(DATOS!D1467,'Estructura Tiendas'!$B$2:$B$13,0))</f>
        <v>CENTRO</v>
      </c>
      <c r="F1467" s="6">
        <v>33863.845000000001</v>
      </c>
      <c r="G1467" s="6">
        <v>7207.0680067881231</v>
      </c>
      <c r="H1467" s="19">
        <f t="shared" si="22"/>
        <v>0.21282485809830876</v>
      </c>
    </row>
    <row r="1468" spans="1:8" x14ac:dyDescent="0.25">
      <c r="A1468" s="13">
        <v>44075</v>
      </c>
      <c r="B1468" s="4">
        <v>104</v>
      </c>
      <c r="C1468" s="4" t="str">
        <f>VLOOKUP(B1476,'Estructura Producto'!$A$2:$C$16,3,0)</f>
        <v>HABILITACION</v>
      </c>
      <c r="D1468" s="4">
        <v>2503</v>
      </c>
      <c r="E1468" s="4" t="str">
        <f>INDEX('Estructura Tiendas'!$A$2:$A$13,MATCH(DATOS!D1468,'Estructura Tiendas'!$B$2:$B$13,0))</f>
        <v>CENTRO</v>
      </c>
      <c r="F1468" s="6">
        <v>39444.089999999997</v>
      </c>
      <c r="G1468" s="6">
        <v>7565.1856571668222</v>
      </c>
      <c r="H1468" s="19">
        <f t="shared" si="22"/>
        <v>0.19179516265090216</v>
      </c>
    </row>
    <row r="1469" spans="1:8" x14ac:dyDescent="0.25">
      <c r="A1469" s="13">
        <v>44075</v>
      </c>
      <c r="B1469" s="4">
        <v>104</v>
      </c>
      <c r="C1469" s="4" t="str">
        <f>VLOOKUP(B1477,'Estructura Producto'!$A$2:$C$16,3,0)</f>
        <v>HABILITACION</v>
      </c>
      <c r="D1469" s="4">
        <v>2504</v>
      </c>
      <c r="E1469" s="4" t="str">
        <f>INDEX('Estructura Tiendas'!$A$2:$A$13,MATCH(DATOS!D1469,'Estructura Tiendas'!$B$2:$B$13,0))</f>
        <v>CENTRO</v>
      </c>
      <c r="F1469" s="6">
        <v>32221.19</v>
      </c>
      <c r="G1469" s="6">
        <v>7198.8477513873331</v>
      </c>
      <c r="H1469" s="19">
        <f t="shared" si="22"/>
        <v>0.223419673556046</v>
      </c>
    </row>
    <row r="1470" spans="1:8" x14ac:dyDescent="0.25">
      <c r="A1470" s="13">
        <v>44075</v>
      </c>
      <c r="B1470" s="4">
        <v>104</v>
      </c>
      <c r="C1470" s="4" t="str">
        <f>VLOOKUP(B1478,'Estructura Producto'!$A$2:$C$16,3,0)</f>
        <v>HABILITACION</v>
      </c>
      <c r="D1470" s="4">
        <v>2505</v>
      </c>
      <c r="E1470" s="4" t="str">
        <f>INDEX('Estructura Tiendas'!$A$2:$A$13,MATCH(DATOS!D1470,'Estructura Tiendas'!$B$2:$B$13,0))</f>
        <v>NORTE</v>
      </c>
      <c r="F1470" s="6">
        <v>13647.77</v>
      </c>
      <c r="G1470" s="6">
        <v>2800.3471911873071</v>
      </c>
      <c r="H1470" s="19">
        <f t="shared" si="22"/>
        <v>0.2051871617991296</v>
      </c>
    </row>
    <row r="1471" spans="1:8" x14ac:dyDescent="0.25">
      <c r="A1471" s="13">
        <v>44075</v>
      </c>
      <c r="B1471" s="4">
        <v>104</v>
      </c>
      <c r="C1471" s="4" t="str">
        <f>VLOOKUP(B1479,'Estructura Producto'!$A$2:$C$16,3,0)</f>
        <v>HABILITACION</v>
      </c>
      <c r="D1471" s="4">
        <v>2506</v>
      </c>
      <c r="E1471" s="4" t="str">
        <f>INDEX('Estructura Tiendas'!$A$2:$A$13,MATCH(DATOS!D1471,'Estructura Tiendas'!$B$2:$B$13,0))</f>
        <v>NORTE</v>
      </c>
      <c r="F1471" s="6">
        <v>25296.83</v>
      </c>
      <c r="G1471" s="6">
        <v>5779.3000443204201</v>
      </c>
      <c r="H1471" s="19">
        <f t="shared" si="22"/>
        <v>0.22845945694857497</v>
      </c>
    </row>
    <row r="1472" spans="1:8" x14ac:dyDescent="0.25">
      <c r="A1472" s="13">
        <v>44075</v>
      </c>
      <c r="B1472" s="4">
        <v>104</v>
      </c>
      <c r="C1472" s="4" t="str">
        <f>VLOOKUP(B1480,'Estructura Producto'!$A$2:$C$16,3,0)</f>
        <v>HABILITACION</v>
      </c>
      <c r="D1472" s="4">
        <v>2507</v>
      </c>
      <c r="E1472" s="4" t="str">
        <f>INDEX('Estructura Tiendas'!$A$2:$A$13,MATCH(DATOS!D1472,'Estructura Tiendas'!$B$2:$B$13,0))</f>
        <v>NORTE</v>
      </c>
      <c r="F1472" s="6">
        <v>11029.89</v>
      </c>
      <c r="G1472" s="6">
        <v>1092.4911840019147</v>
      </c>
      <c r="H1472" s="19">
        <f t="shared" si="22"/>
        <v>9.9048239284518225E-2</v>
      </c>
    </row>
    <row r="1473" spans="1:8" x14ac:dyDescent="0.25">
      <c r="A1473" s="13">
        <v>44075</v>
      </c>
      <c r="B1473" s="4">
        <v>104</v>
      </c>
      <c r="C1473" s="4" t="str">
        <f>VLOOKUP(B1481,'Estructura Producto'!$A$2:$C$16,3,0)</f>
        <v>HABILITACION</v>
      </c>
      <c r="D1473" s="4">
        <v>2508</v>
      </c>
      <c r="E1473" s="4" t="str">
        <f>INDEX('Estructura Tiendas'!$A$2:$A$13,MATCH(DATOS!D1473,'Estructura Tiendas'!$B$2:$B$13,0))</f>
        <v>NORTE</v>
      </c>
      <c r="F1473" s="6">
        <v>21010.794999999998</v>
      </c>
      <c r="G1473" s="6">
        <v>5182.3809855285326</v>
      </c>
      <c r="H1473" s="19">
        <f t="shared" si="22"/>
        <v>0.24665325541125566</v>
      </c>
    </row>
    <row r="1474" spans="1:8" x14ac:dyDescent="0.25">
      <c r="A1474" s="13">
        <v>44075</v>
      </c>
      <c r="B1474" s="4">
        <v>104</v>
      </c>
      <c r="C1474" s="4" t="str">
        <f>VLOOKUP(B1482,'Estructura Producto'!$A$2:$C$16,3,0)</f>
        <v>HABILITACION</v>
      </c>
      <c r="D1474" s="4">
        <v>2509</v>
      </c>
      <c r="E1474" s="4" t="str">
        <f>INDEX('Estructura Tiendas'!$A$2:$A$13,MATCH(DATOS!D1474,'Estructura Tiendas'!$B$2:$B$13,0))</f>
        <v>SUR</v>
      </c>
      <c r="F1474" s="6">
        <v>22078.075000000001</v>
      </c>
      <c r="G1474" s="6">
        <v>3700.6567448957258</v>
      </c>
      <c r="H1474" s="19">
        <f t="shared" si="22"/>
        <v>0.16761682098170813</v>
      </c>
    </row>
    <row r="1475" spans="1:8" x14ac:dyDescent="0.25">
      <c r="A1475" s="13">
        <v>44075</v>
      </c>
      <c r="B1475" s="4">
        <v>104</v>
      </c>
      <c r="C1475" s="4" t="str">
        <f>VLOOKUP(B1483,'Estructura Producto'!$A$2:$C$16,3,0)</f>
        <v>HABILITACION</v>
      </c>
      <c r="D1475" s="4">
        <v>2510</v>
      </c>
      <c r="E1475" s="4" t="str">
        <f>INDEX('Estructura Tiendas'!$A$2:$A$13,MATCH(DATOS!D1475,'Estructura Tiendas'!$B$2:$B$13,0))</f>
        <v>SUR</v>
      </c>
      <c r="F1475" s="6">
        <v>31307.855</v>
      </c>
      <c r="G1475" s="6">
        <v>6037.4581014808082</v>
      </c>
      <c r="H1475" s="19">
        <f t="shared" ref="H1475:H1538" si="23">G1475/F1475</f>
        <v>0.19284163994885017</v>
      </c>
    </row>
    <row r="1476" spans="1:8" x14ac:dyDescent="0.25">
      <c r="A1476" s="13">
        <v>44075</v>
      </c>
      <c r="B1476" s="4">
        <v>104</v>
      </c>
      <c r="C1476" s="4" t="str">
        <f>VLOOKUP(B1484,'Estructura Producto'!$A$2:$C$16,3,0)</f>
        <v>HABILITACION</v>
      </c>
      <c r="D1476" s="4">
        <v>2511</v>
      </c>
      <c r="E1476" s="4" t="str">
        <f>INDEX('Estructura Tiendas'!$A$2:$A$13,MATCH(DATOS!D1476,'Estructura Tiendas'!$B$2:$B$13,0))</f>
        <v>SUR</v>
      </c>
      <c r="F1476" s="6">
        <v>46896.904999999999</v>
      </c>
      <c r="G1476" s="6">
        <v>11296.359214928836</v>
      </c>
      <c r="H1476" s="19">
        <f t="shared" si="23"/>
        <v>0.24087643342196755</v>
      </c>
    </row>
    <row r="1477" spans="1:8" x14ac:dyDescent="0.25">
      <c r="A1477" s="13">
        <v>44075</v>
      </c>
      <c r="B1477" s="4">
        <v>104</v>
      </c>
      <c r="C1477" s="4" t="str">
        <f>VLOOKUP(B1485,'Estructura Producto'!$A$2:$C$16,3,0)</f>
        <v>HABILITACION</v>
      </c>
      <c r="D1477" s="4">
        <v>2512</v>
      </c>
      <c r="E1477" s="4" t="str">
        <f>INDEX('Estructura Tiendas'!$A$2:$A$13,MATCH(DATOS!D1477,'Estructura Tiendas'!$B$2:$B$13,0))</f>
        <v>SUR</v>
      </c>
      <c r="F1477" s="6">
        <v>26375.605</v>
      </c>
      <c r="G1477" s="6">
        <v>5812.5841647913194</v>
      </c>
      <c r="H1477" s="19">
        <f t="shared" si="23"/>
        <v>0.22037728290180716</v>
      </c>
    </row>
    <row r="1478" spans="1:8" x14ac:dyDescent="0.25">
      <c r="A1478" s="13">
        <v>44075</v>
      </c>
      <c r="B1478" s="4">
        <v>106</v>
      </c>
      <c r="C1478" s="4" t="str">
        <f>VLOOKUP(B1486,'Estructura Producto'!$A$2:$C$16,3,0)</f>
        <v>HABILITACION</v>
      </c>
      <c r="D1478" s="4">
        <v>2501</v>
      </c>
      <c r="E1478" s="4" t="str">
        <f>INDEX('Estructura Tiendas'!$A$2:$A$13,MATCH(DATOS!D1478,'Estructura Tiendas'!$B$2:$B$13,0))</f>
        <v>CENTRO</v>
      </c>
      <c r="F1478" s="6">
        <v>16032.29</v>
      </c>
      <c r="G1478" s="6">
        <v>5699.98104510539</v>
      </c>
      <c r="H1478" s="19">
        <f t="shared" si="23"/>
        <v>0.35553130869672328</v>
      </c>
    </row>
    <row r="1479" spans="1:8" x14ac:dyDescent="0.25">
      <c r="A1479" s="13">
        <v>44075</v>
      </c>
      <c r="B1479" s="4">
        <v>106</v>
      </c>
      <c r="C1479" s="4" t="str">
        <f>VLOOKUP(B1487,'Estructura Producto'!$A$2:$C$16,3,0)</f>
        <v>HABILITACION</v>
      </c>
      <c r="D1479" s="4">
        <v>2502</v>
      </c>
      <c r="E1479" s="4" t="str">
        <f>INDEX('Estructura Tiendas'!$A$2:$A$13,MATCH(DATOS!D1479,'Estructura Tiendas'!$B$2:$B$13,0))</f>
        <v>CENTRO</v>
      </c>
      <c r="F1479" s="6">
        <v>23800.95</v>
      </c>
      <c r="G1479" s="6">
        <v>8325.9880742249279</v>
      </c>
      <c r="H1479" s="19">
        <f t="shared" si="23"/>
        <v>0.34981746838781341</v>
      </c>
    </row>
    <row r="1480" spans="1:8" x14ac:dyDescent="0.25">
      <c r="A1480" s="13">
        <v>44075</v>
      </c>
      <c r="B1480" s="4">
        <v>106</v>
      </c>
      <c r="C1480" s="4" t="str">
        <f>VLOOKUP(B1488,'Estructura Producto'!$A$2:$C$16,3,0)</f>
        <v>HABILITACION</v>
      </c>
      <c r="D1480" s="4">
        <v>2503</v>
      </c>
      <c r="E1480" s="4" t="str">
        <f>INDEX('Estructura Tiendas'!$A$2:$A$13,MATCH(DATOS!D1480,'Estructura Tiendas'!$B$2:$B$13,0))</f>
        <v>CENTRO</v>
      </c>
      <c r="F1480" s="6">
        <v>27307.56</v>
      </c>
      <c r="G1480" s="6">
        <v>9645.1635009181082</v>
      </c>
      <c r="H1480" s="19">
        <f t="shared" si="23"/>
        <v>0.35320488175868175</v>
      </c>
    </row>
    <row r="1481" spans="1:8" x14ac:dyDescent="0.25">
      <c r="A1481" s="13">
        <v>44075</v>
      </c>
      <c r="B1481" s="4">
        <v>106</v>
      </c>
      <c r="C1481" s="4" t="str">
        <f>VLOOKUP(B1489,'Estructura Producto'!$A$2:$C$16,3,0)</f>
        <v>HABILITACION</v>
      </c>
      <c r="D1481" s="4">
        <v>2504</v>
      </c>
      <c r="E1481" s="4" t="str">
        <f>INDEX('Estructura Tiendas'!$A$2:$A$13,MATCH(DATOS!D1481,'Estructura Tiendas'!$B$2:$B$13,0))</f>
        <v>CENTRO</v>
      </c>
      <c r="F1481" s="6">
        <v>34680.415000000001</v>
      </c>
      <c r="G1481" s="6">
        <v>12426.636983148457</v>
      </c>
      <c r="H1481" s="19">
        <f t="shared" si="23"/>
        <v>0.35831857788173693</v>
      </c>
    </row>
    <row r="1482" spans="1:8" x14ac:dyDescent="0.25">
      <c r="A1482" s="13">
        <v>44075</v>
      </c>
      <c r="B1482" s="4">
        <v>106</v>
      </c>
      <c r="C1482" s="4" t="str">
        <f>VLOOKUP(B1490,'Estructura Producto'!$A$2:$C$16,3,0)</f>
        <v>HABILITACION</v>
      </c>
      <c r="D1482" s="4">
        <v>2505</v>
      </c>
      <c r="E1482" s="4" t="str">
        <f>INDEX('Estructura Tiendas'!$A$2:$A$13,MATCH(DATOS!D1482,'Estructura Tiendas'!$B$2:$B$13,0))</f>
        <v>NORTE</v>
      </c>
      <c r="F1482" s="6">
        <v>14138.215</v>
      </c>
      <c r="G1482" s="6">
        <v>5078.9520735961405</v>
      </c>
      <c r="H1482" s="19">
        <f t="shared" si="23"/>
        <v>0.35923573616585547</v>
      </c>
    </row>
    <row r="1483" spans="1:8" x14ac:dyDescent="0.25">
      <c r="A1483" s="13">
        <v>44075</v>
      </c>
      <c r="B1483" s="4">
        <v>106</v>
      </c>
      <c r="C1483" s="4" t="str">
        <f>VLOOKUP(B1491,'Estructura Producto'!$A$2:$C$16,3,0)</f>
        <v>HABILITACION</v>
      </c>
      <c r="D1483" s="4">
        <v>2506</v>
      </c>
      <c r="E1483" s="4" t="str">
        <f>INDEX('Estructura Tiendas'!$A$2:$A$13,MATCH(DATOS!D1483,'Estructura Tiendas'!$B$2:$B$13,0))</f>
        <v>NORTE</v>
      </c>
      <c r="F1483" s="6">
        <v>25519.105</v>
      </c>
      <c r="G1483" s="6">
        <v>10721.539627444095</v>
      </c>
      <c r="H1483" s="19">
        <f t="shared" si="23"/>
        <v>0.42013776060892793</v>
      </c>
    </row>
    <row r="1484" spans="1:8" x14ac:dyDescent="0.25">
      <c r="A1484" s="13">
        <v>44075</v>
      </c>
      <c r="B1484" s="4">
        <v>106</v>
      </c>
      <c r="C1484" s="4" t="str">
        <f>VLOOKUP(B1492,'Estructura Producto'!$A$2:$C$16,3,0)</f>
        <v>HABILITACION</v>
      </c>
      <c r="D1484" s="4">
        <v>2507</v>
      </c>
      <c r="E1484" s="4" t="str">
        <f>INDEX('Estructura Tiendas'!$A$2:$A$13,MATCH(DATOS!D1484,'Estructura Tiendas'!$B$2:$B$13,0))</f>
        <v>NORTE</v>
      </c>
      <c r="F1484" s="6">
        <v>15691.61</v>
      </c>
      <c r="G1484" s="6">
        <v>6191.4121725668192</v>
      </c>
      <c r="H1484" s="19">
        <f t="shared" si="23"/>
        <v>0.39456831851969421</v>
      </c>
    </row>
    <row r="1485" spans="1:8" x14ac:dyDescent="0.25">
      <c r="A1485" s="13">
        <v>44075</v>
      </c>
      <c r="B1485" s="4">
        <v>106</v>
      </c>
      <c r="C1485" s="4" t="str">
        <f>VLOOKUP(B1493,'Estructura Producto'!$A$2:$C$16,3,0)</f>
        <v>HABILITACION</v>
      </c>
      <c r="D1485" s="4">
        <v>2508</v>
      </c>
      <c r="E1485" s="4" t="str">
        <f>INDEX('Estructura Tiendas'!$A$2:$A$13,MATCH(DATOS!D1485,'Estructura Tiendas'!$B$2:$B$13,0))</f>
        <v>NORTE</v>
      </c>
      <c r="F1485" s="6">
        <v>19485.105</v>
      </c>
      <c r="G1485" s="6">
        <v>6307.5074621446665</v>
      </c>
      <c r="H1485" s="19">
        <f t="shared" si="23"/>
        <v>0.32370918515166669</v>
      </c>
    </row>
    <row r="1486" spans="1:8" x14ac:dyDescent="0.25">
      <c r="A1486" s="13">
        <v>44075</v>
      </c>
      <c r="B1486" s="4">
        <v>106</v>
      </c>
      <c r="C1486" s="4" t="str">
        <f>VLOOKUP(B1494,'Estructura Producto'!$A$2:$C$16,3,0)</f>
        <v>HABILITACION</v>
      </c>
      <c r="D1486" s="4">
        <v>2509</v>
      </c>
      <c r="E1486" s="4" t="str">
        <f>INDEX('Estructura Tiendas'!$A$2:$A$13,MATCH(DATOS!D1486,'Estructura Tiendas'!$B$2:$B$13,0))</f>
        <v>SUR</v>
      </c>
      <c r="F1486" s="6">
        <v>17684.455000000002</v>
      </c>
      <c r="G1486" s="6">
        <v>6311.0859964477795</v>
      </c>
      <c r="H1486" s="19">
        <f t="shared" si="23"/>
        <v>0.35687195316156356</v>
      </c>
    </row>
    <row r="1487" spans="1:8" x14ac:dyDescent="0.25">
      <c r="A1487" s="13">
        <v>44075</v>
      </c>
      <c r="B1487" s="4">
        <v>106</v>
      </c>
      <c r="C1487" s="4" t="str">
        <f>VLOOKUP(B1495,'Estructura Producto'!$A$2:$C$16,3,0)</f>
        <v>HABILITACION</v>
      </c>
      <c r="D1487" s="4">
        <v>2510</v>
      </c>
      <c r="E1487" s="4" t="str">
        <f>INDEX('Estructura Tiendas'!$A$2:$A$13,MATCH(DATOS!D1487,'Estructura Tiendas'!$B$2:$B$13,0))</f>
        <v>SUR</v>
      </c>
      <c r="F1487" s="6">
        <v>13234.684999999999</v>
      </c>
      <c r="G1487" s="6">
        <v>3401.9768951138872</v>
      </c>
      <c r="H1487" s="19">
        <f t="shared" si="23"/>
        <v>0.25705008431359622</v>
      </c>
    </row>
    <row r="1488" spans="1:8" x14ac:dyDescent="0.25">
      <c r="A1488" s="13">
        <v>44075</v>
      </c>
      <c r="B1488" s="4">
        <v>106</v>
      </c>
      <c r="C1488" s="4" t="str">
        <f>VLOOKUP(B1496,'Estructura Producto'!$A$2:$C$16,3,0)</f>
        <v>HABILITACION</v>
      </c>
      <c r="D1488" s="4">
        <v>2511</v>
      </c>
      <c r="E1488" s="4" t="str">
        <f>INDEX('Estructura Tiendas'!$A$2:$A$13,MATCH(DATOS!D1488,'Estructura Tiendas'!$B$2:$B$13,0))</f>
        <v>SUR</v>
      </c>
      <c r="F1488" s="6">
        <v>25129.67</v>
      </c>
      <c r="G1488" s="6">
        <v>9123.5890777865334</v>
      </c>
      <c r="H1488" s="19">
        <f t="shared" si="23"/>
        <v>0.36306044121496756</v>
      </c>
    </row>
    <row r="1489" spans="1:8" x14ac:dyDescent="0.25">
      <c r="A1489" s="13">
        <v>44075</v>
      </c>
      <c r="B1489" s="4">
        <v>106</v>
      </c>
      <c r="C1489" s="4" t="str">
        <f>VLOOKUP(B1497,'Estructura Producto'!$A$2:$C$16,3,0)</f>
        <v>HABILITACION</v>
      </c>
      <c r="D1489" s="4">
        <v>2512</v>
      </c>
      <c r="E1489" s="4" t="str">
        <f>INDEX('Estructura Tiendas'!$A$2:$A$13,MATCH(DATOS!D1489,'Estructura Tiendas'!$B$2:$B$13,0))</f>
        <v>SUR</v>
      </c>
      <c r="F1489" s="6">
        <v>17549.97</v>
      </c>
      <c r="G1489" s="6">
        <v>6510.5638986902686</v>
      </c>
      <c r="H1489" s="19">
        <f t="shared" si="23"/>
        <v>0.37097293606144444</v>
      </c>
    </row>
    <row r="1490" spans="1:8" x14ac:dyDescent="0.25">
      <c r="A1490" s="13">
        <v>44075</v>
      </c>
      <c r="B1490" s="4">
        <v>108</v>
      </c>
      <c r="C1490" s="4" t="str">
        <f>VLOOKUP(B1498,'Estructura Producto'!$A$2:$C$16,3,0)</f>
        <v>HABILITACION</v>
      </c>
      <c r="D1490" s="4">
        <v>2501</v>
      </c>
      <c r="E1490" s="4" t="str">
        <f>INDEX('Estructura Tiendas'!$A$2:$A$13,MATCH(DATOS!D1490,'Estructura Tiendas'!$B$2:$B$13,0))</f>
        <v>CENTRO</v>
      </c>
      <c r="F1490" s="6">
        <v>33775.07</v>
      </c>
      <c r="G1490" s="6">
        <v>13493.022352402941</v>
      </c>
      <c r="H1490" s="19">
        <f t="shared" si="23"/>
        <v>0.39949650296514383</v>
      </c>
    </row>
    <row r="1491" spans="1:8" x14ac:dyDescent="0.25">
      <c r="A1491" s="13">
        <v>44075</v>
      </c>
      <c r="B1491" s="4">
        <v>108</v>
      </c>
      <c r="C1491" s="4" t="str">
        <f>VLOOKUP(B1499,'Estructura Producto'!$A$2:$C$16,3,0)</f>
        <v>HABILITACION</v>
      </c>
      <c r="D1491" s="4">
        <v>2502</v>
      </c>
      <c r="E1491" s="4" t="str">
        <f>INDEX('Estructura Tiendas'!$A$2:$A$13,MATCH(DATOS!D1491,'Estructura Tiendas'!$B$2:$B$13,0))</f>
        <v>CENTRO</v>
      </c>
      <c r="F1491" s="6">
        <v>57966.66</v>
      </c>
      <c r="G1491" s="6">
        <v>21771.132567045977</v>
      </c>
      <c r="H1491" s="19">
        <f t="shared" si="23"/>
        <v>0.37558024849190857</v>
      </c>
    </row>
    <row r="1492" spans="1:8" x14ac:dyDescent="0.25">
      <c r="A1492" s="13">
        <v>44075</v>
      </c>
      <c r="B1492" s="4">
        <v>108</v>
      </c>
      <c r="C1492" s="4" t="str">
        <f>VLOOKUP(B1500,'Estructura Producto'!$A$2:$C$16,3,0)</f>
        <v>HABILITACION</v>
      </c>
      <c r="D1492" s="4">
        <v>2503</v>
      </c>
      <c r="E1492" s="4" t="str">
        <f>INDEX('Estructura Tiendas'!$A$2:$A$13,MATCH(DATOS!D1492,'Estructura Tiendas'!$B$2:$B$13,0))</f>
        <v>CENTRO</v>
      </c>
      <c r="F1492" s="6">
        <v>52663.63</v>
      </c>
      <c r="G1492" s="6">
        <v>19318.632447249111</v>
      </c>
      <c r="H1492" s="19">
        <f t="shared" si="23"/>
        <v>0.36683062765041285</v>
      </c>
    </row>
    <row r="1493" spans="1:8" x14ac:dyDescent="0.25">
      <c r="A1493" s="13">
        <v>44075</v>
      </c>
      <c r="B1493" s="4">
        <v>108</v>
      </c>
      <c r="C1493" s="4" t="str">
        <f>VLOOKUP(B1501,'Estructura Producto'!$A$2:$C$16,3,0)</f>
        <v>HABILITACION</v>
      </c>
      <c r="D1493" s="4">
        <v>2504</v>
      </c>
      <c r="E1493" s="4" t="str">
        <f>INDEX('Estructura Tiendas'!$A$2:$A$13,MATCH(DATOS!D1493,'Estructura Tiendas'!$B$2:$B$13,0))</f>
        <v>CENTRO</v>
      </c>
      <c r="F1493" s="6">
        <v>57977.45</v>
      </c>
      <c r="G1493" s="6">
        <v>24404.830275661308</v>
      </c>
      <c r="H1493" s="19">
        <f t="shared" si="23"/>
        <v>0.42093659303162367</v>
      </c>
    </row>
    <row r="1494" spans="1:8" x14ac:dyDescent="0.25">
      <c r="A1494" s="13">
        <v>44075</v>
      </c>
      <c r="B1494" s="4">
        <v>108</v>
      </c>
      <c r="C1494" s="4" t="str">
        <f>VLOOKUP(B1502,'Estructura Producto'!$A$2:$C$16,3,0)</f>
        <v>CONSTRUCCIÓN JARDÍN</v>
      </c>
      <c r="D1494" s="4">
        <v>2505</v>
      </c>
      <c r="E1494" s="4" t="str">
        <f>INDEX('Estructura Tiendas'!$A$2:$A$13,MATCH(DATOS!D1494,'Estructura Tiendas'!$B$2:$B$13,0))</f>
        <v>NORTE</v>
      </c>
      <c r="F1494" s="6">
        <v>24870.07</v>
      </c>
      <c r="G1494" s="6">
        <v>9387.1441948813081</v>
      </c>
      <c r="H1494" s="19">
        <f t="shared" si="23"/>
        <v>0.37744743761804078</v>
      </c>
    </row>
    <row r="1495" spans="1:8" x14ac:dyDescent="0.25">
      <c r="A1495" s="13">
        <v>44075</v>
      </c>
      <c r="B1495" s="4">
        <v>108</v>
      </c>
      <c r="C1495" s="4" t="str">
        <f>VLOOKUP(B1503,'Estructura Producto'!$A$2:$C$16,3,0)</f>
        <v>CONSTRUCCIÓN JARDÍN</v>
      </c>
      <c r="D1495" s="4">
        <v>2506</v>
      </c>
      <c r="E1495" s="4" t="str">
        <f>INDEX('Estructura Tiendas'!$A$2:$A$13,MATCH(DATOS!D1495,'Estructura Tiendas'!$B$2:$B$13,0))</f>
        <v>NORTE</v>
      </c>
      <c r="F1495" s="6">
        <v>63787.394999999997</v>
      </c>
      <c r="G1495" s="6">
        <v>25543.634206624203</v>
      </c>
      <c r="H1495" s="19">
        <f t="shared" si="23"/>
        <v>0.40044955914290281</v>
      </c>
    </row>
    <row r="1496" spans="1:8" x14ac:dyDescent="0.25">
      <c r="A1496" s="13">
        <v>44075</v>
      </c>
      <c r="B1496" s="4">
        <v>108</v>
      </c>
      <c r="C1496" s="4" t="str">
        <f>VLOOKUP(B1504,'Estructura Producto'!$A$2:$C$16,3,0)</f>
        <v>CONSTRUCCIÓN JARDÍN</v>
      </c>
      <c r="D1496" s="4">
        <v>2507</v>
      </c>
      <c r="E1496" s="4" t="str">
        <f>INDEX('Estructura Tiendas'!$A$2:$A$13,MATCH(DATOS!D1496,'Estructura Tiendas'!$B$2:$B$13,0))</f>
        <v>NORTE</v>
      </c>
      <c r="F1496" s="6">
        <v>33833.735000000001</v>
      </c>
      <c r="G1496" s="6">
        <v>14541.836744749422</v>
      </c>
      <c r="H1496" s="19">
        <f t="shared" si="23"/>
        <v>0.42980288001751571</v>
      </c>
    </row>
    <row r="1497" spans="1:8" x14ac:dyDescent="0.25">
      <c r="A1497" s="13">
        <v>44075</v>
      </c>
      <c r="B1497" s="4">
        <v>108</v>
      </c>
      <c r="C1497" s="4" t="str">
        <f>VLOOKUP(B1505,'Estructura Producto'!$A$2:$C$16,3,0)</f>
        <v>CONSTRUCCIÓN JARDÍN</v>
      </c>
      <c r="D1497" s="4">
        <v>2508</v>
      </c>
      <c r="E1497" s="4" t="str">
        <f>INDEX('Estructura Tiendas'!$A$2:$A$13,MATCH(DATOS!D1497,'Estructura Tiendas'!$B$2:$B$13,0))</f>
        <v>NORTE</v>
      </c>
      <c r="F1497" s="6">
        <v>43637.135000000002</v>
      </c>
      <c r="G1497" s="6">
        <v>18297.138793927676</v>
      </c>
      <c r="H1497" s="19">
        <f t="shared" si="23"/>
        <v>0.41930201865745026</v>
      </c>
    </row>
    <row r="1498" spans="1:8" x14ac:dyDescent="0.25">
      <c r="A1498" s="13">
        <v>44075</v>
      </c>
      <c r="B1498" s="4">
        <v>108</v>
      </c>
      <c r="C1498" s="4" t="str">
        <f>VLOOKUP(B1506,'Estructura Producto'!$A$2:$C$16,3,0)</f>
        <v>CONSTRUCCIÓN JARDÍN</v>
      </c>
      <c r="D1498" s="4">
        <v>2509</v>
      </c>
      <c r="E1498" s="4" t="str">
        <f>INDEX('Estructura Tiendas'!$A$2:$A$13,MATCH(DATOS!D1498,'Estructura Tiendas'!$B$2:$B$13,0))</f>
        <v>SUR</v>
      </c>
      <c r="F1498" s="6">
        <v>39782.120000000003</v>
      </c>
      <c r="G1498" s="6">
        <v>15475.717189242121</v>
      </c>
      <c r="H1498" s="19">
        <f t="shared" si="23"/>
        <v>0.38901187742740007</v>
      </c>
    </row>
    <row r="1499" spans="1:8" x14ac:dyDescent="0.25">
      <c r="A1499" s="13">
        <v>44075</v>
      </c>
      <c r="B1499" s="4">
        <v>108</v>
      </c>
      <c r="C1499" s="4" t="str">
        <f>VLOOKUP(B1507,'Estructura Producto'!$A$2:$C$16,3,0)</f>
        <v>CONSTRUCCIÓN JARDÍN</v>
      </c>
      <c r="D1499" s="4">
        <v>2510</v>
      </c>
      <c r="E1499" s="4" t="str">
        <f>INDEX('Estructura Tiendas'!$A$2:$A$13,MATCH(DATOS!D1499,'Estructura Tiendas'!$B$2:$B$13,0))</f>
        <v>SUR</v>
      </c>
      <c r="F1499" s="6">
        <v>29781.945</v>
      </c>
      <c r="G1499" s="6">
        <v>11555.297119485358</v>
      </c>
      <c r="H1499" s="19">
        <f t="shared" si="23"/>
        <v>0.38799672484404085</v>
      </c>
    </row>
    <row r="1500" spans="1:8" x14ac:dyDescent="0.25">
      <c r="A1500" s="13">
        <v>44075</v>
      </c>
      <c r="B1500" s="4">
        <v>108</v>
      </c>
      <c r="C1500" s="4" t="str">
        <f>VLOOKUP(B1508,'Estructura Producto'!$A$2:$C$16,3,0)</f>
        <v>CONSTRUCCIÓN JARDÍN</v>
      </c>
      <c r="D1500" s="4">
        <v>2511</v>
      </c>
      <c r="E1500" s="4" t="str">
        <f>INDEX('Estructura Tiendas'!$A$2:$A$13,MATCH(DATOS!D1500,'Estructura Tiendas'!$B$2:$B$13,0))</f>
        <v>SUR</v>
      </c>
      <c r="F1500" s="6">
        <v>47861.845000000001</v>
      </c>
      <c r="G1500" s="6">
        <v>19837.081403229113</v>
      </c>
      <c r="H1500" s="19">
        <f t="shared" si="23"/>
        <v>0.41446545579739169</v>
      </c>
    </row>
    <row r="1501" spans="1:8" x14ac:dyDescent="0.25">
      <c r="A1501" s="13">
        <v>44075</v>
      </c>
      <c r="B1501" s="4">
        <v>108</v>
      </c>
      <c r="C1501" s="4" t="str">
        <f>VLOOKUP(B1509,'Estructura Producto'!$A$2:$C$16,3,0)</f>
        <v>CONSTRUCCIÓN JARDÍN</v>
      </c>
      <c r="D1501" s="4">
        <v>2512</v>
      </c>
      <c r="E1501" s="4" t="str">
        <f>INDEX('Estructura Tiendas'!$A$2:$A$13,MATCH(DATOS!D1501,'Estructura Tiendas'!$B$2:$B$13,0))</f>
        <v>SUR</v>
      </c>
      <c r="F1501" s="6">
        <v>39368.705000000002</v>
      </c>
      <c r="G1501" s="6">
        <v>14426.803865780788</v>
      </c>
      <c r="H1501" s="19">
        <f t="shared" si="23"/>
        <v>0.36645360485646628</v>
      </c>
    </row>
    <row r="1502" spans="1:8" x14ac:dyDescent="0.25">
      <c r="A1502" s="13">
        <v>44075</v>
      </c>
      <c r="B1502" s="4">
        <v>200</v>
      </c>
      <c r="C1502" s="4" t="str">
        <f>VLOOKUP(B1510,'Estructura Producto'!$A$2:$C$16,3,0)</f>
        <v>CONSTRUCCIÓN JARDÍN</v>
      </c>
      <c r="D1502" s="4">
        <v>2501</v>
      </c>
      <c r="E1502" s="4" t="str">
        <f>INDEX('Estructura Tiendas'!$A$2:$A$13,MATCH(DATOS!D1502,'Estructura Tiendas'!$B$2:$B$13,0))</f>
        <v>CENTRO</v>
      </c>
      <c r="F1502" s="6">
        <v>26154.62</v>
      </c>
      <c r="G1502" s="6">
        <v>5041.6649334471249</v>
      </c>
      <c r="H1502" s="19">
        <f t="shared" si="23"/>
        <v>0.19276383803118244</v>
      </c>
    </row>
    <row r="1503" spans="1:8" x14ac:dyDescent="0.25">
      <c r="A1503" s="13">
        <v>44075</v>
      </c>
      <c r="B1503" s="4">
        <v>200</v>
      </c>
      <c r="C1503" s="4" t="str">
        <f>VLOOKUP(B1511,'Estructura Producto'!$A$2:$C$16,3,0)</f>
        <v>CONSTRUCCIÓN JARDÍN</v>
      </c>
      <c r="D1503" s="4">
        <v>2502</v>
      </c>
      <c r="E1503" s="4" t="str">
        <f>INDEX('Estructura Tiendas'!$A$2:$A$13,MATCH(DATOS!D1503,'Estructura Tiendas'!$B$2:$B$13,0))</f>
        <v>CENTRO</v>
      </c>
      <c r="F1503" s="6">
        <v>54831.165000000001</v>
      </c>
      <c r="G1503" s="6">
        <v>11776.434137805833</v>
      </c>
      <c r="H1503" s="19">
        <f t="shared" si="23"/>
        <v>0.2147762889554842</v>
      </c>
    </row>
    <row r="1504" spans="1:8" x14ac:dyDescent="0.25">
      <c r="A1504" s="13">
        <v>44075</v>
      </c>
      <c r="B1504" s="4">
        <v>200</v>
      </c>
      <c r="C1504" s="4" t="str">
        <f>VLOOKUP(B1512,'Estructura Producto'!$A$2:$C$16,3,0)</f>
        <v>CONSTRUCCIÓN JARDÍN</v>
      </c>
      <c r="D1504" s="4">
        <v>2503</v>
      </c>
      <c r="E1504" s="4" t="str">
        <f>INDEX('Estructura Tiendas'!$A$2:$A$13,MATCH(DATOS!D1504,'Estructura Tiendas'!$B$2:$B$13,0))</f>
        <v>CENTRO</v>
      </c>
      <c r="F1504" s="6">
        <v>52211.07</v>
      </c>
      <c r="G1504" s="6">
        <v>6677.376971095965</v>
      </c>
      <c r="H1504" s="19">
        <f t="shared" si="23"/>
        <v>0.12789197714385026</v>
      </c>
    </row>
    <row r="1505" spans="1:8" x14ac:dyDescent="0.25">
      <c r="A1505" s="13">
        <v>44075</v>
      </c>
      <c r="B1505" s="4">
        <v>200</v>
      </c>
      <c r="C1505" s="4" t="str">
        <f>VLOOKUP(B1513,'Estructura Producto'!$A$2:$C$16,3,0)</f>
        <v>CONSTRUCCIÓN JARDÍN</v>
      </c>
      <c r="D1505" s="4">
        <v>2504</v>
      </c>
      <c r="E1505" s="4" t="str">
        <f>INDEX('Estructura Tiendas'!$A$2:$A$13,MATCH(DATOS!D1505,'Estructura Tiendas'!$B$2:$B$13,0))</f>
        <v>CENTRO</v>
      </c>
      <c r="F1505" s="6">
        <v>62198.165000000001</v>
      </c>
      <c r="G1505" s="6">
        <v>15971.515629425741</v>
      </c>
      <c r="H1505" s="19">
        <f t="shared" si="23"/>
        <v>0.2567843541594152</v>
      </c>
    </row>
    <row r="1506" spans="1:8" x14ac:dyDescent="0.25">
      <c r="A1506" s="13">
        <v>44075</v>
      </c>
      <c r="B1506" s="4">
        <v>200</v>
      </c>
      <c r="C1506" s="4" t="str">
        <f>VLOOKUP(B1514,'Estructura Producto'!$A$2:$C$16,3,0)</f>
        <v>CONSTRUCCIÓN JARDÍN</v>
      </c>
      <c r="D1506" s="4">
        <v>2505</v>
      </c>
      <c r="E1506" s="4" t="str">
        <f>INDEX('Estructura Tiendas'!$A$2:$A$13,MATCH(DATOS!D1506,'Estructura Tiendas'!$B$2:$B$13,0))</f>
        <v>NORTE</v>
      </c>
      <c r="F1506" s="6">
        <v>33838.105000000003</v>
      </c>
      <c r="G1506" s="6">
        <v>4808.4925816380883</v>
      </c>
      <c r="H1506" s="19">
        <f t="shared" si="23"/>
        <v>0.14210289203955387</v>
      </c>
    </row>
    <row r="1507" spans="1:8" x14ac:dyDescent="0.25">
      <c r="A1507" s="13">
        <v>44075</v>
      </c>
      <c r="B1507" s="4">
        <v>200</v>
      </c>
      <c r="C1507" s="4" t="str">
        <f>VLOOKUP(B1515,'Estructura Producto'!$A$2:$C$16,3,0)</f>
        <v>CONSTRUCCIÓN JARDÍN</v>
      </c>
      <c r="D1507" s="4">
        <v>2506</v>
      </c>
      <c r="E1507" s="4" t="str">
        <f>INDEX('Estructura Tiendas'!$A$2:$A$13,MATCH(DATOS!D1507,'Estructura Tiendas'!$B$2:$B$13,0))</f>
        <v>NORTE</v>
      </c>
      <c r="F1507" s="6">
        <v>62303.455000000002</v>
      </c>
      <c r="G1507" s="6">
        <v>15538.327681950968</v>
      </c>
      <c r="H1507" s="19">
        <f t="shared" si="23"/>
        <v>0.24939752830643128</v>
      </c>
    </row>
    <row r="1508" spans="1:8" x14ac:dyDescent="0.25">
      <c r="A1508" s="13">
        <v>44075</v>
      </c>
      <c r="B1508" s="4">
        <v>200</v>
      </c>
      <c r="C1508" s="4" t="str">
        <f>VLOOKUP(B1516,'Estructura Producto'!$A$2:$C$16,3,0)</f>
        <v>CONSTRUCCIÓN JARDÍN</v>
      </c>
      <c r="D1508" s="4">
        <v>2507</v>
      </c>
      <c r="E1508" s="4" t="str">
        <f>INDEX('Estructura Tiendas'!$A$2:$A$13,MATCH(DATOS!D1508,'Estructura Tiendas'!$B$2:$B$13,0))</f>
        <v>NORTE</v>
      </c>
      <c r="F1508" s="6">
        <v>27724.23</v>
      </c>
      <c r="G1508" s="6">
        <v>4390.6253672524253</v>
      </c>
      <c r="H1508" s="19">
        <f t="shared" si="23"/>
        <v>0.15836780200035944</v>
      </c>
    </row>
    <row r="1509" spans="1:8" x14ac:dyDescent="0.25">
      <c r="A1509" s="13">
        <v>44075</v>
      </c>
      <c r="B1509" s="4">
        <v>200</v>
      </c>
      <c r="C1509" s="4" t="str">
        <f>VLOOKUP(B1517,'Estructura Producto'!$A$2:$C$16,3,0)</f>
        <v>CONSTRUCCIÓN JARDÍN</v>
      </c>
      <c r="D1509" s="4">
        <v>2508</v>
      </c>
      <c r="E1509" s="4" t="str">
        <f>INDEX('Estructura Tiendas'!$A$2:$A$13,MATCH(DATOS!D1509,'Estructura Tiendas'!$B$2:$B$13,0))</f>
        <v>NORTE</v>
      </c>
      <c r="F1509" s="6">
        <v>35726.370000000003</v>
      </c>
      <c r="G1509" s="6">
        <v>7444.6654330225119</v>
      </c>
      <c r="H1509" s="19">
        <f t="shared" si="23"/>
        <v>0.20838012462566197</v>
      </c>
    </row>
    <row r="1510" spans="1:8" x14ac:dyDescent="0.25">
      <c r="A1510" s="13">
        <v>44075</v>
      </c>
      <c r="B1510" s="4">
        <v>200</v>
      </c>
      <c r="C1510" s="4" t="str">
        <f>VLOOKUP(B1518,'Estructura Producto'!$A$2:$C$16,3,0)</f>
        <v>CONSTRUCCIÓN JARDÍN</v>
      </c>
      <c r="D1510" s="4">
        <v>2509</v>
      </c>
      <c r="E1510" s="4" t="str">
        <f>INDEX('Estructura Tiendas'!$A$2:$A$13,MATCH(DATOS!D1510,'Estructura Tiendas'!$B$2:$B$13,0))</f>
        <v>SUR</v>
      </c>
      <c r="F1510" s="6">
        <v>35887.07</v>
      </c>
      <c r="G1510" s="6">
        <v>5027.2210586432157</v>
      </c>
      <c r="H1510" s="19">
        <f t="shared" si="23"/>
        <v>0.14008446659599727</v>
      </c>
    </row>
    <row r="1511" spans="1:8" x14ac:dyDescent="0.25">
      <c r="A1511" s="13">
        <v>44075</v>
      </c>
      <c r="B1511" s="4">
        <v>200</v>
      </c>
      <c r="C1511" s="4" t="str">
        <f>VLOOKUP(B1519,'Estructura Producto'!$A$2:$C$16,3,0)</f>
        <v>CONSTRUCCIÓN JARDÍN</v>
      </c>
      <c r="D1511" s="4">
        <v>2510</v>
      </c>
      <c r="E1511" s="4" t="str">
        <f>INDEX('Estructura Tiendas'!$A$2:$A$13,MATCH(DATOS!D1511,'Estructura Tiendas'!$B$2:$B$13,0))</f>
        <v>SUR</v>
      </c>
      <c r="F1511" s="6">
        <v>47865.72</v>
      </c>
      <c r="G1511" s="6">
        <v>10561.748043824515</v>
      </c>
      <c r="H1511" s="19">
        <f t="shared" si="23"/>
        <v>0.22065369629506282</v>
      </c>
    </row>
    <row r="1512" spans="1:8" x14ac:dyDescent="0.25">
      <c r="A1512" s="13">
        <v>44075</v>
      </c>
      <c r="B1512" s="4">
        <v>200</v>
      </c>
      <c r="C1512" s="4" t="str">
        <f>VLOOKUP(B1520,'Estructura Producto'!$A$2:$C$16,3,0)</f>
        <v>CONSTRUCCIÓN JARDÍN</v>
      </c>
      <c r="D1512" s="4">
        <v>2511</v>
      </c>
      <c r="E1512" s="4" t="str">
        <f>INDEX('Estructura Tiendas'!$A$2:$A$13,MATCH(DATOS!D1512,'Estructura Tiendas'!$B$2:$B$13,0))</f>
        <v>SUR</v>
      </c>
      <c r="F1512" s="6">
        <v>85770.824999999997</v>
      </c>
      <c r="G1512" s="6">
        <v>15861.551451168885</v>
      </c>
      <c r="H1512" s="19">
        <f t="shared" si="23"/>
        <v>0.18492944950883808</v>
      </c>
    </row>
    <row r="1513" spans="1:8" x14ac:dyDescent="0.25">
      <c r="A1513" s="13">
        <v>44075</v>
      </c>
      <c r="B1513" s="4">
        <v>200</v>
      </c>
      <c r="C1513" s="4" t="str">
        <f>VLOOKUP(B1521,'Estructura Producto'!$A$2:$C$16,3,0)</f>
        <v>CONSTRUCCIÓN JARDÍN</v>
      </c>
      <c r="D1513" s="4">
        <v>2512</v>
      </c>
      <c r="E1513" s="4" t="str">
        <f>INDEX('Estructura Tiendas'!$A$2:$A$13,MATCH(DATOS!D1513,'Estructura Tiendas'!$B$2:$B$13,0))</f>
        <v>SUR</v>
      </c>
      <c r="F1513" s="6">
        <v>47840.084999999999</v>
      </c>
      <c r="G1513" s="6">
        <v>9198.1157764319414</v>
      </c>
      <c r="H1513" s="19">
        <f t="shared" si="23"/>
        <v>0.19226796475031224</v>
      </c>
    </row>
    <row r="1514" spans="1:8" x14ac:dyDescent="0.25">
      <c r="A1514" s="13">
        <v>44075</v>
      </c>
      <c r="B1514" s="4">
        <v>202</v>
      </c>
      <c r="C1514" s="4" t="str">
        <f>VLOOKUP(B1522,'Estructura Producto'!$A$2:$C$16,3,0)</f>
        <v>CONSTRUCCIÓN JARDÍN</v>
      </c>
      <c r="D1514" s="4">
        <v>2501</v>
      </c>
      <c r="E1514" s="4" t="str">
        <f>INDEX('Estructura Tiendas'!$A$2:$A$13,MATCH(DATOS!D1514,'Estructura Tiendas'!$B$2:$B$13,0))</f>
        <v>CENTRO</v>
      </c>
      <c r="F1514" s="6">
        <v>18102.060000000001</v>
      </c>
      <c r="G1514" s="6">
        <v>6048.2710924267776</v>
      </c>
      <c r="H1514" s="19">
        <f t="shared" si="23"/>
        <v>0.33412059690591994</v>
      </c>
    </row>
    <row r="1515" spans="1:8" x14ac:dyDescent="0.25">
      <c r="A1515" s="13">
        <v>44075</v>
      </c>
      <c r="B1515" s="4">
        <v>202</v>
      </c>
      <c r="C1515" s="4" t="str">
        <f>VLOOKUP(B1523,'Estructura Producto'!$A$2:$C$16,3,0)</f>
        <v>CONSTRUCCIÓN JARDÍN</v>
      </c>
      <c r="D1515" s="4">
        <v>2502</v>
      </c>
      <c r="E1515" s="4" t="str">
        <f>INDEX('Estructura Tiendas'!$A$2:$A$13,MATCH(DATOS!D1515,'Estructura Tiendas'!$B$2:$B$13,0))</f>
        <v>CENTRO</v>
      </c>
      <c r="F1515" s="6">
        <v>34913.675000000003</v>
      </c>
      <c r="G1515" s="6">
        <v>9439.7210020228504</v>
      </c>
      <c r="H1515" s="19">
        <f t="shared" si="23"/>
        <v>0.27037317045607057</v>
      </c>
    </row>
    <row r="1516" spans="1:8" x14ac:dyDescent="0.25">
      <c r="A1516" s="13">
        <v>44075</v>
      </c>
      <c r="B1516" s="4">
        <v>202</v>
      </c>
      <c r="C1516" s="4" t="str">
        <f>VLOOKUP(B1524,'Estructura Producto'!$A$2:$C$16,3,0)</f>
        <v>CONSTRUCCIÓN JARDÍN</v>
      </c>
      <c r="D1516" s="4">
        <v>2503</v>
      </c>
      <c r="E1516" s="4" t="str">
        <f>INDEX('Estructura Tiendas'!$A$2:$A$13,MATCH(DATOS!D1516,'Estructura Tiendas'!$B$2:$B$13,0))</f>
        <v>CENTRO</v>
      </c>
      <c r="F1516" s="6">
        <v>37504.114999999998</v>
      </c>
      <c r="G1516" s="6">
        <v>9784.5749433764377</v>
      </c>
      <c r="H1516" s="19">
        <f t="shared" si="23"/>
        <v>0.26089336979092664</v>
      </c>
    </row>
    <row r="1517" spans="1:8" x14ac:dyDescent="0.25">
      <c r="A1517" s="13">
        <v>44075</v>
      </c>
      <c r="B1517" s="4">
        <v>202</v>
      </c>
      <c r="C1517" s="4" t="str">
        <f>VLOOKUP(B1525,'Estructura Producto'!$A$2:$C$16,3,0)</f>
        <v>CONSTRUCCIÓN JARDÍN</v>
      </c>
      <c r="D1517" s="4">
        <v>2504</v>
      </c>
      <c r="E1517" s="4" t="str">
        <f>INDEX('Estructura Tiendas'!$A$2:$A$13,MATCH(DATOS!D1517,'Estructura Tiendas'!$B$2:$B$13,0))</f>
        <v>CENTRO</v>
      </c>
      <c r="F1517" s="6">
        <v>25971.945</v>
      </c>
      <c r="G1517" s="6">
        <v>8067.2877737314629</v>
      </c>
      <c r="H1517" s="19">
        <f t="shared" si="23"/>
        <v>0.31061546502318033</v>
      </c>
    </row>
    <row r="1518" spans="1:8" x14ac:dyDescent="0.25">
      <c r="A1518" s="13">
        <v>44075</v>
      </c>
      <c r="B1518" s="4">
        <v>202</v>
      </c>
      <c r="C1518" s="4" t="str">
        <f>VLOOKUP(B1526,'Estructura Producto'!$A$2:$C$16,3,0)</f>
        <v>CONSTRUCCIÓN JARDÍN</v>
      </c>
      <c r="D1518" s="4">
        <v>2505</v>
      </c>
      <c r="E1518" s="4" t="str">
        <f>INDEX('Estructura Tiendas'!$A$2:$A$13,MATCH(DATOS!D1518,'Estructura Tiendas'!$B$2:$B$13,0))</f>
        <v>NORTE</v>
      </c>
      <c r="F1518" s="6">
        <v>17496.099999999999</v>
      </c>
      <c r="G1518" s="6">
        <v>4336.3085141071479</v>
      </c>
      <c r="H1518" s="19">
        <f t="shared" si="23"/>
        <v>0.24784429181972831</v>
      </c>
    </row>
    <row r="1519" spans="1:8" x14ac:dyDescent="0.25">
      <c r="A1519" s="13">
        <v>44075</v>
      </c>
      <c r="B1519" s="4">
        <v>202</v>
      </c>
      <c r="C1519" s="4" t="str">
        <f>VLOOKUP(B1527,'Estructura Producto'!$A$2:$C$16,3,0)</f>
        <v>CONSTRUCCIÓN JARDÍN</v>
      </c>
      <c r="D1519" s="4">
        <v>2506</v>
      </c>
      <c r="E1519" s="4" t="str">
        <f>INDEX('Estructura Tiendas'!$A$2:$A$13,MATCH(DATOS!D1519,'Estructura Tiendas'!$B$2:$B$13,0))</f>
        <v>NORTE</v>
      </c>
      <c r="F1519" s="6">
        <v>40860.93</v>
      </c>
      <c r="G1519" s="6">
        <v>10699.992985776431</v>
      </c>
      <c r="H1519" s="19">
        <f t="shared" si="23"/>
        <v>0.26186366746367329</v>
      </c>
    </row>
    <row r="1520" spans="1:8" x14ac:dyDescent="0.25">
      <c r="A1520" s="13">
        <v>44075</v>
      </c>
      <c r="B1520" s="4">
        <v>202</v>
      </c>
      <c r="C1520" s="4" t="str">
        <f>VLOOKUP(B1528,'Estructura Producto'!$A$2:$C$16,3,0)</f>
        <v>CONSTRUCCIÓN JARDÍN</v>
      </c>
      <c r="D1520" s="4">
        <v>2507</v>
      </c>
      <c r="E1520" s="4" t="str">
        <f>INDEX('Estructura Tiendas'!$A$2:$A$13,MATCH(DATOS!D1520,'Estructura Tiendas'!$B$2:$B$13,0))</f>
        <v>NORTE</v>
      </c>
      <c r="F1520" s="6">
        <v>13026.93</v>
      </c>
      <c r="G1520" s="6">
        <v>4655.7573123843067</v>
      </c>
      <c r="H1520" s="19">
        <f t="shared" si="23"/>
        <v>0.35739482075855988</v>
      </c>
    </row>
    <row r="1521" spans="1:8" x14ac:dyDescent="0.25">
      <c r="A1521" s="13">
        <v>44075</v>
      </c>
      <c r="B1521" s="4">
        <v>202</v>
      </c>
      <c r="C1521" s="4" t="str">
        <f>VLOOKUP(B1529,'Estructura Producto'!$A$2:$C$16,3,0)</f>
        <v>CONSTRUCCIÓN JARDÍN</v>
      </c>
      <c r="D1521" s="4">
        <v>2508</v>
      </c>
      <c r="E1521" s="4" t="str">
        <f>INDEX('Estructura Tiendas'!$A$2:$A$13,MATCH(DATOS!D1521,'Estructura Tiendas'!$B$2:$B$13,0))</f>
        <v>NORTE</v>
      </c>
      <c r="F1521" s="6">
        <v>25115.185000000001</v>
      </c>
      <c r="G1521" s="6">
        <v>7399.1491972339963</v>
      </c>
      <c r="H1521" s="19">
        <f t="shared" si="23"/>
        <v>0.29460858827971986</v>
      </c>
    </row>
    <row r="1522" spans="1:8" x14ac:dyDescent="0.25">
      <c r="A1522" s="13">
        <v>44075</v>
      </c>
      <c r="B1522" s="4">
        <v>202</v>
      </c>
      <c r="C1522" s="4" t="str">
        <f>VLOOKUP(B1530,'Estructura Producto'!$A$2:$C$16,3,0)</f>
        <v>CONSTRUCCIÓN JARDÍN</v>
      </c>
      <c r="D1522" s="4">
        <v>2509</v>
      </c>
      <c r="E1522" s="4" t="str">
        <f>INDEX('Estructura Tiendas'!$A$2:$A$13,MATCH(DATOS!D1522,'Estructura Tiendas'!$B$2:$B$13,0))</f>
        <v>SUR</v>
      </c>
      <c r="F1522" s="6">
        <v>10140.605</v>
      </c>
      <c r="G1522" s="6">
        <v>1924.0034466851505</v>
      </c>
      <c r="H1522" s="19">
        <f t="shared" si="23"/>
        <v>0.18973260931523817</v>
      </c>
    </row>
    <row r="1523" spans="1:8" x14ac:dyDescent="0.25">
      <c r="A1523" s="13">
        <v>44075</v>
      </c>
      <c r="B1523" s="4">
        <v>202</v>
      </c>
      <c r="C1523" s="4" t="str">
        <f>VLOOKUP(B1531,'Estructura Producto'!$A$2:$C$16,3,0)</f>
        <v>CONSTRUCCIÓN JARDÍN</v>
      </c>
      <c r="D1523" s="4">
        <v>2510</v>
      </c>
      <c r="E1523" s="4" t="str">
        <f>INDEX('Estructura Tiendas'!$A$2:$A$13,MATCH(DATOS!D1523,'Estructura Tiendas'!$B$2:$B$13,0))</f>
        <v>SUR</v>
      </c>
      <c r="F1523" s="6">
        <v>13999.065000000001</v>
      </c>
      <c r="G1523" s="6">
        <v>4737.0719787440858</v>
      </c>
      <c r="H1523" s="19">
        <f t="shared" si="23"/>
        <v>0.33838488347215229</v>
      </c>
    </row>
    <row r="1524" spans="1:8" x14ac:dyDescent="0.25">
      <c r="A1524" s="13">
        <v>44075</v>
      </c>
      <c r="B1524" s="4">
        <v>202</v>
      </c>
      <c r="C1524" s="4" t="str">
        <f>VLOOKUP(B1532,'Estructura Producto'!$A$2:$C$16,3,0)</f>
        <v>CONSTRUCCIÓN JARDÍN</v>
      </c>
      <c r="D1524" s="4">
        <v>2511</v>
      </c>
      <c r="E1524" s="4" t="str">
        <f>INDEX('Estructura Tiendas'!$A$2:$A$13,MATCH(DATOS!D1524,'Estructura Tiendas'!$B$2:$B$13,0))</f>
        <v>SUR</v>
      </c>
      <c r="F1524" s="6">
        <v>25476.794999999998</v>
      </c>
      <c r="G1524" s="6">
        <v>8076.7136868432781</v>
      </c>
      <c r="H1524" s="19">
        <f t="shared" si="23"/>
        <v>0.31702236042026788</v>
      </c>
    </row>
    <row r="1525" spans="1:8" x14ac:dyDescent="0.25">
      <c r="A1525" s="13">
        <v>44075</v>
      </c>
      <c r="B1525" s="4">
        <v>202</v>
      </c>
      <c r="C1525" s="4" t="str">
        <f>VLOOKUP(B1533,'Estructura Producto'!$A$2:$C$16,3,0)</f>
        <v>CONSTRUCCIÓN JARDÍN</v>
      </c>
      <c r="D1525" s="4">
        <v>2512</v>
      </c>
      <c r="E1525" s="4" t="str">
        <f>INDEX('Estructura Tiendas'!$A$2:$A$13,MATCH(DATOS!D1525,'Estructura Tiendas'!$B$2:$B$13,0))</f>
        <v>SUR</v>
      </c>
      <c r="F1525" s="6">
        <v>13262.28</v>
      </c>
      <c r="G1525" s="6">
        <v>4665.9756324423379</v>
      </c>
      <c r="H1525" s="19">
        <f t="shared" si="23"/>
        <v>0.35182303739947712</v>
      </c>
    </row>
    <row r="1526" spans="1:8" x14ac:dyDescent="0.25">
      <c r="A1526" s="13">
        <v>44075</v>
      </c>
      <c r="B1526" s="4">
        <v>204</v>
      </c>
      <c r="C1526" s="4" t="str">
        <f>VLOOKUP(B1534,'Estructura Producto'!$A$2:$C$16,3,0)</f>
        <v>CONSTRUCCIÓN JARDÍN</v>
      </c>
      <c r="D1526" s="4">
        <v>2501</v>
      </c>
      <c r="E1526" s="4" t="str">
        <f>INDEX('Estructura Tiendas'!$A$2:$A$13,MATCH(DATOS!D1526,'Estructura Tiendas'!$B$2:$B$13,0))</f>
        <v>CENTRO</v>
      </c>
      <c r="F1526" s="6">
        <v>28601.365000000002</v>
      </c>
      <c r="G1526" s="6">
        <v>4726.6042476713737</v>
      </c>
      <c r="H1526" s="19">
        <f t="shared" si="23"/>
        <v>0.16525799547229209</v>
      </c>
    </row>
    <row r="1527" spans="1:8" x14ac:dyDescent="0.25">
      <c r="A1527" s="13">
        <v>44075</v>
      </c>
      <c r="B1527" s="4">
        <v>204</v>
      </c>
      <c r="C1527" s="4" t="str">
        <f>VLOOKUP(B1535,'Estructura Producto'!$A$2:$C$16,3,0)</f>
        <v>CONSTRUCCIÓN JARDÍN</v>
      </c>
      <c r="D1527" s="4">
        <v>2502</v>
      </c>
      <c r="E1527" s="4" t="str">
        <f>INDEX('Estructura Tiendas'!$A$2:$A$13,MATCH(DATOS!D1527,'Estructura Tiendas'!$B$2:$B$13,0))</f>
        <v>CENTRO</v>
      </c>
      <c r="F1527" s="6">
        <v>62963.16</v>
      </c>
      <c r="G1527" s="6">
        <v>10161.78393984837</v>
      </c>
      <c r="H1527" s="19">
        <f t="shared" si="23"/>
        <v>0.16139253398095599</v>
      </c>
    </row>
    <row r="1528" spans="1:8" x14ac:dyDescent="0.25">
      <c r="A1528" s="13">
        <v>44075</v>
      </c>
      <c r="B1528" s="4">
        <v>204</v>
      </c>
      <c r="C1528" s="4" t="str">
        <f>VLOOKUP(B1536,'Estructura Producto'!$A$2:$C$16,3,0)</f>
        <v>CONSTRUCCIÓN JARDÍN</v>
      </c>
      <c r="D1528" s="4">
        <v>2503</v>
      </c>
      <c r="E1528" s="4" t="str">
        <f>INDEX('Estructura Tiendas'!$A$2:$A$13,MATCH(DATOS!D1528,'Estructura Tiendas'!$B$2:$B$13,0))</f>
        <v>CENTRO</v>
      </c>
      <c r="F1528" s="6">
        <v>56063.175000000003</v>
      </c>
      <c r="G1528" s="6">
        <v>7479.6193499021474</v>
      </c>
      <c r="H1528" s="19">
        <f t="shared" si="23"/>
        <v>0.13341412344024658</v>
      </c>
    </row>
    <row r="1529" spans="1:8" x14ac:dyDescent="0.25">
      <c r="A1529" s="13">
        <v>44075</v>
      </c>
      <c r="B1529" s="4">
        <v>204</v>
      </c>
      <c r="C1529" s="4" t="str">
        <f>VLOOKUP(B1537,'Estructura Producto'!$A$2:$C$16,3,0)</f>
        <v>CONSTRUCCIÓN JARDÍN</v>
      </c>
      <c r="D1529" s="4">
        <v>2504</v>
      </c>
      <c r="E1529" s="4" t="str">
        <f>INDEX('Estructura Tiendas'!$A$2:$A$13,MATCH(DATOS!D1529,'Estructura Tiendas'!$B$2:$B$13,0))</f>
        <v>CENTRO</v>
      </c>
      <c r="F1529" s="6">
        <v>51700.285000000003</v>
      </c>
      <c r="G1529" s="6">
        <v>10209.210446301804</v>
      </c>
      <c r="H1529" s="19">
        <f t="shared" si="23"/>
        <v>0.19746913283556955</v>
      </c>
    </row>
    <row r="1530" spans="1:8" x14ac:dyDescent="0.25">
      <c r="A1530" s="13">
        <v>44075</v>
      </c>
      <c r="B1530" s="4">
        <v>204</v>
      </c>
      <c r="C1530" s="4" t="str">
        <f>VLOOKUP(B1538,'Estructura Producto'!$A$2:$C$16,3,0)</f>
        <v>CONSTRUCCIÓN JARDÍN</v>
      </c>
      <c r="D1530" s="4">
        <v>2505</v>
      </c>
      <c r="E1530" s="4" t="str">
        <f>INDEX('Estructura Tiendas'!$A$2:$A$13,MATCH(DATOS!D1530,'Estructura Tiendas'!$B$2:$B$13,0))</f>
        <v>NORTE</v>
      </c>
      <c r="F1530" s="6">
        <v>25944.365000000002</v>
      </c>
      <c r="G1530" s="6">
        <v>2733.1866383269803</v>
      </c>
      <c r="H1530" s="19">
        <f t="shared" si="23"/>
        <v>0.10534798744648328</v>
      </c>
    </row>
    <row r="1531" spans="1:8" x14ac:dyDescent="0.25">
      <c r="A1531" s="13">
        <v>44075</v>
      </c>
      <c r="B1531" s="4">
        <v>204</v>
      </c>
      <c r="C1531" s="4" t="str">
        <f>VLOOKUP(B1539,'Estructura Producto'!$A$2:$C$16,3,0)</f>
        <v>CONSTRUCCIÓN JARDÍN</v>
      </c>
      <c r="D1531" s="4">
        <v>2506</v>
      </c>
      <c r="E1531" s="4" t="str">
        <f>INDEX('Estructura Tiendas'!$A$2:$A$13,MATCH(DATOS!D1531,'Estructura Tiendas'!$B$2:$B$13,0))</f>
        <v>NORTE</v>
      </c>
      <c r="F1531" s="6">
        <v>60191.165000000001</v>
      </c>
      <c r="G1531" s="6">
        <v>10619.03024234156</v>
      </c>
      <c r="H1531" s="19">
        <f t="shared" si="23"/>
        <v>0.17642174299735783</v>
      </c>
    </row>
    <row r="1532" spans="1:8" x14ac:dyDescent="0.25">
      <c r="A1532" s="13">
        <v>44075</v>
      </c>
      <c r="B1532" s="4">
        <v>204</v>
      </c>
      <c r="C1532" s="4" t="str">
        <f>VLOOKUP(B1540,'Estructura Producto'!$A$2:$C$16,3,0)</f>
        <v>CONSTRUCCIÓN JARDÍN</v>
      </c>
      <c r="D1532" s="4">
        <v>2507</v>
      </c>
      <c r="E1532" s="4" t="str">
        <f>INDEX('Estructura Tiendas'!$A$2:$A$13,MATCH(DATOS!D1532,'Estructura Tiendas'!$B$2:$B$13,0))</f>
        <v>NORTE</v>
      </c>
      <c r="F1532" s="6">
        <v>26204.21</v>
      </c>
      <c r="G1532" s="6">
        <v>2954.6612982631764</v>
      </c>
      <c r="H1532" s="19">
        <f t="shared" si="23"/>
        <v>0.11275521369517251</v>
      </c>
    </row>
    <row r="1533" spans="1:8" x14ac:dyDescent="0.25">
      <c r="A1533" s="13">
        <v>44075</v>
      </c>
      <c r="B1533" s="4">
        <v>204</v>
      </c>
      <c r="C1533" s="4" t="str">
        <f>VLOOKUP(B1541,'Estructura Producto'!$A$2:$C$16,3,0)</f>
        <v>CONSTRUCCIÓN JARDÍN</v>
      </c>
      <c r="D1533" s="4">
        <v>2508</v>
      </c>
      <c r="E1533" s="4" t="str">
        <f>INDEX('Estructura Tiendas'!$A$2:$A$13,MATCH(DATOS!D1533,'Estructura Tiendas'!$B$2:$B$13,0))</f>
        <v>NORTE</v>
      </c>
      <c r="F1533" s="6">
        <v>50243.61</v>
      </c>
      <c r="G1533" s="6">
        <v>5524.4140766851515</v>
      </c>
      <c r="H1533" s="19">
        <f t="shared" si="23"/>
        <v>0.10995257061913249</v>
      </c>
    </row>
    <row r="1534" spans="1:8" x14ac:dyDescent="0.25">
      <c r="A1534" s="13">
        <v>44075</v>
      </c>
      <c r="B1534" s="4">
        <v>204</v>
      </c>
      <c r="C1534" s="4" t="str">
        <f>VLOOKUP(B1542,'Estructura Producto'!$A$2:$C$16,3,0)</f>
        <v>CONSTRUCCIÓN JARDÍN</v>
      </c>
      <c r="D1534" s="4">
        <v>2509</v>
      </c>
      <c r="E1534" s="4" t="str">
        <f>INDEX('Estructura Tiendas'!$A$2:$A$13,MATCH(DATOS!D1534,'Estructura Tiendas'!$B$2:$B$13,0))</f>
        <v>SUR</v>
      </c>
      <c r="F1534" s="6">
        <v>50339.695</v>
      </c>
      <c r="G1534" s="6">
        <v>8593.042441387146</v>
      </c>
      <c r="H1534" s="19">
        <f t="shared" si="23"/>
        <v>0.17070112247178187</v>
      </c>
    </row>
    <row r="1535" spans="1:8" x14ac:dyDescent="0.25">
      <c r="A1535" s="13">
        <v>44075</v>
      </c>
      <c r="B1535" s="4">
        <v>204</v>
      </c>
      <c r="C1535" s="4" t="str">
        <f>VLOOKUP(B1543,'Estructura Producto'!$A$2:$C$16,3,0)</f>
        <v>CONSTRUCCIÓN JARDÍN</v>
      </c>
      <c r="D1535" s="4">
        <v>2510</v>
      </c>
      <c r="E1535" s="4" t="str">
        <f>INDEX('Estructura Tiendas'!$A$2:$A$13,MATCH(DATOS!D1535,'Estructura Tiendas'!$B$2:$B$13,0))</f>
        <v>SUR</v>
      </c>
      <c r="F1535" s="6">
        <v>34327.94</v>
      </c>
      <c r="G1535" s="6">
        <v>6402.2120055301102</v>
      </c>
      <c r="H1535" s="19">
        <f t="shared" si="23"/>
        <v>0.18650149136621977</v>
      </c>
    </row>
    <row r="1536" spans="1:8" x14ac:dyDescent="0.25">
      <c r="A1536" s="13">
        <v>44075</v>
      </c>
      <c r="B1536" s="4">
        <v>204</v>
      </c>
      <c r="C1536" s="4" t="str">
        <f>VLOOKUP(B1544,'Estructura Producto'!$A$2:$C$16,3,0)</f>
        <v>CONSTRUCCIÓN JARDÍN</v>
      </c>
      <c r="D1536" s="4">
        <v>2511</v>
      </c>
      <c r="E1536" s="4" t="str">
        <f>INDEX('Estructura Tiendas'!$A$2:$A$13,MATCH(DATOS!D1536,'Estructura Tiendas'!$B$2:$B$13,0))</f>
        <v>SUR</v>
      </c>
      <c r="F1536" s="6">
        <v>46114.525000000001</v>
      </c>
      <c r="G1536" s="6">
        <v>9945.1089704197657</v>
      </c>
      <c r="H1536" s="19">
        <f t="shared" si="23"/>
        <v>0.21566109529307231</v>
      </c>
    </row>
    <row r="1537" spans="1:8" x14ac:dyDescent="0.25">
      <c r="A1537" s="13">
        <v>44075</v>
      </c>
      <c r="B1537" s="4">
        <v>204</v>
      </c>
      <c r="C1537" s="4" t="str">
        <f>VLOOKUP(B1545,'Estructura Producto'!$A$2:$C$16,3,0)</f>
        <v>CONSTRUCCIÓN JARDÍN</v>
      </c>
      <c r="D1537" s="4">
        <v>2512</v>
      </c>
      <c r="E1537" s="4" t="str">
        <f>INDEX('Estructura Tiendas'!$A$2:$A$13,MATCH(DATOS!D1537,'Estructura Tiendas'!$B$2:$B$13,0))</f>
        <v>SUR</v>
      </c>
      <c r="F1537" s="6">
        <v>33898.735000000001</v>
      </c>
      <c r="G1537" s="6">
        <v>5193.5462845099828</v>
      </c>
      <c r="H1537" s="19">
        <f t="shared" si="23"/>
        <v>0.15320767233674007</v>
      </c>
    </row>
    <row r="1538" spans="1:8" x14ac:dyDescent="0.25">
      <c r="A1538" s="13">
        <v>44075</v>
      </c>
      <c r="B1538" s="4">
        <v>205</v>
      </c>
      <c r="C1538" s="4" t="str">
        <f>VLOOKUP(B1546,'Estructura Producto'!$A$2:$C$16,3,0)</f>
        <v>CONSTRUCCIÓN JARDÍN</v>
      </c>
      <c r="D1538" s="4">
        <v>2501</v>
      </c>
      <c r="E1538" s="4" t="str">
        <f>INDEX('Estructura Tiendas'!$A$2:$A$13,MATCH(DATOS!D1538,'Estructura Tiendas'!$B$2:$B$13,0))</f>
        <v>CENTRO</v>
      </c>
      <c r="F1538" s="6">
        <v>22413.88</v>
      </c>
      <c r="G1538" s="6">
        <v>6477.6083480980324</v>
      </c>
      <c r="H1538" s="19">
        <f t="shared" si="23"/>
        <v>0.28899986740796468</v>
      </c>
    </row>
    <row r="1539" spans="1:8" x14ac:dyDescent="0.25">
      <c r="A1539" s="13">
        <v>44075</v>
      </c>
      <c r="B1539" s="4">
        <v>205</v>
      </c>
      <c r="C1539" s="4" t="str">
        <f>VLOOKUP(B1547,'Estructura Producto'!$A$2:$C$16,3,0)</f>
        <v>CONSTRUCCIÓN JARDÍN</v>
      </c>
      <c r="D1539" s="4">
        <v>2502</v>
      </c>
      <c r="E1539" s="4" t="str">
        <f>INDEX('Estructura Tiendas'!$A$2:$A$13,MATCH(DATOS!D1539,'Estructura Tiendas'!$B$2:$B$13,0))</f>
        <v>CENTRO</v>
      </c>
      <c r="F1539" s="6">
        <v>31512.924999999999</v>
      </c>
      <c r="G1539" s="6">
        <v>9737.9361055769459</v>
      </c>
      <c r="H1539" s="19">
        <f t="shared" ref="H1539:H1602" si="24">G1539/F1539</f>
        <v>0.30901403489447415</v>
      </c>
    </row>
    <row r="1540" spans="1:8" x14ac:dyDescent="0.25">
      <c r="A1540" s="13">
        <v>44075</v>
      </c>
      <c r="B1540" s="4">
        <v>205</v>
      </c>
      <c r="C1540" s="4" t="str">
        <f>VLOOKUP(B1548,'Estructura Producto'!$A$2:$C$16,3,0)</f>
        <v>CONSTRUCCIÓN JARDÍN</v>
      </c>
      <c r="D1540" s="4">
        <v>2503</v>
      </c>
      <c r="E1540" s="4" t="str">
        <f>INDEX('Estructura Tiendas'!$A$2:$A$13,MATCH(DATOS!D1540,'Estructura Tiendas'!$B$2:$B$13,0))</f>
        <v>CENTRO</v>
      </c>
      <c r="F1540" s="6">
        <v>39659</v>
      </c>
      <c r="G1540" s="6">
        <v>12331.684985768299</v>
      </c>
      <c r="H1540" s="19">
        <f t="shared" si="24"/>
        <v>0.31094291297733928</v>
      </c>
    </row>
    <row r="1541" spans="1:8" x14ac:dyDescent="0.25">
      <c r="A1541" s="13">
        <v>44075</v>
      </c>
      <c r="B1541" s="4">
        <v>205</v>
      </c>
      <c r="C1541" s="4" t="str">
        <f>VLOOKUP(B1549,'Estructura Producto'!$A$2:$C$16,3,0)</f>
        <v>CONSTRUCCIÓN JARDÍN</v>
      </c>
      <c r="D1541" s="4">
        <v>2504</v>
      </c>
      <c r="E1541" s="4" t="str">
        <f>INDEX('Estructura Tiendas'!$A$2:$A$13,MATCH(DATOS!D1541,'Estructura Tiendas'!$B$2:$B$13,0))</f>
        <v>CENTRO</v>
      </c>
      <c r="F1541" s="6">
        <v>24319.83</v>
      </c>
      <c r="G1541" s="6">
        <v>8450.3151020694586</v>
      </c>
      <c r="H1541" s="19">
        <f t="shared" si="24"/>
        <v>0.34746604322766472</v>
      </c>
    </row>
    <row r="1542" spans="1:8" x14ac:dyDescent="0.25">
      <c r="A1542" s="13">
        <v>44075</v>
      </c>
      <c r="B1542" s="4">
        <v>205</v>
      </c>
      <c r="C1542" s="4" t="str">
        <f>VLOOKUP(B1550,'Estructura Producto'!$A$2:$C$16,3,0)</f>
        <v>CONSTRUCCIÓN JARDÍN</v>
      </c>
      <c r="D1542" s="4">
        <v>2505</v>
      </c>
      <c r="E1542" s="4" t="str">
        <f>INDEX('Estructura Tiendas'!$A$2:$A$13,MATCH(DATOS!D1542,'Estructura Tiendas'!$B$2:$B$13,0))</f>
        <v>NORTE</v>
      </c>
      <c r="F1542" s="6">
        <v>18326.695</v>
      </c>
      <c r="G1542" s="6">
        <v>6159.0928930856471</v>
      </c>
      <c r="H1542" s="19">
        <f t="shared" si="24"/>
        <v>0.33607221013312261</v>
      </c>
    </row>
    <row r="1543" spans="1:8" x14ac:dyDescent="0.25">
      <c r="A1543" s="13">
        <v>44075</v>
      </c>
      <c r="B1543" s="4">
        <v>205</v>
      </c>
      <c r="C1543" s="4" t="str">
        <f>VLOOKUP(B1551,'Estructura Producto'!$A$2:$C$16,3,0)</f>
        <v>CONSTRUCCIÓN JARDÍN</v>
      </c>
      <c r="D1543" s="4">
        <v>2506</v>
      </c>
      <c r="E1543" s="4" t="str">
        <f>INDEX('Estructura Tiendas'!$A$2:$A$13,MATCH(DATOS!D1543,'Estructura Tiendas'!$B$2:$B$13,0))</f>
        <v>NORTE</v>
      </c>
      <c r="F1543" s="6">
        <v>31056.76</v>
      </c>
      <c r="G1543" s="6">
        <v>10666.598818216611</v>
      </c>
      <c r="H1543" s="19">
        <f t="shared" si="24"/>
        <v>0.34345497786042756</v>
      </c>
    </row>
    <row r="1544" spans="1:8" x14ac:dyDescent="0.25">
      <c r="A1544" s="13">
        <v>44075</v>
      </c>
      <c r="B1544" s="4">
        <v>205</v>
      </c>
      <c r="C1544" s="4" t="str">
        <f>VLOOKUP(B1552,'Estructura Producto'!$A$2:$C$16,3,0)</f>
        <v>CONSTRUCCIÓN JARDÍN</v>
      </c>
      <c r="D1544" s="4">
        <v>2507</v>
      </c>
      <c r="E1544" s="4" t="str">
        <f>INDEX('Estructura Tiendas'!$A$2:$A$13,MATCH(DATOS!D1544,'Estructura Tiendas'!$B$2:$B$13,0))</f>
        <v>NORTE</v>
      </c>
      <c r="F1544" s="6">
        <v>10618.14</v>
      </c>
      <c r="G1544" s="6">
        <v>3462.0638398515935</v>
      </c>
      <c r="H1544" s="19">
        <f t="shared" si="24"/>
        <v>0.32605181697091901</v>
      </c>
    </row>
    <row r="1545" spans="1:8" x14ac:dyDescent="0.25">
      <c r="A1545" s="13">
        <v>44075</v>
      </c>
      <c r="B1545" s="4">
        <v>205</v>
      </c>
      <c r="C1545" s="4" t="str">
        <f>VLOOKUP(B1553,'Estructura Producto'!$A$2:$C$16,3,0)</f>
        <v>CONSTRUCCIÓN JARDÍN</v>
      </c>
      <c r="D1545" s="4">
        <v>2508</v>
      </c>
      <c r="E1545" s="4" t="str">
        <f>INDEX('Estructura Tiendas'!$A$2:$A$13,MATCH(DATOS!D1545,'Estructura Tiendas'!$B$2:$B$13,0))</f>
        <v>NORTE</v>
      </c>
      <c r="F1545" s="6">
        <v>26513.06</v>
      </c>
      <c r="G1545" s="6">
        <v>9129.4467169733543</v>
      </c>
      <c r="H1545" s="19">
        <f t="shared" si="24"/>
        <v>0.34433772325689127</v>
      </c>
    </row>
    <row r="1546" spans="1:8" x14ac:dyDescent="0.25">
      <c r="A1546" s="13">
        <v>44075</v>
      </c>
      <c r="B1546" s="4">
        <v>205</v>
      </c>
      <c r="C1546" s="4" t="str">
        <f>VLOOKUP(B1554,'Estructura Producto'!$A$2:$C$16,3,0)</f>
        <v>CONSTRUCCIÓN JARDÍN</v>
      </c>
      <c r="D1546" s="4">
        <v>2509</v>
      </c>
      <c r="E1546" s="4" t="str">
        <f>INDEX('Estructura Tiendas'!$A$2:$A$13,MATCH(DATOS!D1546,'Estructura Tiendas'!$B$2:$B$13,0))</f>
        <v>SUR</v>
      </c>
      <c r="F1546" s="6">
        <v>19465.52</v>
      </c>
      <c r="G1546" s="6">
        <v>6096.8266723237266</v>
      </c>
      <c r="H1546" s="19">
        <f t="shared" si="24"/>
        <v>0.31321160042596996</v>
      </c>
    </row>
    <row r="1547" spans="1:8" x14ac:dyDescent="0.25">
      <c r="A1547" s="13">
        <v>44075</v>
      </c>
      <c r="B1547" s="4">
        <v>205</v>
      </c>
      <c r="C1547" s="4" t="str">
        <f>VLOOKUP(B1555,'Estructura Producto'!$A$2:$C$16,3,0)</f>
        <v>CONSTRUCCIÓN JARDÍN</v>
      </c>
      <c r="D1547" s="4">
        <v>2510</v>
      </c>
      <c r="E1547" s="4" t="str">
        <f>INDEX('Estructura Tiendas'!$A$2:$A$13,MATCH(DATOS!D1547,'Estructura Tiendas'!$B$2:$B$13,0))</f>
        <v>SUR</v>
      </c>
      <c r="F1547" s="6">
        <v>38184.275000000001</v>
      </c>
      <c r="G1547" s="6">
        <v>11550.119928782746</v>
      </c>
      <c r="H1547" s="19">
        <f t="shared" si="24"/>
        <v>0.30248367760767347</v>
      </c>
    </row>
    <row r="1548" spans="1:8" x14ac:dyDescent="0.25">
      <c r="A1548" s="13">
        <v>44075</v>
      </c>
      <c r="B1548" s="4">
        <v>205</v>
      </c>
      <c r="C1548" s="4" t="str">
        <f>VLOOKUP(B1556,'Estructura Producto'!$A$2:$C$16,3,0)</f>
        <v>CONSTRUCCIÓN JARDÍN</v>
      </c>
      <c r="D1548" s="4">
        <v>2511</v>
      </c>
      <c r="E1548" s="4" t="str">
        <f>INDEX('Estructura Tiendas'!$A$2:$A$13,MATCH(DATOS!D1548,'Estructura Tiendas'!$B$2:$B$13,0))</f>
        <v>SUR</v>
      </c>
      <c r="F1548" s="6">
        <v>34233.285000000003</v>
      </c>
      <c r="G1548" s="6">
        <v>11996.555337690568</v>
      </c>
      <c r="H1548" s="19">
        <f t="shared" si="24"/>
        <v>0.35043541213443485</v>
      </c>
    </row>
    <row r="1549" spans="1:8" x14ac:dyDescent="0.25">
      <c r="A1549" s="13">
        <v>44075</v>
      </c>
      <c r="B1549" s="4">
        <v>205</v>
      </c>
      <c r="C1549" s="4" t="str">
        <f>VLOOKUP(B1557,'Estructura Producto'!$A$2:$C$16,3,0)</f>
        <v>CONSTRUCCIÓN JARDÍN</v>
      </c>
      <c r="D1549" s="4">
        <v>2512</v>
      </c>
      <c r="E1549" s="4" t="str">
        <f>INDEX('Estructura Tiendas'!$A$2:$A$13,MATCH(DATOS!D1549,'Estructura Tiendas'!$B$2:$B$13,0))</f>
        <v>SUR</v>
      </c>
      <c r="F1549" s="6">
        <v>26984.55</v>
      </c>
      <c r="G1549" s="6">
        <v>8418.0597651648313</v>
      </c>
      <c r="H1549" s="19">
        <f t="shared" si="24"/>
        <v>0.311958500889021</v>
      </c>
    </row>
    <row r="1550" spans="1:8" x14ac:dyDescent="0.25">
      <c r="A1550" s="13">
        <v>44075</v>
      </c>
      <c r="B1550" s="4">
        <v>206</v>
      </c>
      <c r="C1550" s="4" t="str">
        <f>VLOOKUP(B1558,'Estructura Producto'!$A$2:$C$16,3,0)</f>
        <v>CONSTRUCCIÓN JARDÍN</v>
      </c>
      <c r="D1550" s="4">
        <v>2501</v>
      </c>
      <c r="E1550" s="4" t="str">
        <f>INDEX('Estructura Tiendas'!$A$2:$A$13,MATCH(DATOS!D1550,'Estructura Tiendas'!$B$2:$B$13,0))</f>
        <v>CENTRO</v>
      </c>
      <c r="F1550" s="6">
        <v>9844.59</v>
      </c>
      <c r="G1550" s="6">
        <v>3014.6449641482877</v>
      </c>
      <c r="H1550" s="19">
        <f t="shared" si="24"/>
        <v>0.30622351607820009</v>
      </c>
    </row>
    <row r="1551" spans="1:8" x14ac:dyDescent="0.25">
      <c r="A1551" s="13">
        <v>44075</v>
      </c>
      <c r="B1551" s="4">
        <v>206</v>
      </c>
      <c r="C1551" s="4" t="str">
        <f>VLOOKUP(B1559,'Estructura Producto'!$A$2:$C$16,3,0)</f>
        <v>CONSTRUCCIÓN JARDÍN</v>
      </c>
      <c r="D1551" s="4">
        <v>2502</v>
      </c>
      <c r="E1551" s="4" t="str">
        <f>INDEX('Estructura Tiendas'!$A$2:$A$13,MATCH(DATOS!D1551,'Estructura Tiendas'!$B$2:$B$13,0))</f>
        <v>CENTRO</v>
      </c>
      <c r="F1551" s="6">
        <v>12682.665000000001</v>
      </c>
      <c r="G1551" s="6">
        <v>3615.6422230230933</v>
      </c>
      <c r="H1551" s="19">
        <f t="shared" si="24"/>
        <v>0.28508536833726139</v>
      </c>
    </row>
    <row r="1552" spans="1:8" x14ac:dyDescent="0.25">
      <c r="A1552" s="13">
        <v>44075</v>
      </c>
      <c r="B1552" s="4">
        <v>206</v>
      </c>
      <c r="C1552" s="4" t="str">
        <f>VLOOKUP(B1560,'Estructura Producto'!$A$2:$C$16,3,0)</f>
        <v>CONSTRUCCIÓN JARDÍN</v>
      </c>
      <c r="D1552" s="4">
        <v>2503</v>
      </c>
      <c r="E1552" s="4" t="str">
        <f>INDEX('Estructura Tiendas'!$A$2:$A$13,MATCH(DATOS!D1552,'Estructura Tiendas'!$B$2:$B$13,0))</f>
        <v>CENTRO</v>
      </c>
      <c r="F1552" s="6">
        <v>9737.99</v>
      </c>
      <c r="G1552" s="6">
        <v>2906.5586363946682</v>
      </c>
      <c r="H1552" s="19">
        <f t="shared" si="24"/>
        <v>0.29847623959304415</v>
      </c>
    </row>
    <row r="1553" spans="1:8" x14ac:dyDescent="0.25">
      <c r="A1553" s="13">
        <v>44075</v>
      </c>
      <c r="B1553" s="4">
        <v>206</v>
      </c>
      <c r="C1553" s="4" t="str">
        <f>VLOOKUP(B1561,'Estructura Producto'!$A$2:$C$16,3,0)</f>
        <v>CONSTRUCCIÓN JARDÍN</v>
      </c>
      <c r="D1553" s="4">
        <v>2504</v>
      </c>
      <c r="E1553" s="4" t="str">
        <f>INDEX('Estructura Tiendas'!$A$2:$A$13,MATCH(DATOS!D1553,'Estructura Tiendas'!$B$2:$B$13,0))</f>
        <v>CENTRO</v>
      </c>
      <c r="F1553" s="6">
        <v>19082.395</v>
      </c>
      <c r="G1553" s="6">
        <v>6706.3474235978865</v>
      </c>
      <c r="H1553" s="19">
        <f t="shared" si="24"/>
        <v>0.35144159963138205</v>
      </c>
    </row>
    <row r="1554" spans="1:8" x14ac:dyDescent="0.25">
      <c r="A1554" s="13">
        <v>44075</v>
      </c>
      <c r="B1554" s="4">
        <v>206</v>
      </c>
      <c r="C1554" s="4" t="str">
        <f>VLOOKUP(B1562,'Estructura Producto'!$A$2:$C$16,3,0)</f>
        <v>CONSTRUCCIÓN JARDÍN</v>
      </c>
      <c r="D1554" s="4">
        <v>2505</v>
      </c>
      <c r="E1554" s="4" t="str">
        <f>INDEX('Estructura Tiendas'!$A$2:$A$13,MATCH(DATOS!D1554,'Estructura Tiendas'!$B$2:$B$13,0))</f>
        <v>NORTE</v>
      </c>
      <c r="F1554" s="6">
        <v>9482.6550000000007</v>
      </c>
      <c r="G1554" s="6">
        <v>3323.4204947392227</v>
      </c>
      <c r="H1554" s="19">
        <f t="shared" si="24"/>
        <v>0.35047362734795501</v>
      </c>
    </row>
    <row r="1555" spans="1:8" x14ac:dyDescent="0.25">
      <c r="A1555" s="13">
        <v>44075</v>
      </c>
      <c r="B1555" s="4">
        <v>206</v>
      </c>
      <c r="C1555" s="4" t="str">
        <f>VLOOKUP(B1563,'Estructura Producto'!$A$2:$C$16,3,0)</f>
        <v>CONSTRUCCIÓN JARDÍN</v>
      </c>
      <c r="D1555" s="4">
        <v>2506</v>
      </c>
      <c r="E1555" s="4" t="str">
        <f>INDEX('Estructura Tiendas'!$A$2:$A$13,MATCH(DATOS!D1555,'Estructura Tiendas'!$B$2:$B$13,0))</f>
        <v>NORTE</v>
      </c>
      <c r="F1555" s="6">
        <v>16585.095000000001</v>
      </c>
      <c r="G1555" s="6">
        <v>4998.9121347844293</v>
      </c>
      <c r="H1555" s="19">
        <f t="shared" si="24"/>
        <v>0.30140991865192385</v>
      </c>
    </row>
    <row r="1556" spans="1:8" x14ac:dyDescent="0.25">
      <c r="A1556" s="13">
        <v>44075</v>
      </c>
      <c r="B1556" s="4">
        <v>206</v>
      </c>
      <c r="C1556" s="4" t="str">
        <f>VLOOKUP(B1564,'Estructura Producto'!$A$2:$C$16,3,0)</f>
        <v>CONSTRUCCIÓN JARDÍN</v>
      </c>
      <c r="D1556" s="4">
        <v>2507</v>
      </c>
      <c r="E1556" s="4" t="str">
        <f>INDEX('Estructura Tiendas'!$A$2:$A$13,MATCH(DATOS!D1556,'Estructura Tiendas'!$B$2:$B$13,0))</f>
        <v>NORTE</v>
      </c>
      <c r="F1556" s="6">
        <v>5863.36</v>
      </c>
      <c r="G1556" s="6">
        <v>2188.2716914058524</v>
      </c>
      <c r="H1556" s="19">
        <f t="shared" si="24"/>
        <v>0.37321121189997758</v>
      </c>
    </row>
    <row r="1557" spans="1:8" x14ac:dyDescent="0.25">
      <c r="A1557" s="13">
        <v>44075</v>
      </c>
      <c r="B1557" s="4">
        <v>206</v>
      </c>
      <c r="C1557" s="4" t="str">
        <f>VLOOKUP(B1565,'Estructura Producto'!$A$2:$C$16,3,0)</f>
        <v>CONSTRUCCIÓN JARDÍN</v>
      </c>
      <c r="D1557" s="4">
        <v>2508</v>
      </c>
      <c r="E1557" s="4" t="str">
        <f>INDEX('Estructura Tiendas'!$A$2:$A$13,MATCH(DATOS!D1557,'Estructura Tiendas'!$B$2:$B$13,0))</f>
        <v>NORTE</v>
      </c>
      <c r="F1557" s="6">
        <v>12756.094999999999</v>
      </c>
      <c r="G1557" s="6">
        <v>2606.0549300657608</v>
      </c>
      <c r="H1557" s="19">
        <f t="shared" si="24"/>
        <v>0.20429880226399702</v>
      </c>
    </row>
    <row r="1558" spans="1:8" x14ac:dyDescent="0.25">
      <c r="A1558" s="13">
        <v>44075</v>
      </c>
      <c r="B1558" s="4">
        <v>206</v>
      </c>
      <c r="C1558" s="4" t="str">
        <f>VLOOKUP(B1566,'Estructura Producto'!$A$2:$C$16,3,0)</f>
        <v>CONSTRUCCIÓN JARDÍN</v>
      </c>
      <c r="D1558" s="4">
        <v>2509</v>
      </c>
      <c r="E1558" s="4" t="str">
        <f>INDEX('Estructura Tiendas'!$A$2:$A$13,MATCH(DATOS!D1558,'Estructura Tiendas'!$B$2:$B$13,0))</f>
        <v>SUR</v>
      </c>
      <c r="F1558" s="6">
        <v>15683.09</v>
      </c>
      <c r="G1558" s="6">
        <v>4621.6255332618784</v>
      </c>
      <c r="H1558" s="19">
        <f t="shared" si="24"/>
        <v>0.29468845318504699</v>
      </c>
    </row>
    <row r="1559" spans="1:8" x14ac:dyDescent="0.25">
      <c r="A1559" s="13">
        <v>44075</v>
      </c>
      <c r="B1559" s="4">
        <v>206</v>
      </c>
      <c r="C1559" s="4" t="str">
        <f>VLOOKUP(B1567,'Estructura Producto'!$A$2:$C$16,3,0)</f>
        <v>CONSTRUCCIÓN JARDÍN</v>
      </c>
      <c r="D1559" s="4">
        <v>2510</v>
      </c>
      <c r="E1559" s="4" t="str">
        <f>INDEX('Estructura Tiendas'!$A$2:$A$13,MATCH(DATOS!D1559,'Estructura Tiendas'!$B$2:$B$13,0))</f>
        <v>SUR</v>
      </c>
      <c r="F1559" s="6">
        <v>14886.02</v>
      </c>
      <c r="G1559" s="6">
        <v>4420.5268865679045</v>
      </c>
      <c r="H1559" s="19">
        <f t="shared" si="24"/>
        <v>0.29695827941705738</v>
      </c>
    </row>
    <row r="1560" spans="1:8" x14ac:dyDescent="0.25">
      <c r="A1560" s="13">
        <v>44075</v>
      </c>
      <c r="B1560" s="4">
        <v>206</v>
      </c>
      <c r="C1560" s="4" t="str">
        <f>VLOOKUP(B1568,'Estructura Producto'!$A$2:$C$16,3,0)</f>
        <v>CONSTRUCCIÓN JARDÍN</v>
      </c>
      <c r="D1560" s="4">
        <v>2511</v>
      </c>
      <c r="E1560" s="4" t="str">
        <f>INDEX('Estructura Tiendas'!$A$2:$A$13,MATCH(DATOS!D1560,'Estructura Tiendas'!$B$2:$B$13,0))</f>
        <v>SUR</v>
      </c>
      <c r="F1560" s="6">
        <v>18676.294999999998</v>
      </c>
      <c r="G1560" s="6">
        <v>5847.6944520899597</v>
      </c>
      <c r="H1560" s="19">
        <f t="shared" si="24"/>
        <v>0.31310784350375492</v>
      </c>
    </row>
    <row r="1561" spans="1:8" x14ac:dyDescent="0.25">
      <c r="A1561" s="13">
        <v>44075</v>
      </c>
      <c r="B1561" s="4">
        <v>206</v>
      </c>
      <c r="C1561" s="4" t="str">
        <f>VLOOKUP(B1569,'Estructura Producto'!$A$2:$C$16,3,0)</f>
        <v>CONSTRUCCIÓN JARDÍN</v>
      </c>
      <c r="D1561" s="4">
        <v>2512</v>
      </c>
      <c r="E1561" s="4" t="str">
        <f>INDEX('Estructura Tiendas'!$A$2:$A$13,MATCH(DATOS!D1561,'Estructura Tiendas'!$B$2:$B$13,0))</f>
        <v>SUR</v>
      </c>
      <c r="F1561" s="6">
        <v>12954.105</v>
      </c>
      <c r="G1561" s="6">
        <v>4577.4192244249934</v>
      </c>
      <c r="H1561" s="19">
        <f t="shared" si="24"/>
        <v>0.35335665601174249</v>
      </c>
    </row>
    <row r="1562" spans="1:8" x14ac:dyDescent="0.25">
      <c r="A1562" s="13">
        <v>44075</v>
      </c>
      <c r="B1562" s="4">
        <v>208</v>
      </c>
      <c r="C1562" s="4" t="str">
        <f>VLOOKUP(B1570,'Estructura Producto'!$A$2:$C$16,3,0)</f>
        <v>CONSTRUCCIÓN JARDÍN</v>
      </c>
      <c r="D1562" s="4">
        <v>2501</v>
      </c>
      <c r="E1562" s="4" t="str">
        <f>INDEX('Estructura Tiendas'!$A$2:$A$13,MATCH(DATOS!D1562,'Estructura Tiendas'!$B$2:$B$13,0))</f>
        <v>CENTRO</v>
      </c>
      <c r="F1562" s="6">
        <v>12079.815000000001</v>
      </c>
      <c r="G1562" s="6">
        <v>2188.8247768283213</v>
      </c>
      <c r="H1562" s="19">
        <f t="shared" si="24"/>
        <v>0.18119687899428272</v>
      </c>
    </row>
    <row r="1563" spans="1:8" x14ac:dyDescent="0.25">
      <c r="A1563" s="13">
        <v>44075</v>
      </c>
      <c r="B1563" s="4">
        <v>208</v>
      </c>
      <c r="C1563" s="4" t="str">
        <f>VLOOKUP(B1571,'Estructura Producto'!$A$2:$C$16,3,0)</f>
        <v>CONSTRUCCIÓN JARDÍN</v>
      </c>
      <c r="D1563" s="4">
        <v>2502</v>
      </c>
      <c r="E1563" s="4" t="str">
        <f>INDEX('Estructura Tiendas'!$A$2:$A$13,MATCH(DATOS!D1563,'Estructura Tiendas'!$B$2:$B$13,0))</f>
        <v>CENTRO</v>
      </c>
      <c r="F1563" s="6">
        <v>14711.125</v>
      </c>
      <c r="G1563" s="6">
        <v>3081.6216231583558</v>
      </c>
      <c r="H1563" s="19">
        <f t="shared" si="24"/>
        <v>0.20947559232610394</v>
      </c>
    </row>
    <row r="1564" spans="1:8" x14ac:dyDescent="0.25">
      <c r="A1564" s="13">
        <v>44075</v>
      </c>
      <c r="B1564" s="4">
        <v>208</v>
      </c>
      <c r="C1564" s="4" t="str">
        <f>VLOOKUP(B1572,'Estructura Producto'!$A$2:$C$16,3,0)</f>
        <v>CONSTRUCCIÓN JARDÍN</v>
      </c>
      <c r="D1564" s="4">
        <v>2503</v>
      </c>
      <c r="E1564" s="4" t="str">
        <f>INDEX('Estructura Tiendas'!$A$2:$A$13,MATCH(DATOS!D1564,'Estructura Tiendas'!$B$2:$B$13,0))</f>
        <v>CENTRO</v>
      </c>
      <c r="F1564" s="6">
        <v>16447.009999999998</v>
      </c>
      <c r="G1564" s="6">
        <v>2529.173276813277</v>
      </c>
      <c r="H1564" s="19">
        <f t="shared" si="24"/>
        <v>0.15377708634051279</v>
      </c>
    </row>
    <row r="1565" spans="1:8" x14ac:dyDescent="0.25">
      <c r="A1565" s="13">
        <v>44075</v>
      </c>
      <c r="B1565" s="4">
        <v>208</v>
      </c>
      <c r="C1565" s="4" t="str">
        <f>VLOOKUP(B1573,'Estructura Producto'!$A$2:$C$16,3,0)</f>
        <v>CONSTRUCCIÓN JARDÍN</v>
      </c>
      <c r="D1565" s="4">
        <v>2504</v>
      </c>
      <c r="E1565" s="4" t="str">
        <f>INDEX('Estructura Tiendas'!$A$2:$A$13,MATCH(DATOS!D1565,'Estructura Tiendas'!$B$2:$B$13,0))</f>
        <v>CENTRO</v>
      </c>
      <c r="F1565" s="6">
        <v>33139.67</v>
      </c>
      <c r="G1565" s="6">
        <v>8029.3257668213409</v>
      </c>
      <c r="H1565" s="19">
        <f t="shared" si="24"/>
        <v>0.24228743879529704</v>
      </c>
    </row>
    <row r="1566" spans="1:8" x14ac:dyDescent="0.25">
      <c r="A1566" s="13">
        <v>44075</v>
      </c>
      <c r="B1566" s="4">
        <v>208</v>
      </c>
      <c r="C1566" s="4" t="str">
        <f>VLOOKUP(B1574,'Estructura Producto'!$A$2:$C$16,3,0)</f>
        <v>TECNICO</v>
      </c>
      <c r="D1566" s="4">
        <v>2505</v>
      </c>
      <c r="E1566" s="4" t="str">
        <f>INDEX('Estructura Tiendas'!$A$2:$A$13,MATCH(DATOS!D1566,'Estructura Tiendas'!$B$2:$B$13,0))</f>
        <v>NORTE</v>
      </c>
      <c r="F1566" s="6">
        <v>10269.4</v>
      </c>
      <c r="G1566" s="6">
        <v>1827.2541507467454</v>
      </c>
      <c r="H1566" s="19">
        <f t="shared" si="24"/>
        <v>0.17793192890984336</v>
      </c>
    </row>
    <row r="1567" spans="1:8" x14ac:dyDescent="0.25">
      <c r="A1567" s="13">
        <v>44075</v>
      </c>
      <c r="B1567" s="4">
        <v>208</v>
      </c>
      <c r="C1567" s="4" t="str">
        <f>VLOOKUP(B1575,'Estructura Producto'!$A$2:$C$16,3,0)</f>
        <v>TECNICO</v>
      </c>
      <c r="D1567" s="4">
        <v>2506</v>
      </c>
      <c r="E1567" s="4" t="str">
        <f>INDEX('Estructura Tiendas'!$A$2:$A$13,MATCH(DATOS!D1567,'Estructura Tiendas'!$B$2:$B$13,0))</f>
        <v>NORTE</v>
      </c>
      <c r="F1567" s="6">
        <v>16270.075000000001</v>
      </c>
      <c r="G1567" s="6">
        <v>2251.9492594311509</v>
      </c>
      <c r="H1567" s="19">
        <f t="shared" si="24"/>
        <v>0.13841050268244928</v>
      </c>
    </row>
    <row r="1568" spans="1:8" x14ac:dyDescent="0.25">
      <c r="A1568" s="13">
        <v>44075</v>
      </c>
      <c r="B1568" s="4">
        <v>208</v>
      </c>
      <c r="C1568" s="4" t="str">
        <f>VLOOKUP(B1576,'Estructura Producto'!$A$2:$C$16,3,0)</f>
        <v>TECNICO</v>
      </c>
      <c r="D1568" s="4">
        <v>2507</v>
      </c>
      <c r="E1568" s="4" t="str">
        <f>INDEX('Estructura Tiendas'!$A$2:$A$13,MATCH(DATOS!D1568,'Estructura Tiendas'!$B$2:$B$13,0))</f>
        <v>NORTE</v>
      </c>
      <c r="F1568" s="6">
        <v>13209.53</v>
      </c>
      <c r="G1568" s="6">
        <v>3010.5707834419904</v>
      </c>
      <c r="H1568" s="19">
        <f t="shared" si="24"/>
        <v>0.22790900080790083</v>
      </c>
    </row>
    <row r="1569" spans="1:8" x14ac:dyDescent="0.25">
      <c r="A1569" s="13">
        <v>44075</v>
      </c>
      <c r="B1569" s="4">
        <v>208</v>
      </c>
      <c r="C1569" s="4" t="str">
        <f>VLOOKUP(B1577,'Estructura Producto'!$A$2:$C$16,3,0)</f>
        <v>TECNICO</v>
      </c>
      <c r="D1569" s="4">
        <v>2508</v>
      </c>
      <c r="E1569" s="4" t="str">
        <f>INDEX('Estructura Tiendas'!$A$2:$A$13,MATCH(DATOS!D1569,'Estructura Tiendas'!$B$2:$B$13,0))</f>
        <v>NORTE</v>
      </c>
      <c r="F1569" s="6">
        <v>10130.785</v>
      </c>
      <c r="G1569" s="6">
        <v>2451.7751009120407</v>
      </c>
      <c r="H1569" s="19">
        <f t="shared" si="24"/>
        <v>0.24201235155143858</v>
      </c>
    </row>
    <row r="1570" spans="1:8" x14ac:dyDescent="0.25">
      <c r="A1570" s="13">
        <v>44075</v>
      </c>
      <c r="B1570" s="4">
        <v>208</v>
      </c>
      <c r="C1570" s="4" t="str">
        <f>VLOOKUP(B1578,'Estructura Producto'!$A$2:$C$16,3,0)</f>
        <v>TECNICO</v>
      </c>
      <c r="D1570" s="4">
        <v>2509</v>
      </c>
      <c r="E1570" s="4" t="str">
        <f>INDEX('Estructura Tiendas'!$A$2:$A$13,MATCH(DATOS!D1570,'Estructura Tiendas'!$B$2:$B$13,0))</f>
        <v>SUR</v>
      </c>
      <c r="F1570" s="6">
        <v>14029.61</v>
      </c>
      <c r="G1570" s="6">
        <v>2706.0543376645851</v>
      </c>
      <c r="H1570" s="19">
        <f t="shared" si="24"/>
        <v>0.19288165085591011</v>
      </c>
    </row>
    <row r="1571" spans="1:8" x14ac:dyDescent="0.25">
      <c r="A1571" s="13">
        <v>44075</v>
      </c>
      <c r="B1571" s="4">
        <v>208</v>
      </c>
      <c r="C1571" s="4" t="str">
        <f>VLOOKUP(B1579,'Estructura Producto'!$A$2:$C$16,3,0)</f>
        <v>TECNICO</v>
      </c>
      <c r="D1571" s="4">
        <v>2510</v>
      </c>
      <c r="E1571" s="4" t="str">
        <f>INDEX('Estructura Tiendas'!$A$2:$A$13,MATCH(DATOS!D1571,'Estructura Tiendas'!$B$2:$B$13,0))</f>
        <v>SUR</v>
      </c>
      <c r="F1571" s="6">
        <v>14256.28</v>
      </c>
      <c r="G1571" s="6">
        <v>2516.6302510668329</v>
      </c>
      <c r="H1571" s="19">
        <f t="shared" si="24"/>
        <v>0.17652783552699813</v>
      </c>
    </row>
    <row r="1572" spans="1:8" x14ac:dyDescent="0.25">
      <c r="A1572" s="13">
        <v>44075</v>
      </c>
      <c r="B1572" s="4">
        <v>208</v>
      </c>
      <c r="C1572" s="4" t="str">
        <f>VLOOKUP(B1580,'Estructura Producto'!$A$2:$C$16,3,0)</f>
        <v>TECNICO</v>
      </c>
      <c r="D1572" s="4">
        <v>2511</v>
      </c>
      <c r="E1572" s="4" t="str">
        <f>INDEX('Estructura Tiendas'!$A$2:$A$13,MATCH(DATOS!D1572,'Estructura Tiendas'!$B$2:$B$13,0))</f>
        <v>SUR</v>
      </c>
      <c r="F1572" s="6">
        <v>22426.834999999999</v>
      </c>
      <c r="G1572" s="6">
        <v>3416.505664345184</v>
      </c>
      <c r="H1572" s="19">
        <f t="shared" si="24"/>
        <v>0.15234007225474233</v>
      </c>
    </row>
    <row r="1573" spans="1:8" x14ac:dyDescent="0.25">
      <c r="A1573" s="13">
        <v>44075</v>
      </c>
      <c r="B1573" s="4">
        <v>208</v>
      </c>
      <c r="C1573" s="4" t="str">
        <f>VLOOKUP(B1581,'Estructura Producto'!$A$2:$C$16,3,0)</f>
        <v>TECNICO</v>
      </c>
      <c r="D1573" s="4">
        <v>2512</v>
      </c>
      <c r="E1573" s="4" t="str">
        <f>INDEX('Estructura Tiendas'!$A$2:$A$13,MATCH(DATOS!D1573,'Estructura Tiendas'!$B$2:$B$13,0))</f>
        <v>SUR</v>
      </c>
      <c r="F1573" s="6">
        <v>9963.2800000000007</v>
      </c>
      <c r="G1573" s="6">
        <v>1952.3458560991253</v>
      </c>
      <c r="H1573" s="19">
        <f t="shared" si="24"/>
        <v>0.19595412917223295</v>
      </c>
    </row>
    <row r="1574" spans="1:8" x14ac:dyDescent="0.25">
      <c r="A1574" s="13">
        <v>44075</v>
      </c>
      <c r="B1574" s="4">
        <v>300</v>
      </c>
      <c r="C1574" s="4" t="str">
        <f>VLOOKUP(B1582,'Estructura Producto'!$A$2:$C$16,3,0)</f>
        <v>TECNICO</v>
      </c>
      <c r="D1574" s="4">
        <v>2501</v>
      </c>
      <c r="E1574" s="4" t="str">
        <f>INDEX('Estructura Tiendas'!$A$2:$A$13,MATCH(DATOS!D1574,'Estructura Tiendas'!$B$2:$B$13,0))</f>
        <v>CENTRO</v>
      </c>
      <c r="F1574" s="6">
        <v>40342.53</v>
      </c>
      <c r="G1574" s="6">
        <v>12062.723276007631</v>
      </c>
      <c r="H1574" s="19">
        <f t="shared" si="24"/>
        <v>0.29900760502644808</v>
      </c>
    </row>
    <row r="1575" spans="1:8" x14ac:dyDescent="0.25">
      <c r="A1575" s="13">
        <v>44075</v>
      </c>
      <c r="B1575" s="4">
        <v>300</v>
      </c>
      <c r="C1575" s="4" t="str">
        <f>VLOOKUP(B1583,'Estructura Producto'!$A$2:$C$16,3,0)</f>
        <v>TECNICO</v>
      </c>
      <c r="D1575" s="4">
        <v>2502</v>
      </c>
      <c r="E1575" s="4" t="str">
        <f>INDEX('Estructura Tiendas'!$A$2:$A$13,MATCH(DATOS!D1575,'Estructura Tiendas'!$B$2:$B$13,0))</f>
        <v>CENTRO</v>
      </c>
      <c r="F1575" s="6">
        <v>66843.725000000006</v>
      </c>
      <c r="G1575" s="6">
        <v>20988.127465535719</v>
      </c>
      <c r="H1575" s="19">
        <f t="shared" si="24"/>
        <v>0.31398799910591035</v>
      </c>
    </row>
    <row r="1576" spans="1:8" x14ac:dyDescent="0.25">
      <c r="A1576" s="13">
        <v>44075</v>
      </c>
      <c r="B1576" s="4">
        <v>300</v>
      </c>
      <c r="C1576" s="4" t="str">
        <f>VLOOKUP(B1584,'Estructura Producto'!$A$2:$C$16,3,0)</f>
        <v>TECNICO</v>
      </c>
      <c r="D1576" s="4">
        <v>2503</v>
      </c>
      <c r="E1576" s="4" t="str">
        <f>INDEX('Estructura Tiendas'!$A$2:$A$13,MATCH(DATOS!D1576,'Estructura Tiendas'!$B$2:$B$13,0))</f>
        <v>CENTRO</v>
      </c>
      <c r="F1576" s="6">
        <v>71142.679999999993</v>
      </c>
      <c r="G1576" s="6">
        <v>21591.516662892584</v>
      </c>
      <c r="H1576" s="19">
        <f t="shared" si="24"/>
        <v>0.30349596982982063</v>
      </c>
    </row>
    <row r="1577" spans="1:8" x14ac:dyDescent="0.25">
      <c r="A1577" s="13">
        <v>44075</v>
      </c>
      <c r="B1577" s="4">
        <v>300</v>
      </c>
      <c r="C1577" s="4" t="str">
        <f>VLOOKUP(B1585,'Estructura Producto'!$A$2:$C$16,3,0)</f>
        <v>TECNICO</v>
      </c>
      <c r="D1577" s="4">
        <v>2504</v>
      </c>
      <c r="E1577" s="4" t="str">
        <f>INDEX('Estructura Tiendas'!$A$2:$A$13,MATCH(DATOS!D1577,'Estructura Tiendas'!$B$2:$B$13,0))</f>
        <v>CENTRO</v>
      </c>
      <c r="F1577" s="6">
        <v>64609.845000000001</v>
      </c>
      <c r="G1577" s="6">
        <v>21903.42819994122</v>
      </c>
      <c r="H1577" s="19">
        <f t="shared" si="24"/>
        <v>0.33901069101684456</v>
      </c>
    </row>
    <row r="1578" spans="1:8" x14ac:dyDescent="0.25">
      <c r="A1578" s="13">
        <v>44075</v>
      </c>
      <c r="B1578" s="4">
        <v>300</v>
      </c>
      <c r="C1578" s="4" t="str">
        <f>VLOOKUP(B1586,'Estructura Producto'!$A$2:$C$16,3,0)</f>
        <v>TECNICO</v>
      </c>
      <c r="D1578" s="4">
        <v>2505</v>
      </c>
      <c r="E1578" s="4" t="str">
        <f>INDEX('Estructura Tiendas'!$A$2:$A$13,MATCH(DATOS!D1578,'Estructura Tiendas'!$B$2:$B$13,0))</f>
        <v>NORTE</v>
      </c>
      <c r="F1578" s="6">
        <v>34281.614999999998</v>
      </c>
      <c r="G1578" s="6">
        <v>11489.180490641304</v>
      </c>
      <c r="H1578" s="19">
        <f t="shared" si="24"/>
        <v>0.33514116795959886</v>
      </c>
    </row>
    <row r="1579" spans="1:8" x14ac:dyDescent="0.25">
      <c r="A1579" s="13">
        <v>44075</v>
      </c>
      <c r="B1579" s="4">
        <v>300</v>
      </c>
      <c r="C1579" s="4" t="str">
        <f>VLOOKUP(B1587,'Estructura Producto'!$A$2:$C$16,3,0)</f>
        <v>TECNICO</v>
      </c>
      <c r="D1579" s="4">
        <v>2506</v>
      </c>
      <c r="E1579" s="4" t="str">
        <f>INDEX('Estructura Tiendas'!$A$2:$A$13,MATCH(DATOS!D1579,'Estructura Tiendas'!$B$2:$B$13,0))</f>
        <v>NORTE</v>
      </c>
      <c r="F1579" s="6">
        <v>74459.990000000005</v>
      </c>
      <c r="G1579" s="6">
        <v>22938.930855579747</v>
      </c>
      <c r="H1579" s="19">
        <f t="shared" si="24"/>
        <v>0.3080705605195454</v>
      </c>
    </row>
    <row r="1580" spans="1:8" x14ac:dyDescent="0.25">
      <c r="A1580" s="13">
        <v>44075</v>
      </c>
      <c r="B1580" s="4">
        <v>300</v>
      </c>
      <c r="C1580" s="4" t="str">
        <f>VLOOKUP(B1588,'Estructura Producto'!$A$2:$C$16,3,0)</f>
        <v>TECNICO</v>
      </c>
      <c r="D1580" s="4">
        <v>2507</v>
      </c>
      <c r="E1580" s="4" t="str">
        <f>INDEX('Estructura Tiendas'!$A$2:$A$13,MATCH(DATOS!D1580,'Estructura Tiendas'!$B$2:$B$13,0))</f>
        <v>NORTE</v>
      </c>
      <c r="F1580" s="6">
        <v>36785.714999999997</v>
      </c>
      <c r="G1580" s="6">
        <v>12591.995238017278</v>
      </c>
      <c r="H1580" s="19">
        <f t="shared" si="24"/>
        <v>0.34230666001781612</v>
      </c>
    </row>
    <row r="1581" spans="1:8" x14ac:dyDescent="0.25">
      <c r="A1581" s="13">
        <v>44075</v>
      </c>
      <c r="B1581" s="4">
        <v>300</v>
      </c>
      <c r="C1581" s="4" t="str">
        <f>VLOOKUP(B1589,'Estructura Producto'!$A$2:$C$16,3,0)</f>
        <v>TECNICO</v>
      </c>
      <c r="D1581" s="4">
        <v>2508</v>
      </c>
      <c r="E1581" s="4" t="str">
        <f>INDEX('Estructura Tiendas'!$A$2:$A$13,MATCH(DATOS!D1581,'Estructura Tiendas'!$B$2:$B$13,0))</f>
        <v>NORTE</v>
      </c>
      <c r="F1581" s="6">
        <v>56866.32</v>
      </c>
      <c r="G1581" s="6">
        <v>18774.291523649288</v>
      </c>
      <c r="H1581" s="19">
        <f t="shared" si="24"/>
        <v>0.33014781901922419</v>
      </c>
    </row>
    <row r="1582" spans="1:8" x14ac:dyDescent="0.25">
      <c r="A1582" s="13">
        <v>44075</v>
      </c>
      <c r="B1582" s="4">
        <v>300</v>
      </c>
      <c r="C1582" s="4" t="str">
        <f>VLOOKUP(B1590,'Estructura Producto'!$A$2:$C$16,3,0)</f>
        <v>TECNICO</v>
      </c>
      <c r="D1582" s="4">
        <v>2509</v>
      </c>
      <c r="E1582" s="4" t="str">
        <f>INDEX('Estructura Tiendas'!$A$2:$A$13,MATCH(DATOS!D1582,'Estructura Tiendas'!$B$2:$B$13,0))</f>
        <v>SUR</v>
      </c>
      <c r="F1582" s="6">
        <v>40473.85</v>
      </c>
      <c r="G1582" s="6">
        <v>12373.508155128133</v>
      </c>
      <c r="H1582" s="19">
        <f t="shared" si="24"/>
        <v>0.30571611435848411</v>
      </c>
    </row>
    <row r="1583" spans="1:8" x14ac:dyDescent="0.25">
      <c r="A1583" s="13">
        <v>44075</v>
      </c>
      <c r="B1583" s="4">
        <v>300</v>
      </c>
      <c r="C1583" s="4" t="str">
        <f>VLOOKUP(B1591,'Estructura Producto'!$A$2:$C$16,3,0)</f>
        <v>TECNICO</v>
      </c>
      <c r="D1583" s="4">
        <v>2510</v>
      </c>
      <c r="E1583" s="4" t="str">
        <f>INDEX('Estructura Tiendas'!$A$2:$A$13,MATCH(DATOS!D1583,'Estructura Tiendas'!$B$2:$B$13,0))</f>
        <v>SUR</v>
      </c>
      <c r="F1583" s="6">
        <v>42836.705000000002</v>
      </c>
      <c r="G1583" s="6">
        <v>13778.223413787413</v>
      </c>
      <c r="H1583" s="19">
        <f t="shared" si="24"/>
        <v>0.32164526692208029</v>
      </c>
    </row>
    <row r="1584" spans="1:8" x14ac:dyDescent="0.25">
      <c r="A1584" s="13">
        <v>44075</v>
      </c>
      <c r="B1584" s="4">
        <v>300</v>
      </c>
      <c r="C1584" s="4" t="str">
        <f>VLOOKUP(B1592,'Estructura Producto'!$A$2:$C$16,3,0)</f>
        <v>TECNICO</v>
      </c>
      <c r="D1584" s="4">
        <v>2511</v>
      </c>
      <c r="E1584" s="4" t="str">
        <f>INDEX('Estructura Tiendas'!$A$2:$A$13,MATCH(DATOS!D1584,'Estructura Tiendas'!$B$2:$B$13,0))</f>
        <v>SUR</v>
      </c>
      <c r="F1584" s="6">
        <v>73872.475000000006</v>
      </c>
      <c r="G1584" s="6">
        <v>23774.045976002657</v>
      </c>
      <c r="H1584" s="19">
        <f t="shared" si="24"/>
        <v>0.32182549692564999</v>
      </c>
    </row>
    <row r="1585" spans="1:8" x14ac:dyDescent="0.25">
      <c r="A1585" s="13">
        <v>44075</v>
      </c>
      <c r="B1585" s="4">
        <v>300</v>
      </c>
      <c r="C1585" s="4" t="str">
        <f>VLOOKUP(B1593,'Estructura Producto'!$A$2:$C$16,3,0)</f>
        <v>TECNICO</v>
      </c>
      <c r="D1585" s="4">
        <v>2512</v>
      </c>
      <c r="E1585" s="4" t="str">
        <f>INDEX('Estructura Tiendas'!$A$2:$A$13,MATCH(DATOS!D1585,'Estructura Tiendas'!$B$2:$B$13,0))</f>
        <v>SUR</v>
      </c>
      <c r="F1585" s="6">
        <v>42082.224999999999</v>
      </c>
      <c r="G1585" s="6">
        <v>13967.758090409123</v>
      </c>
      <c r="H1585" s="19">
        <f t="shared" si="24"/>
        <v>0.33191586448694488</v>
      </c>
    </row>
    <row r="1586" spans="1:8" x14ac:dyDescent="0.25">
      <c r="A1586" s="13">
        <v>44075</v>
      </c>
      <c r="B1586" s="4">
        <v>302</v>
      </c>
      <c r="C1586" s="4" t="str">
        <f>VLOOKUP(B1594,'Estructura Producto'!$A$2:$C$16,3,0)</f>
        <v>TECNICO</v>
      </c>
      <c r="D1586" s="4">
        <v>2501</v>
      </c>
      <c r="E1586" s="4" t="str">
        <f>INDEX('Estructura Tiendas'!$A$2:$A$13,MATCH(DATOS!D1586,'Estructura Tiendas'!$B$2:$B$13,0))</f>
        <v>CENTRO</v>
      </c>
      <c r="F1586" s="6">
        <v>35094.449999999997</v>
      </c>
      <c r="G1586" s="6">
        <v>8026.5957442785129</v>
      </c>
      <c r="H1586" s="19">
        <f t="shared" si="24"/>
        <v>0.22871410562862543</v>
      </c>
    </row>
    <row r="1587" spans="1:8" x14ac:dyDescent="0.25">
      <c r="A1587" s="13">
        <v>44075</v>
      </c>
      <c r="B1587" s="4">
        <v>302</v>
      </c>
      <c r="C1587" s="4" t="str">
        <f>VLOOKUP(B1595,'Estructura Producto'!$A$2:$C$16,3,0)</f>
        <v>TECNICO</v>
      </c>
      <c r="D1587" s="4">
        <v>2502</v>
      </c>
      <c r="E1587" s="4" t="str">
        <f>INDEX('Estructura Tiendas'!$A$2:$A$13,MATCH(DATOS!D1587,'Estructura Tiendas'!$B$2:$B$13,0))</f>
        <v>CENTRO</v>
      </c>
      <c r="F1587" s="6">
        <v>48695.275000000001</v>
      </c>
      <c r="G1587" s="6">
        <v>12937.417070527084</v>
      </c>
      <c r="H1587" s="19">
        <f t="shared" si="24"/>
        <v>0.26568115839836787</v>
      </c>
    </row>
    <row r="1588" spans="1:8" x14ac:dyDescent="0.25">
      <c r="A1588" s="13">
        <v>44075</v>
      </c>
      <c r="B1588" s="4">
        <v>302</v>
      </c>
      <c r="C1588" s="4" t="str">
        <f>VLOOKUP(B1596,'Estructura Producto'!$A$2:$C$16,3,0)</f>
        <v>TECNICO</v>
      </c>
      <c r="D1588" s="4">
        <v>2503</v>
      </c>
      <c r="E1588" s="4" t="str">
        <f>INDEX('Estructura Tiendas'!$A$2:$A$13,MATCH(DATOS!D1588,'Estructura Tiendas'!$B$2:$B$13,0))</f>
        <v>CENTRO</v>
      </c>
      <c r="F1588" s="6">
        <v>58353.9</v>
      </c>
      <c r="G1588" s="6">
        <v>15233.046395209913</v>
      </c>
      <c r="H1588" s="19">
        <f t="shared" si="24"/>
        <v>0.26104590087740343</v>
      </c>
    </row>
    <row r="1589" spans="1:8" x14ac:dyDescent="0.25">
      <c r="A1589" s="13">
        <v>44075</v>
      </c>
      <c r="B1589" s="4">
        <v>302</v>
      </c>
      <c r="C1589" s="4" t="str">
        <f>VLOOKUP(B1597,'Estructura Producto'!$A$2:$C$16,3,0)</f>
        <v>TECNICO</v>
      </c>
      <c r="D1589" s="4">
        <v>2504</v>
      </c>
      <c r="E1589" s="4" t="str">
        <f>INDEX('Estructura Tiendas'!$A$2:$A$13,MATCH(DATOS!D1589,'Estructura Tiendas'!$B$2:$B$13,0))</f>
        <v>CENTRO</v>
      </c>
      <c r="F1589" s="6">
        <v>52678.434999999998</v>
      </c>
      <c r="G1589" s="6">
        <v>16701.457566233188</v>
      </c>
      <c r="H1589" s="19">
        <f t="shared" si="24"/>
        <v>0.31704543930041179</v>
      </c>
    </row>
    <row r="1590" spans="1:8" x14ac:dyDescent="0.25">
      <c r="A1590" s="13">
        <v>44075</v>
      </c>
      <c r="B1590" s="4">
        <v>302</v>
      </c>
      <c r="C1590" s="4" t="str">
        <f>VLOOKUP(B1598,'Estructura Producto'!$A$2:$C$16,3,0)</f>
        <v>TECNICO</v>
      </c>
      <c r="D1590" s="4">
        <v>2505</v>
      </c>
      <c r="E1590" s="4" t="str">
        <f>INDEX('Estructura Tiendas'!$A$2:$A$13,MATCH(DATOS!D1590,'Estructura Tiendas'!$B$2:$B$13,0))</f>
        <v>NORTE</v>
      </c>
      <c r="F1590" s="6">
        <v>17458.224999999999</v>
      </c>
      <c r="G1590" s="6">
        <v>5888.1000835393488</v>
      </c>
      <c r="H1590" s="19">
        <f t="shared" si="24"/>
        <v>0.33726796873905274</v>
      </c>
    </row>
    <row r="1591" spans="1:8" x14ac:dyDescent="0.25">
      <c r="A1591" s="13">
        <v>44075</v>
      </c>
      <c r="B1591" s="4">
        <v>302</v>
      </c>
      <c r="C1591" s="4" t="str">
        <f>VLOOKUP(B1599,'Estructura Producto'!$A$2:$C$16,3,0)</f>
        <v>TECNICO</v>
      </c>
      <c r="D1591" s="4">
        <v>2506</v>
      </c>
      <c r="E1591" s="4" t="str">
        <f>INDEX('Estructura Tiendas'!$A$2:$A$13,MATCH(DATOS!D1591,'Estructura Tiendas'!$B$2:$B$13,0))</f>
        <v>NORTE</v>
      </c>
      <c r="F1591" s="6">
        <v>33383.51</v>
      </c>
      <c r="G1591" s="6">
        <v>11387.244750309024</v>
      </c>
      <c r="H1591" s="19">
        <f t="shared" si="24"/>
        <v>0.34110387884045218</v>
      </c>
    </row>
    <row r="1592" spans="1:8" x14ac:dyDescent="0.25">
      <c r="A1592" s="13">
        <v>44075</v>
      </c>
      <c r="B1592" s="4">
        <v>302</v>
      </c>
      <c r="C1592" s="4" t="str">
        <f>VLOOKUP(B1600,'Estructura Producto'!$A$2:$C$16,3,0)</f>
        <v>TECNICO</v>
      </c>
      <c r="D1592" s="4">
        <v>2507</v>
      </c>
      <c r="E1592" s="4" t="str">
        <f>INDEX('Estructura Tiendas'!$A$2:$A$13,MATCH(DATOS!D1592,'Estructura Tiendas'!$B$2:$B$13,0))</f>
        <v>NORTE</v>
      </c>
      <c r="F1592" s="6">
        <v>19972.259999999998</v>
      </c>
      <c r="G1592" s="6">
        <v>7327.1182435843584</v>
      </c>
      <c r="H1592" s="19">
        <f t="shared" si="24"/>
        <v>0.36686475359245069</v>
      </c>
    </row>
    <row r="1593" spans="1:8" x14ac:dyDescent="0.25">
      <c r="A1593" s="13">
        <v>44075</v>
      </c>
      <c r="B1593" s="4">
        <v>302</v>
      </c>
      <c r="C1593" s="4" t="str">
        <f>VLOOKUP(B1601,'Estructura Producto'!$A$2:$C$16,3,0)</f>
        <v>TECNICO</v>
      </c>
      <c r="D1593" s="4">
        <v>2508</v>
      </c>
      <c r="E1593" s="4" t="str">
        <f>INDEX('Estructura Tiendas'!$A$2:$A$13,MATCH(DATOS!D1593,'Estructura Tiendas'!$B$2:$B$13,0))</f>
        <v>NORTE</v>
      </c>
      <c r="F1593" s="6">
        <v>30811.22</v>
      </c>
      <c r="G1593" s="6">
        <v>10396.785349699889</v>
      </c>
      <c r="H1593" s="19">
        <f t="shared" si="24"/>
        <v>0.33743504313363404</v>
      </c>
    </row>
    <row r="1594" spans="1:8" x14ac:dyDescent="0.25">
      <c r="A1594" s="13">
        <v>44075</v>
      </c>
      <c r="B1594" s="4">
        <v>302</v>
      </c>
      <c r="C1594" s="4" t="str">
        <f>VLOOKUP(B1602,'Estructura Producto'!$A$2:$C$16,3,0)</f>
        <v>TECNICO</v>
      </c>
      <c r="D1594" s="4">
        <v>2509</v>
      </c>
      <c r="E1594" s="4" t="str">
        <f>INDEX('Estructura Tiendas'!$A$2:$A$13,MATCH(DATOS!D1594,'Estructura Tiendas'!$B$2:$B$13,0))</f>
        <v>SUR</v>
      </c>
      <c r="F1594" s="6">
        <v>34189.599999999999</v>
      </c>
      <c r="G1594" s="6">
        <v>9021.6478925591255</v>
      </c>
      <c r="H1594" s="19">
        <f t="shared" si="24"/>
        <v>0.26387111556026177</v>
      </c>
    </row>
    <row r="1595" spans="1:8" x14ac:dyDescent="0.25">
      <c r="A1595" s="13">
        <v>44075</v>
      </c>
      <c r="B1595" s="4">
        <v>302</v>
      </c>
      <c r="C1595" s="4" t="str">
        <f>VLOOKUP(B1603,'Estructura Producto'!$A$2:$C$16,3,0)</f>
        <v>TECNICO</v>
      </c>
      <c r="D1595" s="4">
        <v>2510</v>
      </c>
      <c r="E1595" s="4" t="str">
        <f>INDEX('Estructura Tiendas'!$A$2:$A$13,MATCH(DATOS!D1595,'Estructura Tiendas'!$B$2:$B$13,0))</f>
        <v>SUR</v>
      </c>
      <c r="F1595" s="6">
        <v>33728.04</v>
      </c>
      <c r="G1595" s="6">
        <v>8314.6869595926892</v>
      </c>
      <c r="H1595" s="19">
        <f t="shared" si="24"/>
        <v>0.24652149842068169</v>
      </c>
    </row>
    <row r="1596" spans="1:8" x14ac:dyDescent="0.25">
      <c r="A1596" s="13">
        <v>44075</v>
      </c>
      <c r="B1596" s="4">
        <v>302</v>
      </c>
      <c r="C1596" s="4" t="str">
        <f>VLOOKUP(B1604,'Estructura Producto'!$A$2:$C$16,3,0)</f>
        <v>TECNICO</v>
      </c>
      <c r="D1596" s="4">
        <v>2511</v>
      </c>
      <c r="E1596" s="4" t="str">
        <f>INDEX('Estructura Tiendas'!$A$2:$A$13,MATCH(DATOS!D1596,'Estructura Tiendas'!$B$2:$B$13,0))</f>
        <v>SUR</v>
      </c>
      <c r="F1596" s="6">
        <v>54914.815000000002</v>
      </c>
      <c r="G1596" s="6">
        <v>15197.075555596995</v>
      </c>
      <c r="H1596" s="19">
        <f t="shared" si="24"/>
        <v>0.27673908317085277</v>
      </c>
    </row>
    <row r="1597" spans="1:8" x14ac:dyDescent="0.25">
      <c r="A1597" s="13">
        <v>44075</v>
      </c>
      <c r="B1597" s="4">
        <v>302</v>
      </c>
      <c r="C1597" s="4" t="str">
        <f>VLOOKUP(B1605,'Estructura Producto'!$A$2:$C$16,3,0)</f>
        <v>TECNICO</v>
      </c>
      <c r="D1597" s="4">
        <v>2512</v>
      </c>
      <c r="E1597" s="4" t="str">
        <f>INDEX('Estructura Tiendas'!$A$2:$A$13,MATCH(DATOS!D1597,'Estructura Tiendas'!$B$2:$B$13,0))</f>
        <v>SUR</v>
      </c>
      <c r="F1597" s="6">
        <v>45778.76</v>
      </c>
      <c r="G1597" s="6">
        <v>11265.62006928645</v>
      </c>
      <c r="H1597" s="19">
        <f t="shared" si="24"/>
        <v>0.2460883621418852</v>
      </c>
    </row>
    <row r="1598" spans="1:8" x14ac:dyDescent="0.25">
      <c r="A1598" s="13">
        <v>44075</v>
      </c>
      <c r="B1598" s="4">
        <v>304</v>
      </c>
      <c r="C1598" s="4" t="str">
        <f>VLOOKUP(B1606,'Estructura Producto'!$A$2:$C$16,3,0)</f>
        <v>TECNICO</v>
      </c>
      <c r="D1598" s="4">
        <v>2501</v>
      </c>
      <c r="E1598" s="4" t="str">
        <f>INDEX('Estructura Tiendas'!$A$2:$A$13,MATCH(DATOS!D1598,'Estructura Tiendas'!$B$2:$B$13,0))</f>
        <v>CENTRO</v>
      </c>
      <c r="F1598" s="6">
        <v>14527.81</v>
      </c>
      <c r="G1598" s="6">
        <v>9122.5427464791428</v>
      </c>
      <c r="H1598" s="19">
        <f t="shared" si="24"/>
        <v>0.62793654008960353</v>
      </c>
    </row>
    <row r="1599" spans="1:8" x14ac:dyDescent="0.25">
      <c r="A1599" s="13">
        <v>44075</v>
      </c>
      <c r="B1599" s="4">
        <v>304</v>
      </c>
      <c r="C1599" s="4" t="str">
        <f>VLOOKUP(B1607,'Estructura Producto'!$A$2:$C$16,3,0)</f>
        <v>TECNICO</v>
      </c>
      <c r="D1599" s="4">
        <v>2502</v>
      </c>
      <c r="E1599" s="4" t="str">
        <f>INDEX('Estructura Tiendas'!$A$2:$A$13,MATCH(DATOS!D1599,'Estructura Tiendas'!$B$2:$B$13,0))</f>
        <v>CENTRO</v>
      </c>
      <c r="F1599" s="6">
        <v>29786.974999999999</v>
      </c>
      <c r="G1599" s="6">
        <v>16276.722960033969</v>
      </c>
      <c r="H1599" s="19">
        <f t="shared" si="24"/>
        <v>0.54643759428521932</v>
      </c>
    </row>
    <row r="1600" spans="1:8" x14ac:dyDescent="0.25">
      <c r="A1600" s="13">
        <v>44075</v>
      </c>
      <c r="B1600" s="4">
        <v>304</v>
      </c>
      <c r="C1600" s="4" t="str">
        <f>VLOOKUP(B1608,'Estructura Producto'!$A$2:$C$16,3,0)</f>
        <v>TECNICO</v>
      </c>
      <c r="D1600" s="4">
        <v>2503</v>
      </c>
      <c r="E1600" s="4" t="str">
        <f>INDEX('Estructura Tiendas'!$A$2:$A$13,MATCH(DATOS!D1600,'Estructura Tiendas'!$B$2:$B$13,0))</f>
        <v>CENTRO</v>
      </c>
      <c r="F1600" s="6">
        <v>26863.200000000001</v>
      </c>
      <c r="G1600" s="6">
        <v>15646.128848336253</v>
      </c>
      <c r="H1600" s="19">
        <f t="shared" si="24"/>
        <v>0.58243726913905469</v>
      </c>
    </row>
    <row r="1601" spans="1:8" x14ac:dyDescent="0.25">
      <c r="A1601" s="13">
        <v>44075</v>
      </c>
      <c r="B1601" s="4">
        <v>304</v>
      </c>
      <c r="C1601" s="4" t="str">
        <f>VLOOKUP(B1609,'Estructura Producto'!$A$2:$C$16,3,0)</f>
        <v>TECNICO</v>
      </c>
      <c r="D1601" s="4">
        <v>2504</v>
      </c>
      <c r="E1601" s="4" t="str">
        <f>INDEX('Estructura Tiendas'!$A$2:$A$13,MATCH(DATOS!D1601,'Estructura Tiendas'!$B$2:$B$13,0))</f>
        <v>CENTRO</v>
      </c>
      <c r="F1601" s="6">
        <v>40607.794999999998</v>
      </c>
      <c r="G1601" s="6">
        <v>23509.042032739108</v>
      </c>
      <c r="H1601" s="19">
        <f t="shared" si="24"/>
        <v>0.57892929258382797</v>
      </c>
    </row>
    <row r="1602" spans="1:8" x14ac:dyDescent="0.25">
      <c r="A1602" s="13">
        <v>44075</v>
      </c>
      <c r="B1602" s="4">
        <v>304</v>
      </c>
      <c r="C1602" s="4" t="str">
        <f>VLOOKUP(B1610,'Estructura Producto'!$A$2:$C$16,3,0)</f>
        <v>TECNICO</v>
      </c>
      <c r="D1602" s="4">
        <v>2505</v>
      </c>
      <c r="E1602" s="4" t="str">
        <f>INDEX('Estructura Tiendas'!$A$2:$A$13,MATCH(DATOS!D1602,'Estructura Tiendas'!$B$2:$B$13,0))</f>
        <v>NORTE</v>
      </c>
      <c r="F1602" s="6">
        <v>16333.39</v>
      </c>
      <c r="G1602" s="6">
        <v>7335.343404339269</v>
      </c>
      <c r="H1602" s="19">
        <f t="shared" si="24"/>
        <v>0.44910109930267195</v>
      </c>
    </row>
    <row r="1603" spans="1:8" x14ac:dyDescent="0.25">
      <c r="A1603" s="13">
        <v>44075</v>
      </c>
      <c r="B1603" s="4">
        <v>304</v>
      </c>
      <c r="C1603" s="4" t="str">
        <f>VLOOKUP(B1611,'Estructura Producto'!$A$2:$C$16,3,0)</f>
        <v>TECNICO</v>
      </c>
      <c r="D1603" s="4">
        <v>2506</v>
      </c>
      <c r="E1603" s="4" t="str">
        <f>INDEX('Estructura Tiendas'!$A$2:$A$13,MATCH(DATOS!D1603,'Estructura Tiendas'!$B$2:$B$13,0))</f>
        <v>NORTE</v>
      </c>
      <c r="F1603" s="6">
        <v>35860.400000000001</v>
      </c>
      <c r="G1603" s="6">
        <v>19377.211069628422</v>
      </c>
      <c r="H1603" s="19">
        <f t="shared" ref="H1603:H1666" si="25">G1603/F1603</f>
        <v>0.54035122501780297</v>
      </c>
    </row>
    <row r="1604" spans="1:8" x14ac:dyDescent="0.25">
      <c r="A1604" s="13">
        <v>44075</v>
      </c>
      <c r="B1604" s="4">
        <v>304</v>
      </c>
      <c r="C1604" s="4" t="str">
        <f>VLOOKUP(B1612,'Estructura Producto'!$A$2:$C$16,3,0)</f>
        <v>TECNICO</v>
      </c>
      <c r="D1604" s="4">
        <v>2507</v>
      </c>
      <c r="E1604" s="4" t="str">
        <f>INDEX('Estructura Tiendas'!$A$2:$A$13,MATCH(DATOS!D1604,'Estructura Tiendas'!$B$2:$B$13,0))</f>
        <v>NORTE</v>
      </c>
      <c r="F1604" s="6">
        <v>20931.3</v>
      </c>
      <c r="G1604" s="6">
        <v>12387.813487875241</v>
      </c>
      <c r="H1604" s="19">
        <f t="shared" si="25"/>
        <v>0.59183201654341777</v>
      </c>
    </row>
    <row r="1605" spans="1:8" x14ac:dyDescent="0.25">
      <c r="A1605" s="13">
        <v>44075</v>
      </c>
      <c r="B1605" s="4">
        <v>304</v>
      </c>
      <c r="C1605" s="4" t="str">
        <f>VLOOKUP(B1613,'Estructura Producto'!$A$2:$C$16,3,0)</f>
        <v>TECNICO</v>
      </c>
      <c r="D1605" s="4">
        <v>2508</v>
      </c>
      <c r="E1605" s="4" t="str">
        <f>INDEX('Estructura Tiendas'!$A$2:$A$13,MATCH(DATOS!D1605,'Estructura Tiendas'!$B$2:$B$13,0))</f>
        <v>NORTE</v>
      </c>
      <c r="F1605" s="6">
        <v>24417.575000000001</v>
      </c>
      <c r="G1605" s="6">
        <v>15247.312662138294</v>
      </c>
      <c r="H1605" s="19">
        <f t="shared" si="25"/>
        <v>0.62444008719695931</v>
      </c>
    </row>
    <row r="1606" spans="1:8" x14ac:dyDescent="0.25">
      <c r="A1606" s="13">
        <v>44075</v>
      </c>
      <c r="B1606" s="4">
        <v>304</v>
      </c>
      <c r="C1606" s="4" t="str">
        <f>VLOOKUP(B1614,'Estructura Producto'!$A$2:$C$16,3,0)</f>
        <v>TECNICO</v>
      </c>
      <c r="D1606" s="4">
        <v>2509</v>
      </c>
      <c r="E1606" s="4" t="str">
        <f>INDEX('Estructura Tiendas'!$A$2:$A$13,MATCH(DATOS!D1606,'Estructura Tiendas'!$B$2:$B$13,0))</f>
        <v>SUR</v>
      </c>
      <c r="F1606" s="6">
        <v>20427.669999999998</v>
      </c>
      <c r="G1606" s="6">
        <v>9276.1516666212356</v>
      </c>
      <c r="H1606" s="19">
        <f t="shared" si="25"/>
        <v>0.45409739175447988</v>
      </c>
    </row>
    <row r="1607" spans="1:8" x14ac:dyDescent="0.25">
      <c r="A1607" s="13">
        <v>44075</v>
      </c>
      <c r="B1607" s="4">
        <v>304</v>
      </c>
      <c r="C1607" s="4" t="str">
        <f>VLOOKUP(B1615,'Estructura Producto'!$A$2:$C$16,3,0)</f>
        <v>TECNICO</v>
      </c>
      <c r="D1607" s="4">
        <v>2510</v>
      </c>
      <c r="E1607" s="4" t="str">
        <f>INDEX('Estructura Tiendas'!$A$2:$A$13,MATCH(DATOS!D1607,'Estructura Tiendas'!$B$2:$B$13,0))</f>
        <v>SUR</v>
      </c>
      <c r="F1607" s="6">
        <v>19925.044999999998</v>
      </c>
      <c r="G1607" s="6">
        <v>11885.840314600073</v>
      </c>
      <c r="H1607" s="19">
        <f t="shared" si="25"/>
        <v>0.59652765223868121</v>
      </c>
    </row>
    <row r="1608" spans="1:8" x14ac:dyDescent="0.25">
      <c r="A1608" s="13">
        <v>44075</v>
      </c>
      <c r="B1608" s="4">
        <v>304</v>
      </c>
      <c r="C1608" s="4" t="str">
        <f>VLOOKUP(B1616,'Estructura Producto'!$A$2:$C$16,3,0)</f>
        <v>TECNICO</v>
      </c>
      <c r="D1608" s="4">
        <v>2511</v>
      </c>
      <c r="E1608" s="4" t="str">
        <f>INDEX('Estructura Tiendas'!$A$2:$A$13,MATCH(DATOS!D1608,'Estructura Tiendas'!$B$2:$B$13,0))</f>
        <v>SUR</v>
      </c>
      <c r="F1608" s="6">
        <v>34799.769999999997</v>
      </c>
      <c r="G1608" s="6">
        <v>20719.5151440386</v>
      </c>
      <c r="H1608" s="19">
        <f t="shared" si="25"/>
        <v>0.59539230127206588</v>
      </c>
    </row>
    <row r="1609" spans="1:8" x14ac:dyDescent="0.25">
      <c r="A1609" s="13">
        <v>44075</v>
      </c>
      <c r="B1609" s="4">
        <v>304</v>
      </c>
      <c r="C1609" s="4" t="str">
        <f>VLOOKUP(B1617,'Estructura Producto'!$A$2:$C$16,3,0)</f>
        <v>TECNICO</v>
      </c>
      <c r="D1609" s="4">
        <v>2512</v>
      </c>
      <c r="E1609" s="4" t="str">
        <f>INDEX('Estructura Tiendas'!$A$2:$A$13,MATCH(DATOS!D1609,'Estructura Tiendas'!$B$2:$B$13,0))</f>
        <v>SUR</v>
      </c>
      <c r="F1609" s="6">
        <v>23299.88</v>
      </c>
      <c r="G1609" s="6">
        <v>13264.783738685204</v>
      </c>
      <c r="H1609" s="19">
        <f t="shared" si="25"/>
        <v>0.56930695517252461</v>
      </c>
    </row>
    <row r="1610" spans="1:8" x14ac:dyDescent="0.25">
      <c r="A1610" s="13">
        <v>44075</v>
      </c>
      <c r="B1610" s="4">
        <v>306</v>
      </c>
      <c r="C1610" s="4" t="str">
        <f>VLOOKUP(B1618,'Estructura Producto'!$A$2:$C$16,3,0)</f>
        <v>TECNICO</v>
      </c>
      <c r="D1610" s="4">
        <v>2501</v>
      </c>
      <c r="E1610" s="4" t="str">
        <f>INDEX('Estructura Tiendas'!$A$2:$A$13,MATCH(DATOS!D1610,'Estructura Tiendas'!$B$2:$B$13,0))</f>
        <v>CENTRO</v>
      </c>
      <c r="F1610" s="6">
        <v>39584.535000000003</v>
      </c>
      <c r="G1610" s="6">
        <v>10241.21832762637</v>
      </c>
      <c r="H1610" s="19">
        <f t="shared" si="25"/>
        <v>0.25871766152176268</v>
      </c>
    </row>
    <row r="1611" spans="1:8" x14ac:dyDescent="0.25">
      <c r="A1611" s="13">
        <v>44075</v>
      </c>
      <c r="B1611" s="4">
        <v>306</v>
      </c>
      <c r="C1611" s="4" t="str">
        <f>VLOOKUP(B1619,'Estructura Producto'!$A$2:$C$16,3,0)</f>
        <v>TECNICO</v>
      </c>
      <c r="D1611" s="4">
        <v>2502</v>
      </c>
      <c r="E1611" s="4" t="str">
        <f>INDEX('Estructura Tiendas'!$A$2:$A$13,MATCH(DATOS!D1611,'Estructura Tiendas'!$B$2:$B$13,0))</f>
        <v>CENTRO</v>
      </c>
      <c r="F1611" s="6">
        <v>63511.165000000001</v>
      </c>
      <c r="G1611" s="6">
        <v>15839.239290082984</v>
      </c>
      <c r="H1611" s="19">
        <f t="shared" si="25"/>
        <v>0.24939298924973244</v>
      </c>
    </row>
    <row r="1612" spans="1:8" x14ac:dyDescent="0.25">
      <c r="A1612" s="13">
        <v>44075</v>
      </c>
      <c r="B1612" s="4">
        <v>306</v>
      </c>
      <c r="C1612" s="4" t="str">
        <f>VLOOKUP(B1620,'Estructura Producto'!$A$2:$C$16,3,0)</f>
        <v>TECNICO</v>
      </c>
      <c r="D1612" s="4">
        <v>2503</v>
      </c>
      <c r="E1612" s="4" t="str">
        <f>INDEX('Estructura Tiendas'!$A$2:$A$13,MATCH(DATOS!D1612,'Estructura Tiendas'!$B$2:$B$13,0))</f>
        <v>CENTRO</v>
      </c>
      <c r="F1612" s="6">
        <v>48613.625</v>
      </c>
      <c r="G1612" s="6">
        <v>13893.686704224338</v>
      </c>
      <c r="H1612" s="19">
        <f t="shared" si="25"/>
        <v>0.28579820377979093</v>
      </c>
    </row>
    <row r="1613" spans="1:8" x14ac:dyDescent="0.25">
      <c r="A1613" s="13">
        <v>44075</v>
      </c>
      <c r="B1613" s="4">
        <v>306</v>
      </c>
      <c r="C1613" s="4" t="str">
        <f>VLOOKUP(B1621,'Estructura Producto'!$A$2:$C$16,3,0)</f>
        <v>TECNICO</v>
      </c>
      <c r="D1613" s="4">
        <v>2504</v>
      </c>
      <c r="E1613" s="4" t="str">
        <f>INDEX('Estructura Tiendas'!$A$2:$A$13,MATCH(DATOS!D1613,'Estructura Tiendas'!$B$2:$B$13,0))</f>
        <v>CENTRO</v>
      </c>
      <c r="F1613" s="6">
        <v>50837.135000000002</v>
      </c>
      <c r="G1613" s="6">
        <v>17892.259424196618</v>
      </c>
      <c r="H1613" s="19">
        <f t="shared" si="25"/>
        <v>0.35195255248346741</v>
      </c>
    </row>
    <row r="1614" spans="1:8" x14ac:dyDescent="0.25">
      <c r="A1614" s="13">
        <v>44075</v>
      </c>
      <c r="B1614" s="4">
        <v>306</v>
      </c>
      <c r="C1614" s="4" t="str">
        <f>VLOOKUP(B1622,'Estructura Producto'!$A$2:$C$16,3,0)</f>
        <v>HABILITACION</v>
      </c>
      <c r="D1614" s="4">
        <v>2505</v>
      </c>
      <c r="E1614" s="4" t="str">
        <f>INDEX('Estructura Tiendas'!$A$2:$A$13,MATCH(DATOS!D1614,'Estructura Tiendas'!$B$2:$B$13,0))</f>
        <v>NORTE</v>
      </c>
      <c r="F1614" s="6">
        <v>22427.285</v>
      </c>
      <c r="G1614" s="6">
        <v>6557.7619945680435</v>
      </c>
      <c r="H1614" s="19">
        <f t="shared" si="25"/>
        <v>0.29240106390800508</v>
      </c>
    </row>
    <row r="1615" spans="1:8" x14ac:dyDescent="0.25">
      <c r="A1615" s="13">
        <v>44075</v>
      </c>
      <c r="B1615" s="4">
        <v>306</v>
      </c>
      <c r="C1615" s="4" t="str">
        <f>VLOOKUP(B1623,'Estructura Producto'!$A$2:$C$16,3,0)</f>
        <v>HABILITACION</v>
      </c>
      <c r="D1615" s="4">
        <v>2506</v>
      </c>
      <c r="E1615" s="4" t="str">
        <f>INDEX('Estructura Tiendas'!$A$2:$A$13,MATCH(DATOS!D1615,'Estructura Tiendas'!$B$2:$B$13,0))</f>
        <v>NORTE</v>
      </c>
      <c r="F1615" s="6">
        <v>40571.644999999997</v>
      </c>
      <c r="G1615" s="6">
        <v>15031.218782715847</v>
      </c>
      <c r="H1615" s="19">
        <f t="shared" si="25"/>
        <v>0.37048581053876045</v>
      </c>
    </row>
    <row r="1616" spans="1:8" x14ac:dyDescent="0.25">
      <c r="A1616" s="13">
        <v>44075</v>
      </c>
      <c r="B1616" s="4">
        <v>306</v>
      </c>
      <c r="C1616" s="4" t="str">
        <f>VLOOKUP(B1624,'Estructura Producto'!$A$2:$C$16,3,0)</f>
        <v>HABILITACION</v>
      </c>
      <c r="D1616" s="4">
        <v>2507</v>
      </c>
      <c r="E1616" s="4" t="str">
        <f>INDEX('Estructura Tiendas'!$A$2:$A$13,MATCH(DATOS!D1616,'Estructura Tiendas'!$B$2:$B$13,0))</f>
        <v>NORTE</v>
      </c>
      <c r="F1616" s="6">
        <v>24973.865000000002</v>
      </c>
      <c r="G1616" s="6">
        <v>7601.2942654507151</v>
      </c>
      <c r="H1616" s="19">
        <f t="shared" si="25"/>
        <v>0.30436995897313912</v>
      </c>
    </row>
    <row r="1617" spans="1:8" x14ac:dyDescent="0.25">
      <c r="A1617" s="13">
        <v>44075</v>
      </c>
      <c r="B1617" s="4">
        <v>306</v>
      </c>
      <c r="C1617" s="4" t="str">
        <f>VLOOKUP(B1625,'Estructura Producto'!$A$2:$C$16,3,0)</f>
        <v>HABILITACION</v>
      </c>
      <c r="D1617" s="4">
        <v>2508</v>
      </c>
      <c r="E1617" s="4" t="str">
        <f>INDEX('Estructura Tiendas'!$A$2:$A$13,MATCH(DATOS!D1617,'Estructura Tiendas'!$B$2:$B$13,0))</f>
        <v>NORTE</v>
      </c>
      <c r="F1617" s="6">
        <v>29100.400000000001</v>
      </c>
      <c r="G1617" s="6">
        <v>10322.591963210927</v>
      </c>
      <c r="H1617" s="19">
        <f t="shared" si="25"/>
        <v>0.35472337023583617</v>
      </c>
    </row>
    <row r="1618" spans="1:8" x14ac:dyDescent="0.25">
      <c r="A1618" s="13">
        <v>44075</v>
      </c>
      <c r="B1618" s="4">
        <v>306</v>
      </c>
      <c r="C1618" s="4" t="str">
        <f>VLOOKUP(B1626,'Estructura Producto'!$A$2:$C$16,3,0)</f>
        <v>HABILITACION</v>
      </c>
      <c r="D1618" s="4">
        <v>2509</v>
      </c>
      <c r="E1618" s="4" t="str">
        <f>INDEX('Estructura Tiendas'!$A$2:$A$13,MATCH(DATOS!D1618,'Estructura Tiendas'!$B$2:$B$13,0))</f>
        <v>SUR</v>
      </c>
      <c r="F1618" s="6">
        <v>38333.824999999997</v>
      </c>
      <c r="G1618" s="6">
        <v>13231.266205919694</v>
      </c>
      <c r="H1618" s="19">
        <f t="shared" si="25"/>
        <v>0.34515903920153274</v>
      </c>
    </row>
    <row r="1619" spans="1:8" x14ac:dyDescent="0.25">
      <c r="A1619" s="13">
        <v>44075</v>
      </c>
      <c r="B1619" s="4">
        <v>306</v>
      </c>
      <c r="C1619" s="4" t="str">
        <f>VLOOKUP(B1627,'Estructura Producto'!$A$2:$C$16,3,0)</f>
        <v>HABILITACION</v>
      </c>
      <c r="D1619" s="4">
        <v>2510</v>
      </c>
      <c r="E1619" s="4" t="str">
        <f>INDEX('Estructura Tiendas'!$A$2:$A$13,MATCH(DATOS!D1619,'Estructura Tiendas'!$B$2:$B$13,0))</f>
        <v>SUR</v>
      </c>
      <c r="F1619" s="6">
        <v>27954.23</v>
      </c>
      <c r="G1619" s="6">
        <v>9240.360523701831</v>
      </c>
      <c r="H1619" s="19">
        <f t="shared" si="25"/>
        <v>0.3305532122938758</v>
      </c>
    </row>
    <row r="1620" spans="1:8" x14ac:dyDescent="0.25">
      <c r="A1620" s="13">
        <v>44075</v>
      </c>
      <c r="B1620" s="4">
        <v>306</v>
      </c>
      <c r="C1620" s="4" t="str">
        <f>VLOOKUP(B1628,'Estructura Producto'!$A$2:$C$16,3,0)</f>
        <v>HABILITACION</v>
      </c>
      <c r="D1620" s="4">
        <v>2511</v>
      </c>
      <c r="E1620" s="4" t="str">
        <f>INDEX('Estructura Tiendas'!$A$2:$A$13,MATCH(DATOS!D1620,'Estructura Tiendas'!$B$2:$B$13,0))</f>
        <v>SUR</v>
      </c>
      <c r="F1620" s="6">
        <v>52029.245000000003</v>
      </c>
      <c r="G1620" s="6">
        <v>18005.698542071092</v>
      </c>
      <c r="H1620" s="19">
        <f t="shared" si="25"/>
        <v>0.3460688030754836</v>
      </c>
    </row>
    <row r="1621" spans="1:8" x14ac:dyDescent="0.25">
      <c r="A1621" s="13">
        <v>44075</v>
      </c>
      <c r="B1621" s="4">
        <v>306</v>
      </c>
      <c r="C1621" s="4" t="str">
        <f>VLOOKUP(B1629,'Estructura Producto'!$A$2:$C$16,3,0)</f>
        <v>HABILITACION</v>
      </c>
      <c r="D1621" s="4">
        <v>2512</v>
      </c>
      <c r="E1621" s="4" t="str">
        <f>INDEX('Estructura Tiendas'!$A$2:$A$13,MATCH(DATOS!D1621,'Estructura Tiendas'!$B$2:$B$13,0))</f>
        <v>SUR</v>
      </c>
      <c r="F1621" s="6">
        <v>30363.955000000002</v>
      </c>
      <c r="G1621" s="6">
        <v>8893.1629920456671</v>
      </c>
      <c r="H1621" s="19">
        <f t="shared" si="25"/>
        <v>0.29288552799019979</v>
      </c>
    </row>
    <row r="1622" spans="1:8" x14ac:dyDescent="0.25">
      <c r="A1622" s="13">
        <v>44105</v>
      </c>
      <c r="B1622" s="4">
        <v>100</v>
      </c>
      <c r="C1622" s="4" t="str">
        <f>VLOOKUP(B1630,'Estructura Producto'!$A$2:$C$16,3,0)</f>
        <v>HABILITACION</v>
      </c>
      <c r="D1622" s="4">
        <v>2501</v>
      </c>
      <c r="E1622" s="4" t="str">
        <f>INDEX('Estructura Tiendas'!$A$2:$A$13,MATCH(DATOS!D1622,'Estructura Tiendas'!$B$2:$B$13,0))</f>
        <v>CENTRO</v>
      </c>
      <c r="F1622" s="6">
        <v>27527.825000000001</v>
      </c>
      <c r="G1622" s="6">
        <v>7039.2256041957962</v>
      </c>
      <c r="H1622" s="19">
        <f t="shared" si="25"/>
        <v>0.25571310498362276</v>
      </c>
    </row>
    <row r="1623" spans="1:8" x14ac:dyDescent="0.25">
      <c r="A1623" s="13">
        <v>44105</v>
      </c>
      <c r="B1623" s="4">
        <v>100</v>
      </c>
      <c r="C1623" s="4" t="str">
        <f>VLOOKUP(B1631,'Estructura Producto'!$A$2:$C$16,3,0)</f>
        <v>HABILITACION</v>
      </c>
      <c r="D1623" s="4">
        <v>2502</v>
      </c>
      <c r="E1623" s="4" t="str">
        <f>INDEX('Estructura Tiendas'!$A$2:$A$13,MATCH(DATOS!D1623,'Estructura Tiendas'!$B$2:$B$13,0))</f>
        <v>CENTRO</v>
      </c>
      <c r="F1623" s="6">
        <v>45650.18</v>
      </c>
      <c r="G1623" s="6">
        <v>14626.060502514072</v>
      </c>
      <c r="H1623" s="19">
        <f t="shared" si="25"/>
        <v>0.32039436651759251</v>
      </c>
    </row>
    <row r="1624" spans="1:8" x14ac:dyDescent="0.25">
      <c r="A1624" s="13">
        <v>44105</v>
      </c>
      <c r="B1624" s="4">
        <v>100</v>
      </c>
      <c r="C1624" s="4" t="str">
        <f>VLOOKUP(B1632,'Estructura Producto'!$A$2:$C$16,3,0)</f>
        <v>HABILITACION</v>
      </c>
      <c r="D1624" s="4">
        <v>2503</v>
      </c>
      <c r="E1624" s="4" t="str">
        <f>INDEX('Estructura Tiendas'!$A$2:$A$13,MATCH(DATOS!D1624,'Estructura Tiendas'!$B$2:$B$13,0))</f>
        <v>CENTRO</v>
      </c>
      <c r="F1624" s="6">
        <v>46218.735000000001</v>
      </c>
      <c r="G1624" s="6">
        <v>14872.026468956616</v>
      </c>
      <c r="H1624" s="19">
        <f t="shared" si="25"/>
        <v>0.32177484885634833</v>
      </c>
    </row>
    <row r="1625" spans="1:8" x14ac:dyDescent="0.25">
      <c r="A1625" s="13">
        <v>44105</v>
      </c>
      <c r="B1625" s="4">
        <v>100</v>
      </c>
      <c r="C1625" s="4" t="str">
        <f>VLOOKUP(B1633,'Estructura Producto'!$A$2:$C$16,3,0)</f>
        <v>HABILITACION</v>
      </c>
      <c r="D1625" s="4">
        <v>2504</v>
      </c>
      <c r="E1625" s="4" t="str">
        <f>INDEX('Estructura Tiendas'!$A$2:$A$13,MATCH(DATOS!D1625,'Estructura Tiendas'!$B$2:$B$13,0))</f>
        <v>CENTRO</v>
      </c>
      <c r="F1625" s="6">
        <v>49391.004999999997</v>
      </c>
      <c r="G1625" s="6">
        <v>14631.176263374604</v>
      </c>
      <c r="H1625" s="19">
        <f t="shared" si="25"/>
        <v>0.29623159648957548</v>
      </c>
    </row>
    <row r="1626" spans="1:8" x14ac:dyDescent="0.25">
      <c r="A1626" s="13">
        <v>44105</v>
      </c>
      <c r="B1626" s="4">
        <v>100</v>
      </c>
      <c r="C1626" s="4" t="str">
        <f>VLOOKUP(B1634,'Estructura Producto'!$A$2:$C$16,3,0)</f>
        <v>HABILITACION</v>
      </c>
      <c r="D1626" s="4">
        <v>2505</v>
      </c>
      <c r="E1626" s="4" t="str">
        <f>INDEX('Estructura Tiendas'!$A$2:$A$13,MATCH(DATOS!D1626,'Estructura Tiendas'!$B$2:$B$13,0))</f>
        <v>NORTE</v>
      </c>
      <c r="F1626" s="6">
        <v>19674.695</v>
      </c>
      <c r="G1626" s="6">
        <v>6523.3425511461219</v>
      </c>
      <c r="H1626" s="19">
        <f t="shared" si="25"/>
        <v>0.33156003440694365</v>
      </c>
    </row>
    <row r="1627" spans="1:8" x14ac:dyDescent="0.25">
      <c r="A1627" s="13">
        <v>44105</v>
      </c>
      <c r="B1627" s="4">
        <v>100</v>
      </c>
      <c r="C1627" s="4" t="str">
        <f>VLOOKUP(B1635,'Estructura Producto'!$A$2:$C$16,3,0)</f>
        <v>HABILITACION</v>
      </c>
      <c r="D1627" s="4">
        <v>2506</v>
      </c>
      <c r="E1627" s="4" t="str">
        <f>INDEX('Estructura Tiendas'!$A$2:$A$13,MATCH(DATOS!D1627,'Estructura Tiendas'!$B$2:$B$13,0))</f>
        <v>NORTE</v>
      </c>
      <c r="F1627" s="6">
        <v>34834.065000000002</v>
      </c>
      <c r="G1627" s="6">
        <v>10786.787545142257</v>
      </c>
      <c r="H1627" s="19">
        <f t="shared" si="25"/>
        <v>0.30966203758138067</v>
      </c>
    </row>
    <row r="1628" spans="1:8" x14ac:dyDescent="0.25">
      <c r="A1628" s="13">
        <v>44105</v>
      </c>
      <c r="B1628" s="4">
        <v>100</v>
      </c>
      <c r="C1628" s="4" t="str">
        <f>VLOOKUP(B1636,'Estructura Producto'!$A$2:$C$16,3,0)</f>
        <v>HABILITACION</v>
      </c>
      <c r="D1628" s="4">
        <v>2507</v>
      </c>
      <c r="E1628" s="4" t="str">
        <f>INDEX('Estructura Tiendas'!$A$2:$A$13,MATCH(DATOS!D1628,'Estructura Tiendas'!$B$2:$B$13,0))</f>
        <v>NORTE</v>
      </c>
      <c r="F1628" s="6">
        <v>16811.25</v>
      </c>
      <c r="G1628" s="6">
        <v>5032.6302875365081</v>
      </c>
      <c r="H1628" s="19">
        <f t="shared" si="25"/>
        <v>0.29936086177628124</v>
      </c>
    </row>
    <row r="1629" spans="1:8" x14ac:dyDescent="0.25">
      <c r="A1629" s="13">
        <v>44105</v>
      </c>
      <c r="B1629" s="4">
        <v>100</v>
      </c>
      <c r="C1629" s="4" t="str">
        <f>VLOOKUP(B1637,'Estructura Producto'!$A$2:$C$16,3,0)</f>
        <v>HABILITACION</v>
      </c>
      <c r="D1629" s="4">
        <v>2508</v>
      </c>
      <c r="E1629" s="4" t="str">
        <f>INDEX('Estructura Tiendas'!$A$2:$A$13,MATCH(DATOS!D1629,'Estructura Tiendas'!$B$2:$B$13,0))</f>
        <v>NORTE</v>
      </c>
      <c r="F1629" s="6">
        <v>22623.285</v>
      </c>
      <c r="G1629" s="6">
        <v>6395.2457970600171</v>
      </c>
      <c r="H1629" s="19">
        <f t="shared" si="25"/>
        <v>0.28268422543675764</v>
      </c>
    </row>
    <row r="1630" spans="1:8" x14ac:dyDescent="0.25">
      <c r="A1630" s="13">
        <v>44105</v>
      </c>
      <c r="B1630" s="4">
        <v>100</v>
      </c>
      <c r="C1630" s="4" t="str">
        <f>VLOOKUP(B1638,'Estructura Producto'!$A$2:$C$16,3,0)</f>
        <v>HABILITACION</v>
      </c>
      <c r="D1630" s="4">
        <v>2509</v>
      </c>
      <c r="E1630" s="4" t="str">
        <f>INDEX('Estructura Tiendas'!$A$2:$A$13,MATCH(DATOS!D1630,'Estructura Tiendas'!$B$2:$B$13,0))</f>
        <v>SUR</v>
      </c>
      <c r="F1630" s="6">
        <v>23984.435000000001</v>
      </c>
      <c r="G1630" s="6">
        <v>6469.5991606796242</v>
      </c>
      <c r="H1630" s="19">
        <f t="shared" si="25"/>
        <v>0.26974157034258361</v>
      </c>
    </row>
    <row r="1631" spans="1:8" x14ac:dyDescent="0.25">
      <c r="A1631" s="13">
        <v>44105</v>
      </c>
      <c r="B1631" s="4">
        <v>100</v>
      </c>
      <c r="C1631" s="4" t="str">
        <f>VLOOKUP(B1639,'Estructura Producto'!$A$2:$C$16,3,0)</f>
        <v>HABILITACION</v>
      </c>
      <c r="D1631" s="4">
        <v>2510</v>
      </c>
      <c r="E1631" s="4" t="str">
        <f>INDEX('Estructura Tiendas'!$A$2:$A$13,MATCH(DATOS!D1631,'Estructura Tiendas'!$B$2:$B$13,0))</f>
        <v>SUR</v>
      </c>
      <c r="F1631" s="6">
        <v>37759.425000000003</v>
      </c>
      <c r="G1631" s="6">
        <v>11173.717197576225</v>
      </c>
      <c r="H1631" s="19">
        <f t="shared" si="25"/>
        <v>0.29591862687464715</v>
      </c>
    </row>
    <row r="1632" spans="1:8" x14ac:dyDescent="0.25">
      <c r="A1632" s="13">
        <v>44105</v>
      </c>
      <c r="B1632" s="4">
        <v>100</v>
      </c>
      <c r="C1632" s="4" t="str">
        <f>VLOOKUP(B1640,'Estructura Producto'!$A$2:$C$16,3,0)</f>
        <v>HABILITACION</v>
      </c>
      <c r="D1632" s="4">
        <v>2511</v>
      </c>
      <c r="E1632" s="4" t="str">
        <f>INDEX('Estructura Tiendas'!$A$2:$A$13,MATCH(DATOS!D1632,'Estructura Tiendas'!$B$2:$B$13,0))</f>
        <v>SUR</v>
      </c>
      <c r="F1632" s="6">
        <v>50587.22</v>
      </c>
      <c r="G1632" s="6">
        <v>17091.960622563227</v>
      </c>
      <c r="H1632" s="19">
        <f t="shared" si="25"/>
        <v>0.33787111888265903</v>
      </c>
    </row>
    <row r="1633" spans="1:8" x14ac:dyDescent="0.25">
      <c r="A1633" s="13">
        <v>44105</v>
      </c>
      <c r="B1633" s="4">
        <v>100</v>
      </c>
      <c r="C1633" s="4" t="str">
        <f>VLOOKUP(B1641,'Estructura Producto'!$A$2:$C$16,3,0)</f>
        <v>HABILITACION</v>
      </c>
      <c r="D1633" s="4">
        <v>2512</v>
      </c>
      <c r="E1633" s="4" t="str">
        <f>INDEX('Estructura Tiendas'!$A$2:$A$13,MATCH(DATOS!D1633,'Estructura Tiendas'!$B$2:$B$13,0))</f>
        <v>SUR</v>
      </c>
      <c r="F1633" s="6">
        <v>33263.125</v>
      </c>
      <c r="G1633" s="6">
        <v>9076.9544477424533</v>
      </c>
      <c r="H1633" s="19">
        <f t="shared" si="25"/>
        <v>0.27288339408105683</v>
      </c>
    </row>
    <row r="1634" spans="1:8" x14ac:dyDescent="0.25">
      <c r="A1634" s="13">
        <v>44105</v>
      </c>
      <c r="B1634" s="4">
        <v>102</v>
      </c>
      <c r="C1634" s="4" t="str">
        <f>VLOOKUP(B1642,'Estructura Producto'!$A$2:$C$16,3,0)</f>
        <v>HABILITACION</v>
      </c>
      <c r="D1634" s="4">
        <v>2501</v>
      </c>
      <c r="E1634" s="4" t="str">
        <f>INDEX('Estructura Tiendas'!$A$2:$A$13,MATCH(DATOS!D1634,'Estructura Tiendas'!$B$2:$B$13,0))</f>
        <v>CENTRO</v>
      </c>
      <c r="F1634" s="6">
        <v>40369.625</v>
      </c>
      <c r="G1634" s="6">
        <v>14088.444566482209</v>
      </c>
      <c r="H1634" s="19">
        <f t="shared" si="25"/>
        <v>0.34898626297574498</v>
      </c>
    </row>
    <row r="1635" spans="1:8" x14ac:dyDescent="0.25">
      <c r="A1635" s="13">
        <v>44105</v>
      </c>
      <c r="B1635" s="4">
        <v>102</v>
      </c>
      <c r="C1635" s="4" t="str">
        <f>VLOOKUP(B1643,'Estructura Producto'!$A$2:$C$16,3,0)</f>
        <v>HABILITACION</v>
      </c>
      <c r="D1635" s="4">
        <v>2502</v>
      </c>
      <c r="E1635" s="4" t="str">
        <f>INDEX('Estructura Tiendas'!$A$2:$A$13,MATCH(DATOS!D1635,'Estructura Tiendas'!$B$2:$B$13,0))</f>
        <v>CENTRO</v>
      </c>
      <c r="F1635" s="6">
        <v>67225.544999999998</v>
      </c>
      <c r="G1635" s="6">
        <v>25173.410081259404</v>
      </c>
      <c r="H1635" s="19">
        <f t="shared" si="25"/>
        <v>0.37446197098527656</v>
      </c>
    </row>
    <row r="1636" spans="1:8" x14ac:dyDescent="0.25">
      <c r="A1636" s="13">
        <v>44105</v>
      </c>
      <c r="B1636" s="4">
        <v>102</v>
      </c>
      <c r="C1636" s="4" t="str">
        <f>VLOOKUP(B1644,'Estructura Producto'!$A$2:$C$16,3,0)</f>
        <v>HABILITACION</v>
      </c>
      <c r="D1636" s="4">
        <v>2503</v>
      </c>
      <c r="E1636" s="4" t="str">
        <f>INDEX('Estructura Tiendas'!$A$2:$A$13,MATCH(DATOS!D1636,'Estructura Tiendas'!$B$2:$B$13,0))</f>
        <v>CENTRO</v>
      </c>
      <c r="F1636" s="6">
        <v>54802.214999999997</v>
      </c>
      <c r="G1636" s="6">
        <v>18752.387023579369</v>
      </c>
      <c r="H1636" s="19">
        <f t="shared" si="25"/>
        <v>0.34218301255851374</v>
      </c>
    </row>
    <row r="1637" spans="1:8" x14ac:dyDescent="0.25">
      <c r="A1637" s="13">
        <v>44105</v>
      </c>
      <c r="B1637" s="4">
        <v>102</v>
      </c>
      <c r="C1637" s="4" t="str">
        <f>VLOOKUP(B1645,'Estructura Producto'!$A$2:$C$16,3,0)</f>
        <v>HABILITACION</v>
      </c>
      <c r="D1637" s="4">
        <v>2504</v>
      </c>
      <c r="E1637" s="4" t="str">
        <f>INDEX('Estructura Tiendas'!$A$2:$A$13,MATCH(DATOS!D1637,'Estructura Tiendas'!$B$2:$B$13,0))</f>
        <v>CENTRO</v>
      </c>
      <c r="F1637" s="6">
        <v>79208.34</v>
      </c>
      <c r="G1637" s="6">
        <v>28046.88559524859</v>
      </c>
      <c r="H1637" s="19">
        <f t="shared" si="25"/>
        <v>0.35409005661838883</v>
      </c>
    </row>
    <row r="1638" spans="1:8" x14ac:dyDescent="0.25">
      <c r="A1638" s="13">
        <v>44105</v>
      </c>
      <c r="B1638" s="4">
        <v>102</v>
      </c>
      <c r="C1638" s="4" t="str">
        <f>VLOOKUP(B1646,'Estructura Producto'!$A$2:$C$16,3,0)</f>
        <v>HABILITACION</v>
      </c>
      <c r="D1638" s="4">
        <v>2505</v>
      </c>
      <c r="E1638" s="4" t="str">
        <f>INDEX('Estructura Tiendas'!$A$2:$A$13,MATCH(DATOS!D1638,'Estructura Tiendas'!$B$2:$B$13,0))</f>
        <v>NORTE</v>
      </c>
      <c r="F1638" s="6">
        <v>33165.565000000002</v>
      </c>
      <c r="G1638" s="6">
        <v>9895.0807532817107</v>
      </c>
      <c r="H1638" s="19">
        <f t="shared" si="25"/>
        <v>0.29835405346725469</v>
      </c>
    </row>
    <row r="1639" spans="1:8" x14ac:dyDescent="0.25">
      <c r="A1639" s="13">
        <v>44105</v>
      </c>
      <c r="B1639" s="4">
        <v>102</v>
      </c>
      <c r="C1639" s="4" t="str">
        <f>VLOOKUP(B1647,'Estructura Producto'!$A$2:$C$16,3,0)</f>
        <v>HABILITACION</v>
      </c>
      <c r="D1639" s="4">
        <v>2506</v>
      </c>
      <c r="E1639" s="4" t="str">
        <f>INDEX('Estructura Tiendas'!$A$2:$A$13,MATCH(DATOS!D1639,'Estructura Tiendas'!$B$2:$B$13,0))</f>
        <v>NORTE</v>
      </c>
      <c r="F1639" s="6">
        <v>64921.275000000001</v>
      </c>
      <c r="G1639" s="6">
        <v>20222.482872034529</v>
      </c>
      <c r="H1639" s="19">
        <f t="shared" si="25"/>
        <v>0.31149238630995046</v>
      </c>
    </row>
    <row r="1640" spans="1:8" x14ac:dyDescent="0.25">
      <c r="A1640" s="13">
        <v>44105</v>
      </c>
      <c r="B1640" s="4">
        <v>102</v>
      </c>
      <c r="C1640" s="4" t="str">
        <f>VLOOKUP(B1648,'Estructura Producto'!$A$2:$C$16,3,0)</f>
        <v>HABILITACION</v>
      </c>
      <c r="D1640" s="4">
        <v>2507</v>
      </c>
      <c r="E1640" s="4" t="str">
        <f>INDEX('Estructura Tiendas'!$A$2:$A$13,MATCH(DATOS!D1640,'Estructura Tiendas'!$B$2:$B$13,0))</f>
        <v>NORTE</v>
      </c>
      <c r="F1640" s="6">
        <v>29838.415000000001</v>
      </c>
      <c r="G1640" s="6">
        <v>7588.6597627779856</v>
      </c>
      <c r="H1640" s="19">
        <f t="shared" si="25"/>
        <v>0.2543251631421436</v>
      </c>
    </row>
    <row r="1641" spans="1:8" x14ac:dyDescent="0.25">
      <c r="A1641" s="13">
        <v>44105</v>
      </c>
      <c r="B1641" s="4">
        <v>102</v>
      </c>
      <c r="C1641" s="4" t="str">
        <f>VLOOKUP(B1649,'Estructura Producto'!$A$2:$C$16,3,0)</f>
        <v>HABILITACION</v>
      </c>
      <c r="D1641" s="4">
        <v>2508</v>
      </c>
      <c r="E1641" s="4" t="str">
        <f>INDEX('Estructura Tiendas'!$A$2:$A$13,MATCH(DATOS!D1641,'Estructura Tiendas'!$B$2:$B$13,0))</f>
        <v>NORTE</v>
      </c>
      <c r="F1641" s="6">
        <v>33931.004999999997</v>
      </c>
      <c r="G1641" s="6">
        <v>10796.435652707649</v>
      </c>
      <c r="H1641" s="19">
        <f t="shared" si="25"/>
        <v>0.31818791258047469</v>
      </c>
    </row>
    <row r="1642" spans="1:8" x14ac:dyDescent="0.25">
      <c r="A1642" s="13">
        <v>44105</v>
      </c>
      <c r="B1642" s="4">
        <v>102</v>
      </c>
      <c r="C1642" s="4" t="str">
        <f>VLOOKUP(B1650,'Estructura Producto'!$A$2:$C$16,3,0)</f>
        <v>HABILITACION</v>
      </c>
      <c r="D1642" s="4">
        <v>2509</v>
      </c>
      <c r="E1642" s="4" t="str">
        <f>INDEX('Estructura Tiendas'!$A$2:$A$13,MATCH(DATOS!D1642,'Estructura Tiendas'!$B$2:$B$13,0))</f>
        <v>SUR</v>
      </c>
      <c r="F1642" s="6">
        <v>41946.69</v>
      </c>
      <c r="G1642" s="6">
        <v>13625.014594386901</v>
      </c>
      <c r="H1642" s="19">
        <f t="shared" si="25"/>
        <v>0.32481739546998584</v>
      </c>
    </row>
    <row r="1643" spans="1:8" x14ac:dyDescent="0.25">
      <c r="A1643" s="13">
        <v>44105</v>
      </c>
      <c r="B1643" s="4">
        <v>102</v>
      </c>
      <c r="C1643" s="4" t="str">
        <f>VLOOKUP(B1651,'Estructura Producto'!$A$2:$C$16,3,0)</f>
        <v>HABILITACION</v>
      </c>
      <c r="D1643" s="4">
        <v>2510</v>
      </c>
      <c r="E1643" s="4" t="str">
        <f>INDEX('Estructura Tiendas'!$A$2:$A$13,MATCH(DATOS!D1643,'Estructura Tiendas'!$B$2:$B$13,0))</f>
        <v>SUR</v>
      </c>
      <c r="F1643" s="6">
        <v>41596.69</v>
      </c>
      <c r="G1643" s="6">
        <v>11416.770822956667</v>
      </c>
      <c r="H1643" s="19">
        <f t="shared" si="25"/>
        <v>0.27446344463842354</v>
      </c>
    </row>
    <row r="1644" spans="1:8" x14ac:dyDescent="0.25">
      <c r="A1644" s="13">
        <v>44105</v>
      </c>
      <c r="B1644" s="4">
        <v>102</v>
      </c>
      <c r="C1644" s="4" t="str">
        <f>VLOOKUP(B1652,'Estructura Producto'!$A$2:$C$16,3,0)</f>
        <v>HABILITACION</v>
      </c>
      <c r="D1644" s="4">
        <v>2511</v>
      </c>
      <c r="E1644" s="4" t="str">
        <f>INDEX('Estructura Tiendas'!$A$2:$A$13,MATCH(DATOS!D1644,'Estructura Tiendas'!$B$2:$B$13,0))</f>
        <v>SUR</v>
      </c>
      <c r="F1644" s="6">
        <v>80736.899999999994</v>
      </c>
      <c r="G1644" s="6">
        <v>29690.688139288242</v>
      </c>
      <c r="H1644" s="19">
        <f t="shared" si="25"/>
        <v>0.36774619956040228</v>
      </c>
    </row>
    <row r="1645" spans="1:8" x14ac:dyDescent="0.25">
      <c r="A1645" s="13">
        <v>44105</v>
      </c>
      <c r="B1645" s="4">
        <v>102</v>
      </c>
      <c r="C1645" s="4" t="str">
        <f>VLOOKUP(B1653,'Estructura Producto'!$A$2:$C$16,3,0)</f>
        <v>HABILITACION</v>
      </c>
      <c r="D1645" s="4">
        <v>2512</v>
      </c>
      <c r="E1645" s="4" t="str">
        <f>INDEX('Estructura Tiendas'!$A$2:$A$13,MATCH(DATOS!D1645,'Estructura Tiendas'!$B$2:$B$13,0))</f>
        <v>SUR</v>
      </c>
      <c r="F1645" s="6">
        <v>41275</v>
      </c>
      <c r="G1645" s="6">
        <v>14909.180736808348</v>
      </c>
      <c r="H1645" s="19">
        <f t="shared" si="25"/>
        <v>0.36121576588269771</v>
      </c>
    </row>
    <row r="1646" spans="1:8" x14ac:dyDescent="0.25">
      <c r="A1646" s="13">
        <v>44105</v>
      </c>
      <c r="B1646" s="4">
        <v>104</v>
      </c>
      <c r="C1646" s="4" t="str">
        <f>VLOOKUP(B1654,'Estructura Producto'!$A$2:$C$16,3,0)</f>
        <v>HABILITACION</v>
      </c>
      <c r="D1646" s="4">
        <v>2501</v>
      </c>
      <c r="E1646" s="4" t="str">
        <f>INDEX('Estructura Tiendas'!$A$2:$A$13,MATCH(DATOS!D1646,'Estructura Tiendas'!$B$2:$B$13,0))</f>
        <v>CENTRO</v>
      </c>
      <c r="F1646" s="6">
        <v>15629.86</v>
      </c>
      <c r="G1646" s="6">
        <v>3004.7242265297295</v>
      </c>
      <c r="H1646" s="19">
        <f t="shared" si="25"/>
        <v>0.19224255537347931</v>
      </c>
    </row>
    <row r="1647" spans="1:8" x14ac:dyDescent="0.25">
      <c r="A1647" s="13">
        <v>44105</v>
      </c>
      <c r="B1647" s="4">
        <v>104</v>
      </c>
      <c r="C1647" s="4" t="str">
        <f>VLOOKUP(B1655,'Estructura Producto'!$A$2:$C$16,3,0)</f>
        <v>HABILITACION</v>
      </c>
      <c r="D1647" s="4">
        <v>2502</v>
      </c>
      <c r="E1647" s="4" t="str">
        <f>INDEX('Estructura Tiendas'!$A$2:$A$13,MATCH(DATOS!D1647,'Estructura Tiendas'!$B$2:$B$13,0))</f>
        <v>CENTRO</v>
      </c>
      <c r="F1647" s="6">
        <v>32110.19</v>
      </c>
      <c r="G1647" s="6">
        <v>7307.7568099933014</v>
      </c>
      <c r="H1647" s="19">
        <f t="shared" si="25"/>
        <v>0.22758372996214915</v>
      </c>
    </row>
    <row r="1648" spans="1:8" x14ac:dyDescent="0.25">
      <c r="A1648" s="13">
        <v>44105</v>
      </c>
      <c r="B1648" s="4">
        <v>104</v>
      </c>
      <c r="C1648" s="4" t="str">
        <f>VLOOKUP(B1656,'Estructura Producto'!$A$2:$C$16,3,0)</f>
        <v>HABILITACION</v>
      </c>
      <c r="D1648" s="4">
        <v>2503</v>
      </c>
      <c r="E1648" s="4" t="str">
        <f>INDEX('Estructura Tiendas'!$A$2:$A$13,MATCH(DATOS!D1648,'Estructura Tiendas'!$B$2:$B$13,0))</f>
        <v>CENTRO</v>
      </c>
      <c r="F1648" s="6">
        <v>38755.885000000002</v>
      </c>
      <c r="G1648" s="6">
        <v>7799.9643433833189</v>
      </c>
      <c r="H1648" s="19">
        <f t="shared" si="25"/>
        <v>0.2012588370355449</v>
      </c>
    </row>
    <row r="1649" spans="1:8" x14ac:dyDescent="0.25">
      <c r="A1649" s="13">
        <v>44105</v>
      </c>
      <c r="B1649" s="4">
        <v>104</v>
      </c>
      <c r="C1649" s="4" t="str">
        <f>VLOOKUP(B1657,'Estructura Producto'!$A$2:$C$16,3,0)</f>
        <v>HABILITACION</v>
      </c>
      <c r="D1649" s="4">
        <v>2504</v>
      </c>
      <c r="E1649" s="4" t="str">
        <f>INDEX('Estructura Tiendas'!$A$2:$A$13,MATCH(DATOS!D1649,'Estructura Tiendas'!$B$2:$B$13,0))</f>
        <v>CENTRO</v>
      </c>
      <c r="F1649" s="6">
        <v>34388.79</v>
      </c>
      <c r="G1649" s="6">
        <v>7133.3040943756914</v>
      </c>
      <c r="H1649" s="19">
        <f t="shared" si="25"/>
        <v>0.20743108711808969</v>
      </c>
    </row>
    <row r="1650" spans="1:8" x14ac:dyDescent="0.25">
      <c r="A1650" s="13">
        <v>44105</v>
      </c>
      <c r="B1650" s="4">
        <v>104</v>
      </c>
      <c r="C1650" s="4" t="str">
        <f>VLOOKUP(B1658,'Estructura Producto'!$A$2:$C$16,3,0)</f>
        <v>HABILITACION</v>
      </c>
      <c r="D1650" s="4">
        <v>2505</v>
      </c>
      <c r="E1650" s="4" t="str">
        <f>INDEX('Estructura Tiendas'!$A$2:$A$13,MATCH(DATOS!D1650,'Estructura Tiendas'!$B$2:$B$13,0))</f>
        <v>NORTE</v>
      </c>
      <c r="F1650" s="6">
        <v>14037.014999999999</v>
      </c>
      <c r="G1650" s="6">
        <v>3246.4891452417755</v>
      </c>
      <c r="H1650" s="19">
        <f t="shared" si="25"/>
        <v>0.23128059243662386</v>
      </c>
    </row>
    <row r="1651" spans="1:8" x14ac:dyDescent="0.25">
      <c r="A1651" s="13">
        <v>44105</v>
      </c>
      <c r="B1651" s="4">
        <v>104</v>
      </c>
      <c r="C1651" s="4" t="str">
        <f>VLOOKUP(B1659,'Estructura Producto'!$A$2:$C$16,3,0)</f>
        <v>HABILITACION</v>
      </c>
      <c r="D1651" s="4">
        <v>2506</v>
      </c>
      <c r="E1651" s="4" t="str">
        <f>INDEX('Estructura Tiendas'!$A$2:$A$13,MATCH(DATOS!D1651,'Estructura Tiendas'!$B$2:$B$13,0))</f>
        <v>NORTE</v>
      </c>
      <c r="F1651" s="6">
        <v>22618.12</v>
      </c>
      <c r="G1651" s="6">
        <v>5097.5322644181551</v>
      </c>
      <c r="H1651" s="19">
        <f t="shared" si="25"/>
        <v>0.22537382702090869</v>
      </c>
    </row>
    <row r="1652" spans="1:8" x14ac:dyDescent="0.25">
      <c r="A1652" s="13">
        <v>44105</v>
      </c>
      <c r="B1652" s="4">
        <v>104</v>
      </c>
      <c r="C1652" s="4" t="str">
        <f>VLOOKUP(B1660,'Estructura Producto'!$A$2:$C$16,3,0)</f>
        <v>HABILITACION</v>
      </c>
      <c r="D1652" s="4">
        <v>2507</v>
      </c>
      <c r="E1652" s="4" t="str">
        <f>INDEX('Estructura Tiendas'!$A$2:$A$13,MATCH(DATOS!D1652,'Estructura Tiendas'!$B$2:$B$13,0))</f>
        <v>NORTE</v>
      </c>
      <c r="F1652" s="6">
        <v>12297.285</v>
      </c>
      <c r="G1652" s="6">
        <v>1697.3558662433481</v>
      </c>
      <c r="H1652" s="19">
        <f t="shared" si="25"/>
        <v>0.13802687879831591</v>
      </c>
    </row>
    <row r="1653" spans="1:8" x14ac:dyDescent="0.25">
      <c r="A1653" s="13">
        <v>44105</v>
      </c>
      <c r="B1653" s="4">
        <v>104</v>
      </c>
      <c r="C1653" s="4" t="str">
        <f>VLOOKUP(B1661,'Estructura Producto'!$A$2:$C$16,3,0)</f>
        <v>HABILITACION</v>
      </c>
      <c r="D1653" s="4">
        <v>2508</v>
      </c>
      <c r="E1653" s="4" t="str">
        <f>INDEX('Estructura Tiendas'!$A$2:$A$13,MATCH(DATOS!D1653,'Estructura Tiendas'!$B$2:$B$13,0))</f>
        <v>NORTE</v>
      </c>
      <c r="F1653" s="6">
        <v>16921.89</v>
      </c>
      <c r="G1653" s="6">
        <v>3713.0902362403494</v>
      </c>
      <c r="H1653" s="19">
        <f t="shared" si="25"/>
        <v>0.21942526728635806</v>
      </c>
    </row>
    <row r="1654" spans="1:8" x14ac:dyDescent="0.25">
      <c r="A1654" s="13">
        <v>44105</v>
      </c>
      <c r="B1654" s="4">
        <v>104</v>
      </c>
      <c r="C1654" s="4" t="str">
        <f>VLOOKUP(B1662,'Estructura Producto'!$A$2:$C$16,3,0)</f>
        <v>HABILITACION</v>
      </c>
      <c r="D1654" s="4">
        <v>2509</v>
      </c>
      <c r="E1654" s="4" t="str">
        <f>INDEX('Estructura Tiendas'!$A$2:$A$13,MATCH(DATOS!D1654,'Estructura Tiendas'!$B$2:$B$13,0))</f>
        <v>SUR</v>
      </c>
      <c r="F1654" s="6">
        <v>18628.415000000001</v>
      </c>
      <c r="G1654" s="6">
        <v>3103.6689579083741</v>
      </c>
      <c r="H1654" s="19">
        <f t="shared" si="25"/>
        <v>0.16660939526569352</v>
      </c>
    </row>
    <row r="1655" spans="1:8" x14ac:dyDescent="0.25">
      <c r="A1655" s="13">
        <v>44105</v>
      </c>
      <c r="B1655" s="4">
        <v>104</v>
      </c>
      <c r="C1655" s="4" t="str">
        <f>VLOOKUP(B1663,'Estructura Producto'!$A$2:$C$16,3,0)</f>
        <v>HABILITACION</v>
      </c>
      <c r="D1655" s="4">
        <v>2510</v>
      </c>
      <c r="E1655" s="4" t="str">
        <f>INDEX('Estructura Tiendas'!$A$2:$A$13,MATCH(DATOS!D1655,'Estructura Tiendas'!$B$2:$B$13,0))</f>
        <v>SUR</v>
      </c>
      <c r="F1655" s="6">
        <v>30388.744999999999</v>
      </c>
      <c r="G1655" s="6">
        <v>6111.8683321388698</v>
      </c>
      <c r="H1655" s="19">
        <f t="shared" si="25"/>
        <v>0.20112276213245628</v>
      </c>
    </row>
    <row r="1656" spans="1:8" x14ac:dyDescent="0.25">
      <c r="A1656" s="13">
        <v>44105</v>
      </c>
      <c r="B1656" s="4">
        <v>104</v>
      </c>
      <c r="C1656" s="4" t="str">
        <f>VLOOKUP(B1664,'Estructura Producto'!$A$2:$C$16,3,0)</f>
        <v>HABILITACION</v>
      </c>
      <c r="D1656" s="4">
        <v>2511</v>
      </c>
      <c r="E1656" s="4" t="str">
        <f>INDEX('Estructura Tiendas'!$A$2:$A$13,MATCH(DATOS!D1656,'Estructura Tiendas'!$B$2:$B$13,0))</f>
        <v>SUR</v>
      </c>
      <c r="F1656" s="6">
        <v>45290.955000000002</v>
      </c>
      <c r="G1656" s="6">
        <v>10940.409349494435</v>
      </c>
      <c r="H1656" s="19">
        <f t="shared" si="25"/>
        <v>0.24155837185359494</v>
      </c>
    </row>
    <row r="1657" spans="1:8" x14ac:dyDescent="0.25">
      <c r="A1657" s="13">
        <v>44105</v>
      </c>
      <c r="B1657" s="4">
        <v>104</v>
      </c>
      <c r="C1657" s="4" t="str">
        <f>VLOOKUP(B1665,'Estructura Producto'!$A$2:$C$16,3,0)</f>
        <v>HABILITACION</v>
      </c>
      <c r="D1657" s="4">
        <v>2512</v>
      </c>
      <c r="E1657" s="4" t="str">
        <f>INDEX('Estructura Tiendas'!$A$2:$A$13,MATCH(DATOS!D1657,'Estructura Tiendas'!$B$2:$B$13,0))</f>
        <v>SUR</v>
      </c>
      <c r="F1657" s="6">
        <v>25451.47</v>
      </c>
      <c r="G1657" s="6">
        <v>6025.8834082488629</v>
      </c>
      <c r="H1657" s="19">
        <f t="shared" si="25"/>
        <v>0.23675973954545113</v>
      </c>
    </row>
    <row r="1658" spans="1:8" x14ac:dyDescent="0.25">
      <c r="A1658" s="13">
        <v>44105</v>
      </c>
      <c r="B1658" s="4">
        <v>106</v>
      </c>
      <c r="C1658" s="4" t="str">
        <f>VLOOKUP(B1666,'Estructura Producto'!$A$2:$C$16,3,0)</f>
        <v>HABILITACION</v>
      </c>
      <c r="D1658" s="4">
        <v>2501</v>
      </c>
      <c r="E1658" s="4" t="str">
        <f>INDEX('Estructura Tiendas'!$A$2:$A$13,MATCH(DATOS!D1658,'Estructura Tiendas'!$B$2:$B$13,0))</f>
        <v>CENTRO</v>
      </c>
      <c r="F1658" s="6">
        <v>17604.755000000001</v>
      </c>
      <c r="G1658" s="6">
        <v>5602.5767166768037</v>
      </c>
      <c r="H1658" s="19">
        <f t="shared" si="25"/>
        <v>0.3182422428870384</v>
      </c>
    </row>
    <row r="1659" spans="1:8" x14ac:dyDescent="0.25">
      <c r="A1659" s="13">
        <v>44105</v>
      </c>
      <c r="B1659" s="4">
        <v>106</v>
      </c>
      <c r="C1659" s="4" t="str">
        <f>VLOOKUP(B1667,'Estructura Producto'!$A$2:$C$16,3,0)</f>
        <v>HABILITACION</v>
      </c>
      <c r="D1659" s="4">
        <v>2502</v>
      </c>
      <c r="E1659" s="4" t="str">
        <f>INDEX('Estructura Tiendas'!$A$2:$A$13,MATCH(DATOS!D1659,'Estructura Tiendas'!$B$2:$B$13,0))</f>
        <v>CENTRO</v>
      </c>
      <c r="F1659" s="6">
        <v>26565.78</v>
      </c>
      <c r="G1659" s="6">
        <v>10082.883661119216</v>
      </c>
      <c r="H1659" s="19">
        <f t="shared" si="25"/>
        <v>0.37954404730895225</v>
      </c>
    </row>
    <row r="1660" spans="1:8" x14ac:dyDescent="0.25">
      <c r="A1660" s="13">
        <v>44105</v>
      </c>
      <c r="B1660" s="4">
        <v>106</v>
      </c>
      <c r="C1660" s="4" t="str">
        <f>VLOOKUP(B1668,'Estructura Producto'!$A$2:$C$16,3,0)</f>
        <v>HABILITACION</v>
      </c>
      <c r="D1660" s="4">
        <v>2503</v>
      </c>
      <c r="E1660" s="4" t="str">
        <f>INDEX('Estructura Tiendas'!$A$2:$A$13,MATCH(DATOS!D1660,'Estructura Tiendas'!$B$2:$B$13,0))</f>
        <v>CENTRO</v>
      </c>
      <c r="F1660" s="6">
        <v>30905.084999999999</v>
      </c>
      <c r="G1660" s="6">
        <v>8402.1099087328366</v>
      </c>
      <c r="H1660" s="19">
        <f t="shared" si="25"/>
        <v>0.27186820255413752</v>
      </c>
    </row>
    <row r="1661" spans="1:8" x14ac:dyDescent="0.25">
      <c r="A1661" s="13">
        <v>44105</v>
      </c>
      <c r="B1661" s="4">
        <v>106</v>
      </c>
      <c r="C1661" s="4" t="str">
        <f>VLOOKUP(B1669,'Estructura Producto'!$A$2:$C$16,3,0)</f>
        <v>HABILITACION</v>
      </c>
      <c r="D1661" s="4">
        <v>2504</v>
      </c>
      <c r="E1661" s="4" t="str">
        <f>INDEX('Estructura Tiendas'!$A$2:$A$13,MATCH(DATOS!D1661,'Estructura Tiendas'!$B$2:$B$13,0))</f>
        <v>CENTRO</v>
      </c>
      <c r="F1661" s="6">
        <v>34544.165000000001</v>
      </c>
      <c r="G1661" s="6">
        <v>12611.418927944294</v>
      </c>
      <c r="H1661" s="19">
        <f t="shared" si="25"/>
        <v>0.36508101810955029</v>
      </c>
    </row>
    <row r="1662" spans="1:8" x14ac:dyDescent="0.25">
      <c r="A1662" s="13">
        <v>44105</v>
      </c>
      <c r="B1662" s="4">
        <v>106</v>
      </c>
      <c r="C1662" s="4" t="str">
        <f>VLOOKUP(B1670,'Estructura Producto'!$A$2:$C$16,3,0)</f>
        <v>HABILITACION</v>
      </c>
      <c r="D1662" s="4">
        <v>2505</v>
      </c>
      <c r="E1662" s="4" t="str">
        <f>INDEX('Estructura Tiendas'!$A$2:$A$13,MATCH(DATOS!D1662,'Estructura Tiendas'!$B$2:$B$13,0))</f>
        <v>NORTE</v>
      </c>
      <c r="F1662" s="6">
        <v>15621.285</v>
      </c>
      <c r="G1662" s="6">
        <v>5591.0440272185042</v>
      </c>
      <c r="H1662" s="19">
        <f t="shared" si="25"/>
        <v>0.35791191487886587</v>
      </c>
    </row>
    <row r="1663" spans="1:8" x14ac:dyDescent="0.25">
      <c r="A1663" s="13">
        <v>44105</v>
      </c>
      <c r="B1663" s="4">
        <v>106</v>
      </c>
      <c r="C1663" s="4" t="str">
        <f>VLOOKUP(B1671,'Estructura Producto'!$A$2:$C$16,3,0)</f>
        <v>HABILITACION</v>
      </c>
      <c r="D1663" s="4">
        <v>2506</v>
      </c>
      <c r="E1663" s="4" t="str">
        <f>INDEX('Estructura Tiendas'!$A$2:$A$13,MATCH(DATOS!D1663,'Estructura Tiendas'!$B$2:$B$13,0))</f>
        <v>NORTE</v>
      </c>
      <c r="F1663" s="6">
        <v>23374.255000000001</v>
      </c>
      <c r="G1663" s="6">
        <v>7784.4476440953858</v>
      </c>
      <c r="H1663" s="19">
        <f t="shared" si="25"/>
        <v>0.33303511252424456</v>
      </c>
    </row>
    <row r="1664" spans="1:8" x14ac:dyDescent="0.25">
      <c r="A1664" s="13">
        <v>44105</v>
      </c>
      <c r="B1664" s="4">
        <v>106</v>
      </c>
      <c r="C1664" s="4" t="str">
        <f>VLOOKUP(B1672,'Estructura Producto'!$A$2:$C$16,3,0)</f>
        <v>HABILITACION</v>
      </c>
      <c r="D1664" s="4">
        <v>2507</v>
      </c>
      <c r="E1664" s="4" t="str">
        <f>INDEX('Estructura Tiendas'!$A$2:$A$13,MATCH(DATOS!D1664,'Estructura Tiendas'!$B$2:$B$13,0))</f>
        <v>NORTE</v>
      </c>
      <c r="F1664" s="6">
        <v>17330.88</v>
      </c>
      <c r="G1664" s="6">
        <v>7288.8430717953115</v>
      </c>
      <c r="H1664" s="19">
        <f t="shared" si="25"/>
        <v>0.42056970400783522</v>
      </c>
    </row>
    <row r="1665" spans="1:8" x14ac:dyDescent="0.25">
      <c r="A1665" s="13">
        <v>44105</v>
      </c>
      <c r="B1665" s="4">
        <v>106</v>
      </c>
      <c r="C1665" s="4" t="str">
        <f>VLOOKUP(B1673,'Estructura Producto'!$A$2:$C$16,3,0)</f>
        <v>HABILITACION</v>
      </c>
      <c r="D1665" s="4">
        <v>2508</v>
      </c>
      <c r="E1665" s="4" t="str">
        <f>INDEX('Estructura Tiendas'!$A$2:$A$13,MATCH(DATOS!D1665,'Estructura Tiendas'!$B$2:$B$13,0))</f>
        <v>NORTE</v>
      </c>
      <c r="F1665" s="6">
        <v>18791.345000000001</v>
      </c>
      <c r="G1665" s="6">
        <v>6548.685928309952</v>
      </c>
      <c r="H1665" s="19">
        <f t="shared" si="25"/>
        <v>0.34849479525334409</v>
      </c>
    </row>
    <row r="1666" spans="1:8" x14ac:dyDescent="0.25">
      <c r="A1666" s="13">
        <v>44105</v>
      </c>
      <c r="B1666" s="4">
        <v>106</v>
      </c>
      <c r="C1666" s="4" t="str">
        <f>VLOOKUP(B1674,'Estructura Producto'!$A$2:$C$16,3,0)</f>
        <v>HABILITACION</v>
      </c>
      <c r="D1666" s="4">
        <v>2509</v>
      </c>
      <c r="E1666" s="4" t="str">
        <f>INDEX('Estructura Tiendas'!$A$2:$A$13,MATCH(DATOS!D1666,'Estructura Tiendas'!$B$2:$B$13,0))</f>
        <v>SUR</v>
      </c>
      <c r="F1666" s="6">
        <v>16479.575000000001</v>
      </c>
      <c r="G1666" s="6">
        <v>5784.7495034665562</v>
      </c>
      <c r="H1666" s="19">
        <f t="shared" si="25"/>
        <v>0.35102540590194564</v>
      </c>
    </row>
    <row r="1667" spans="1:8" x14ac:dyDescent="0.25">
      <c r="A1667" s="13">
        <v>44105</v>
      </c>
      <c r="B1667" s="4">
        <v>106</v>
      </c>
      <c r="C1667" s="4" t="str">
        <f>VLOOKUP(B1675,'Estructura Producto'!$A$2:$C$16,3,0)</f>
        <v>HABILITACION</v>
      </c>
      <c r="D1667" s="4">
        <v>2510</v>
      </c>
      <c r="E1667" s="4" t="str">
        <f>INDEX('Estructura Tiendas'!$A$2:$A$13,MATCH(DATOS!D1667,'Estructura Tiendas'!$B$2:$B$13,0))</f>
        <v>SUR</v>
      </c>
      <c r="F1667" s="6">
        <v>14723.055</v>
      </c>
      <c r="G1667" s="6">
        <v>3734.831827658114</v>
      </c>
      <c r="H1667" s="19">
        <f t="shared" ref="H1667:H1730" si="26">G1667/F1667</f>
        <v>0.25367234094134089</v>
      </c>
    </row>
    <row r="1668" spans="1:8" x14ac:dyDescent="0.25">
      <c r="A1668" s="13">
        <v>44105</v>
      </c>
      <c r="B1668" s="4">
        <v>106</v>
      </c>
      <c r="C1668" s="4" t="str">
        <f>VLOOKUP(B1676,'Estructura Producto'!$A$2:$C$16,3,0)</f>
        <v>HABILITACION</v>
      </c>
      <c r="D1668" s="4">
        <v>2511</v>
      </c>
      <c r="E1668" s="4" t="str">
        <f>INDEX('Estructura Tiendas'!$A$2:$A$13,MATCH(DATOS!D1668,'Estructura Tiendas'!$B$2:$B$13,0))</f>
        <v>SUR</v>
      </c>
      <c r="F1668" s="6">
        <v>22551.9</v>
      </c>
      <c r="G1668" s="6">
        <v>8321.1652694364402</v>
      </c>
      <c r="H1668" s="19">
        <f t="shared" si="26"/>
        <v>0.36897845722251515</v>
      </c>
    </row>
    <row r="1669" spans="1:8" x14ac:dyDescent="0.25">
      <c r="A1669" s="13">
        <v>44105</v>
      </c>
      <c r="B1669" s="4">
        <v>106</v>
      </c>
      <c r="C1669" s="4" t="str">
        <f>VLOOKUP(B1677,'Estructura Producto'!$A$2:$C$16,3,0)</f>
        <v>HABILITACION</v>
      </c>
      <c r="D1669" s="4">
        <v>2512</v>
      </c>
      <c r="E1669" s="4" t="str">
        <f>INDEX('Estructura Tiendas'!$A$2:$A$13,MATCH(DATOS!D1669,'Estructura Tiendas'!$B$2:$B$13,0))</f>
        <v>SUR</v>
      </c>
      <c r="F1669" s="6">
        <v>18286.77</v>
      </c>
      <c r="G1669" s="6">
        <v>7072.7141461426199</v>
      </c>
      <c r="H1669" s="19">
        <f t="shared" si="26"/>
        <v>0.3867667251320282</v>
      </c>
    </row>
    <row r="1670" spans="1:8" x14ac:dyDescent="0.25">
      <c r="A1670" s="13">
        <v>44105</v>
      </c>
      <c r="B1670" s="4">
        <v>108</v>
      </c>
      <c r="C1670" s="4" t="str">
        <f>VLOOKUP(B1678,'Estructura Producto'!$A$2:$C$16,3,0)</f>
        <v>HABILITACION</v>
      </c>
      <c r="D1670" s="4">
        <v>2501</v>
      </c>
      <c r="E1670" s="4" t="str">
        <f>INDEX('Estructura Tiendas'!$A$2:$A$13,MATCH(DATOS!D1670,'Estructura Tiendas'!$B$2:$B$13,0))</f>
        <v>CENTRO</v>
      </c>
      <c r="F1670" s="6">
        <v>31209.794999999998</v>
      </c>
      <c r="G1670" s="6">
        <v>13185.417581854024</v>
      </c>
      <c r="H1670" s="19">
        <f t="shared" si="26"/>
        <v>0.4224769045055895</v>
      </c>
    </row>
    <row r="1671" spans="1:8" x14ac:dyDescent="0.25">
      <c r="A1671" s="13">
        <v>44105</v>
      </c>
      <c r="B1671" s="4">
        <v>108</v>
      </c>
      <c r="C1671" s="4" t="str">
        <f>VLOOKUP(B1679,'Estructura Producto'!$A$2:$C$16,3,0)</f>
        <v>HABILITACION</v>
      </c>
      <c r="D1671" s="4">
        <v>2502</v>
      </c>
      <c r="E1671" s="4" t="str">
        <f>INDEX('Estructura Tiendas'!$A$2:$A$13,MATCH(DATOS!D1671,'Estructura Tiendas'!$B$2:$B$13,0))</f>
        <v>CENTRO</v>
      </c>
      <c r="F1671" s="6">
        <v>54693.425000000003</v>
      </c>
      <c r="G1671" s="6">
        <v>21518.082557339883</v>
      </c>
      <c r="H1671" s="19">
        <f t="shared" si="26"/>
        <v>0.39343088419384747</v>
      </c>
    </row>
    <row r="1672" spans="1:8" x14ac:dyDescent="0.25">
      <c r="A1672" s="13">
        <v>44105</v>
      </c>
      <c r="B1672" s="4">
        <v>108</v>
      </c>
      <c r="C1672" s="4" t="str">
        <f>VLOOKUP(B1680,'Estructura Producto'!$A$2:$C$16,3,0)</f>
        <v>HABILITACION</v>
      </c>
      <c r="D1672" s="4">
        <v>2503</v>
      </c>
      <c r="E1672" s="4" t="str">
        <f>INDEX('Estructura Tiendas'!$A$2:$A$13,MATCH(DATOS!D1672,'Estructura Tiendas'!$B$2:$B$13,0))</f>
        <v>CENTRO</v>
      </c>
      <c r="F1672" s="6">
        <v>52265.55</v>
      </c>
      <c r="G1672" s="6">
        <v>19413.694002132088</v>
      </c>
      <c r="H1672" s="19">
        <f t="shared" si="26"/>
        <v>0.37144340779217067</v>
      </c>
    </row>
    <row r="1673" spans="1:8" x14ac:dyDescent="0.25">
      <c r="A1673" s="13">
        <v>44105</v>
      </c>
      <c r="B1673" s="4">
        <v>108</v>
      </c>
      <c r="C1673" s="4" t="str">
        <f>VLOOKUP(B1681,'Estructura Producto'!$A$2:$C$16,3,0)</f>
        <v>HABILITACION</v>
      </c>
      <c r="D1673" s="4">
        <v>2504</v>
      </c>
      <c r="E1673" s="4" t="str">
        <f>INDEX('Estructura Tiendas'!$A$2:$A$13,MATCH(DATOS!D1673,'Estructura Tiendas'!$B$2:$B$13,0))</f>
        <v>CENTRO</v>
      </c>
      <c r="F1673" s="6">
        <v>54353.105000000003</v>
      </c>
      <c r="G1673" s="6">
        <v>23606.558514170669</v>
      </c>
      <c r="H1673" s="19">
        <f t="shared" si="26"/>
        <v>0.43431849043712711</v>
      </c>
    </row>
    <row r="1674" spans="1:8" x14ac:dyDescent="0.25">
      <c r="A1674" s="13">
        <v>44105</v>
      </c>
      <c r="B1674" s="4">
        <v>108</v>
      </c>
      <c r="C1674" s="4" t="str">
        <f>VLOOKUP(B1682,'Estructura Producto'!$A$2:$C$16,3,0)</f>
        <v>CONSTRUCCIÓN JARDÍN</v>
      </c>
      <c r="D1674" s="4">
        <v>2505</v>
      </c>
      <c r="E1674" s="4" t="str">
        <f>INDEX('Estructura Tiendas'!$A$2:$A$13,MATCH(DATOS!D1674,'Estructura Tiendas'!$B$2:$B$13,0))</f>
        <v>NORTE</v>
      </c>
      <c r="F1674" s="6">
        <v>23596.145</v>
      </c>
      <c r="G1674" s="6">
        <v>9052.6114660158382</v>
      </c>
      <c r="H1674" s="19">
        <f t="shared" si="26"/>
        <v>0.38364789951985112</v>
      </c>
    </row>
    <row r="1675" spans="1:8" x14ac:dyDescent="0.25">
      <c r="A1675" s="13">
        <v>44105</v>
      </c>
      <c r="B1675" s="4">
        <v>108</v>
      </c>
      <c r="C1675" s="4" t="str">
        <f>VLOOKUP(B1683,'Estructura Producto'!$A$2:$C$16,3,0)</f>
        <v>CONSTRUCCIÓN JARDÍN</v>
      </c>
      <c r="D1675" s="4">
        <v>2506</v>
      </c>
      <c r="E1675" s="4" t="str">
        <f>INDEX('Estructura Tiendas'!$A$2:$A$13,MATCH(DATOS!D1675,'Estructura Tiendas'!$B$2:$B$13,0))</f>
        <v>NORTE</v>
      </c>
      <c r="F1675" s="6">
        <v>52784.285000000003</v>
      </c>
      <c r="G1675" s="6">
        <v>21608.985752722594</v>
      </c>
      <c r="H1675" s="19">
        <f t="shared" si="26"/>
        <v>0.40938293950031895</v>
      </c>
    </row>
    <row r="1676" spans="1:8" x14ac:dyDescent="0.25">
      <c r="A1676" s="13">
        <v>44105</v>
      </c>
      <c r="B1676" s="4">
        <v>108</v>
      </c>
      <c r="C1676" s="4" t="str">
        <f>VLOOKUP(B1684,'Estructura Producto'!$A$2:$C$16,3,0)</f>
        <v>CONSTRUCCIÓN JARDÍN</v>
      </c>
      <c r="D1676" s="4">
        <v>2507</v>
      </c>
      <c r="E1676" s="4" t="str">
        <f>INDEX('Estructura Tiendas'!$A$2:$A$13,MATCH(DATOS!D1676,'Estructura Tiendas'!$B$2:$B$13,0))</f>
        <v>NORTE</v>
      </c>
      <c r="F1676" s="6">
        <v>30700.404999999999</v>
      </c>
      <c r="G1676" s="6">
        <v>13448.185098560167</v>
      </c>
      <c r="H1676" s="19">
        <f t="shared" si="26"/>
        <v>0.43804585309412586</v>
      </c>
    </row>
    <row r="1677" spans="1:8" x14ac:dyDescent="0.25">
      <c r="A1677" s="13">
        <v>44105</v>
      </c>
      <c r="B1677" s="4">
        <v>108</v>
      </c>
      <c r="C1677" s="4" t="str">
        <f>VLOOKUP(B1685,'Estructura Producto'!$A$2:$C$16,3,0)</f>
        <v>CONSTRUCCIÓN JARDÍN</v>
      </c>
      <c r="D1677" s="4">
        <v>2508</v>
      </c>
      <c r="E1677" s="4" t="str">
        <f>INDEX('Estructura Tiendas'!$A$2:$A$13,MATCH(DATOS!D1677,'Estructura Tiendas'!$B$2:$B$13,0))</f>
        <v>NORTE</v>
      </c>
      <c r="F1677" s="6">
        <v>41251.714999999997</v>
      </c>
      <c r="G1677" s="6">
        <v>17516.711985841921</v>
      </c>
      <c r="H1677" s="19">
        <f t="shared" si="26"/>
        <v>0.4246299089829822</v>
      </c>
    </row>
    <row r="1678" spans="1:8" x14ac:dyDescent="0.25">
      <c r="A1678" s="13">
        <v>44105</v>
      </c>
      <c r="B1678" s="4">
        <v>108</v>
      </c>
      <c r="C1678" s="4" t="str">
        <f>VLOOKUP(B1686,'Estructura Producto'!$A$2:$C$16,3,0)</f>
        <v>CONSTRUCCIÓN JARDÍN</v>
      </c>
      <c r="D1678" s="4">
        <v>2509</v>
      </c>
      <c r="E1678" s="4" t="str">
        <f>INDEX('Estructura Tiendas'!$A$2:$A$13,MATCH(DATOS!D1678,'Estructura Tiendas'!$B$2:$B$13,0))</f>
        <v>SUR</v>
      </c>
      <c r="F1678" s="6">
        <v>35622.614999999998</v>
      </c>
      <c r="G1678" s="6">
        <v>14257.002137075857</v>
      </c>
      <c r="H1678" s="19">
        <f t="shared" si="26"/>
        <v>0.40022334511590063</v>
      </c>
    </row>
    <row r="1679" spans="1:8" x14ac:dyDescent="0.25">
      <c r="A1679" s="13">
        <v>44105</v>
      </c>
      <c r="B1679" s="4">
        <v>108</v>
      </c>
      <c r="C1679" s="4" t="str">
        <f>VLOOKUP(B1687,'Estructura Producto'!$A$2:$C$16,3,0)</f>
        <v>CONSTRUCCIÓN JARDÍN</v>
      </c>
      <c r="D1679" s="4">
        <v>2510</v>
      </c>
      <c r="E1679" s="4" t="str">
        <f>INDEX('Estructura Tiendas'!$A$2:$A$13,MATCH(DATOS!D1679,'Estructura Tiendas'!$B$2:$B$13,0))</f>
        <v>SUR</v>
      </c>
      <c r="F1679" s="6">
        <v>26545</v>
      </c>
      <c r="G1679" s="6">
        <v>10548.117611142232</v>
      </c>
      <c r="H1679" s="19">
        <f t="shared" si="26"/>
        <v>0.39736739917657682</v>
      </c>
    </row>
    <row r="1680" spans="1:8" x14ac:dyDescent="0.25">
      <c r="A1680" s="13">
        <v>44105</v>
      </c>
      <c r="B1680" s="4">
        <v>108</v>
      </c>
      <c r="C1680" s="4" t="str">
        <f>VLOOKUP(B1688,'Estructura Producto'!$A$2:$C$16,3,0)</f>
        <v>CONSTRUCCIÓN JARDÍN</v>
      </c>
      <c r="D1680" s="4">
        <v>2511</v>
      </c>
      <c r="E1680" s="4" t="str">
        <f>INDEX('Estructura Tiendas'!$A$2:$A$13,MATCH(DATOS!D1680,'Estructura Tiendas'!$B$2:$B$13,0))</f>
        <v>SUR</v>
      </c>
      <c r="F1680" s="6">
        <v>41063.864999999998</v>
      </c>
      <c r="G1680" s="6">
        <v>17014.583382251134</v>
      </c>
      <c r="H1680" s="19">
        <f t="shared" si="26"/>
        <v>0.41434442136051086</v>
      </c>
    </row>
    <row r="1681" spans="1:8" x14ac:dyDescent="0.25">
      <c r="A1681" s="13">
        <v>44105</v>
      </c>
      <c r="B1681" s="4">
        <v>108</v>
      </c>
      <c r="C1681" s="4" t="str">
        <f>VLOOKUP(B1689,'Estructura Producto'!$A$2:$C$16,3,0)</f>
        <v>CONSTRUCCIÓN JARDÍN</v>
      </c>
      <c r="D1681" s="4">
        <v>2512</v>
      </c>
      <c r="E1681" s="4" t="str">
        <f>INDEX('Estructura Tiendas'!$A$2:$A$13,MATCH(DATOS!D1681,'Estructura Tiendas'!$B$2:$B$13,0))</f>
        <v>SUR</v>
      </c>
      <c r="F1681" s="6">
        <v>38509.614999999998</v>
      </c>
      <c r="G1681" s="6">
        <v>14638.528150095846</v>
      </c>
      <c r="H1681" s="19">
        <f t="shared" si="26"/>
        <v>0.38012657748190543</v>
      </c>
    </row>
    <row r="1682" spans="1:8" x14ac:dyDescent="0.25">
      <c r="A1682" s="13">
        <v>44105</v>
      </c>
      <c r="B1682" s="4">
        <v>200</v>
      </c>
      <c r="C1682" s="4" t="str">
        <f>VLOOKUP(B1690,'Estructura Producto'!$A$2:$C$16,3,0)</f>
        <v>CONSTRUCCIÓN JARDÍN</v>
      </c>
      <c r="D1682" s="4">
        <v>2501</v>
      </c>
      <c r="E1682" s="4" t="str">
        <f>INDEX('Estructura Tiendas'!$A$2:$A$13,MATCH(DATOS!D1682,'Estructura Tiendas'!$B$2:$B$13,0))</f>
        <v>CENTRO</v>
      </c>
      <c r="F1682" s="6">
        <v>27051.66</v>
      </c>
      <c r="G1682" s="6">
        <v>5360.2663549345716</v>
      </c>
      <c r="H1682" s="19">
        <f t="shared" si="26"/>
        <v>0.1981492579359112</v>
      </c>
    </row>
    <row r="1683" spans="1:8" x14ac:dyDescent="0.25">
      <c r="A1683" s="13">
        <v>44105</v>
      </c>
      <c r="B1683" s="4">
        <v>200</v>
      </c>
      <c r="C1683" s="4" t="str">
        <f>VLOOKUP(B1691,'Estructura Producto'!$A$2:$C$16,3,0)</f>
        <v>CONSTRUCCIÓN JARDÍN</v>
      </c>
      <c r="D1683" s="4">
        <v>2502</v>
      </c>
      <c r="E1683" s="4" t="str">
        <f>INDEX('Estructura Tiendas'!$A$2:$A$13,MATCH(DATOS!D1683,'Estructura Tiendas'!$B$2:$B$13,0))</f>
        <v>CENTRO</v>
      </c>
      <c r="F1683" s="6">
        <v>59055.39</v>
      </c>
      <c r="G1683" s="6">
        <v>10949.310482238217</v>
      </c>
      <c r="H1683" s="19">
        <f t="shared" si="26"/>
        <v>0.18540747054990608</v>
      </c>
    </row>
    <row r="1684" spans="1:8" x14ac:dyDescent="0.25">
      <c r="A1684" s="13">
        <v>44105</v>
      </c>
      <c r="B1684" s="4">
        <v>200</v>
      </c>
      <c r="C1684" s="4" t="str">
        <f>VLOOKUP(B1692,'Estructura Producto'!$A$2:$C$16,3,0)</f>
        <v>CONSTRUCCIÓN JARDÍN</v>
      </c>
      <c r="D1684" s="4">
        <v>2503</v>
      </c>
      <c r="E1684" s="4" t="str">
        <f>INDEX('Estructura Tiendas'!$A$2:$A$13,MATCH(DATOS!D1684,'Estructura Tiendas'!$B$2:$B$13,0))</f>
        <v>CENTRO</v>
      </c>
      <c r="F1684" s="6">
        <v>64131.375</v>
      </c>
      <c r="G1684" s="6">
        <v>8569.5593123140188</v>
      </c>
      <c r="H1684" s="19">
        <f t="shared" si="26"/>
        <v>0.13362506748551733</v>
      </c>
    </row>
    <row r="1685" spans="1:8" x14ac:dyDescent="0.25">
      <c r="A1685" s="13">
        <v>44105</v>
      </c>
      <c r="B1685" s="4">
        <v>200</v>
      </c>
      <c r="C1685" s="4" t="str">
        <f>VLOOKUP(B1693,'Estructura Producto'!$A$2:$C$16,3,0)</f>
        <v>CONSTRUCCIÓN JARDÍN</v>
      </c>
      <c r="D1685" s="4">
        <v>2504</v>
      </c>
      <c r="E1685" s="4" t="str">
        <f>INDEX('Estructura Tiendas'!$A$2:$A$13,MATCH(DATOS!D1685,'Estructura Tiendas'!$B$2:$B$13,0))</f>
        <v>CENTRO</v>
      </c>
      <c r="F1685" s="6">
        <v>57684.514999999999</v>
      </c>
      <c r="G1685" s="6">
        <v>14267.952768475108</v>
      </c>
      <c r="H1685" s="19">
        <f t="shared" si="26"/>
        <v>0.24734459097862066</v>
      </c>
    </row>
    <row r="1686" spans="1:8" x14ac:dyDescent="0.25">
      <c r="A1686" s="13">
        <v>44105</v>
      </c>
      <c r="B1686" s="4">
        <v>200</v>
      </c>
      <c r="C1686" s="4" t="str">
        <f>VLOOKUP(B1694,'Estructura Producto'!$A$2:$C$16,3,0)</f>
        <v>CONSTRUCCIÓN JARDÍN</v>
      </c>
      <c r="D1686" s="4">
        <v>2505</v>
      </c>
      <c r="E1686" s="4" t="str">
        <f>INDEX('Estructura Tiendas'!$A$2:$A$13,MATCH(DATOS!D1686,'Estructura Tiendas'!$B$2:$B$13,0))</f>
        <v>NORTE</v>
      </c>
      <c r="F1686" s="6">
        <v>42247.214999999997</v>
      </c>
      <c r="G1686" s="6">
        <v>6152.0405673328351</v>
      </c>
      <c r="H1686" s="19">
        <f t="shared" si="26"/>
        <v>0.14562002648773026</v>
      </c>
    </row>
    <row r="1687" spans="1:8" x14ac:dyDescent="0.25">
      <c r="A1687" s="13">
        <v>44105</v>
      </c>
      <c r="B1687" s="4">
        <v>200</v>
      </c>
      <c r="C1687" s="4" t="str">
        <f>VLOOKUP(B1695,'Estructura Producto'!$A$2:$C$16,3,0)</f>
        <v>CONSTRUCCIÓN JARDÍN</v>
      </c>
      <c r="D1687" s="4">
        <v>2506</v>
      </c>
      <c r="E1687" s="4" t="str">
        <f>INDEX('Estructura Tiendas'!$A$2:$A$13,MATCH(DATOS!D1687,'Estructura Tiendas'!$B$2:$B$13,0))</f>
        <v>NORTE</v>
      </c>
      <c r="F1687" s="6">
        <v>56411.95</v>
      </c>
      <c r="G1687" s="6">
        <v>14257.264240439868</v>
      </c>
      <c r="H1687" s="19">
        <f t="shared" si="26"/>
        <v>0.25273482374638473</v>
      </c>
    </row>
    <row r="1688" spans="1:8" x14ac:dyDescent="0.25">
      <c r="A1688" s="13">
        <v>44105</v>
      </c>
      <c r="B1688" s="4">
        <v>200</v>
      </c>
      <c r="C1688" s="4" t="str">
        <f>VLOOKUP(B1696,'Estructura Producto'!$A$2:$C$16,3,0)</f>
        <v>CONSTRUCCIÓN JARDÍN</v>
      </c>
      <c r="D1688" s="4">
        <v>2507</v>
      </c>
      <c r="E1688" s="4" t="str">
        <f>INDEX('Estructura Tiendas'!$A$2:$A$13,MATCH(DATOS!D1688,'Estructura Tiendas'!$B$2:$B$13,0))</f>
        <v>NORTE</v>
      </c>
      <c r="F1688" s="6">
        <v>27415.57</v>
      </c>
      <c r="G1688" s="6">
        <v>5037.001792249479</v>
      </c>
      <c r="H1688" s="19">
        <f t="shared" si="26"/>
        <v>0.18372777922361194</v>
      </c>
    </row>
    <row r="1689" spans="1:8" x14ac:dyDescent="0.25">
      <c r="A1689" s="13">
        <v>44105</v>
      </c>
      <c r="B1689" s="4">
        <v>200</v>
      </c>
      <c r="C1689" s="4" t="str">
        <f>VLOOKUP(B1697,'Estructura Producto'!$A$2:$C$16,3,0)</f>
        <v>CONSTRUCCIÓN JARDÍN</v>
      </c>
      <c r="D1689" s="4">
        <v>2508</v>
      </c>
      <c r="E1689" s="4" t="str">
        <f>INDEX('Estructura Tiendas'!$A$2:$A$13,MATCH(DATOS!D1689,'Estructura Tiendas'!$B$2:$B$13,0))</f>
        <v>NORTE</v>
      </c>
      <c r="F1689" s="6">
        <v>38488.239999999998</v>
      </c>
      <c r="G1689" s="6">
        <v>9346.2865963791937</v>
      </c>
      <c r="H1689" s="19">
        <f t="shared" si="26"/>
        <v>0.24283486582860619</v>
      </c>
    </row>
    <row r="1690" spans="1:8" x14ac:dyDescent="0.25">
      <c r="A1690" s="13">
        <v>44105</v>
      </c>
      <c r="B1690" s="4">
        <v>200</v>
      </c>
      <c r="C1690" s="4" t="str">
        <f>VLOOKUP(B1698,'Estructura Producto'!$A$2:$C$16,3,0)</f>
        <v>CONSTRUCCIÓN JARDÍN</v>
      </c>
      <c r="D1690" s="4">
        <v>2509</v>
      </c>
      <c r="E1690" s="4" t="str">
        <f>INDEX('Estructura Tiendas'!$A$2:$A$13,MATCH(DATOS!D1690,'Estructura Tiendas'!$B$2:$B$13,0))</f>
        <v>SUR</v>
      </c>
      <c r="F1690" s="6">
        <v>42495.15</v>
      </c>
      <c r="G1690" s="6">
        <v>4258.1073941744489</v>
      </c>
      <c r="H1690" s="19">
        <f t="shared" si="26"/>
        <v>0.1002021970548274</v>
      </c>
    </row>
    <row r="1691" spans="1:8" x14ac:dyDescent="0.25">
      <c r="A1691" s="13">
        <v>44105</v>
      </c>
      <c r="B1691" s="4">
        <v>200</v>
      </c>
      <c r="C1691" s="4" t="str">
        <f>VLOOKUP(B1699,'Estructura Producto'!$A$2:$C$16,3,0)</f>
        <v>CONSTRUCCIÓN JARDÍN</v>
      </c>
      <c r="D1691" s="4">
        <v>2510</v>
      </c>
      <c r="E1691" s="4" t="str">
        <f>INDEX('Estructura Tiendas'!$A$2:$A$13,MATCH(DATOS!D1691,'Estructura Tiendas'!$B$2:$B$13,0))</f>
        <v>SUR</v>
      </c>
      <c r="F1691" s="6">
        <v>45631.22</v>
      </c>
      <c r="G1691" s="6">
        <v>8435.2490998731082</v>
      </c>
      <c r="H1691" s="19">
        <f t="shared" si="26"/>
        <v>0.18485697072909968</v>
      </c>
    </row>
    <row r="1692" spans="1:8" x14ac:dyDescent="0.25">
      <c r="A1692" s="13">
        <v>44105</v>
      </c>
      <c r="B1692" s="4">
        <v>200</v>
      </c>
      <c r="C1692" s="4" t="str">
        <f>VLOOKUP(B1700,'Estructura Producto'!$A$2:$C$16,3,0)</f>
        <v>CONSTRUCCIÓN JARDÍN</v>
      </c>
      <c r="D1692" s="4">
        <v>2511</v>
      </c>
      <c r="E1692" s="4" t="str">
        <f>INDEX('Estructura Tiendas'!$A$2:$A$13,MATCH(DATOS!D1692,'Estructura Tiendas'!$B$2:$B$13,0))</f>
        <v>SUR</v>
      </c>
      <c r="F1692" s="6">
        <v>89345.68</v>
      </c>
      <c r="G1692" s="6">
        <v>17540.207039357763</v>
      </c>
      <c r="H1692" s="19">
        <f t="shared" si="26"/>
        <v>0.19631846821645729</v>
      </c>
    </row>
    <row r="1693" spans="1:8" x14ac:dyDescent="0.25">
      <c r="A1693" s="13">
        <v>44105</v>
      </c>
      <c r="B1693" s="4">
        <v>200</v>
      </c>
      <c r="C1693" s="4" t="str">
        <f>VLOOKUP(B1701,'Estructura Producto'!$A$2:$C$16,3,0)</f>
        <v>CONSTRUCCIÓN JARDÍN</v>
      </c>
      <c r="D1693" s="4">
        <v>2512</v>
      </c>
      <c r="E1693" s="4" t="str">
        <f>INDEX('Estructura Tiendas'!$A$2:$A$13,MATCH(DATOS!D1693,'Estructura Tiendas'!$B$2:$B$13,0))</f>
        <v>SUR</v>
      </c>
      <c r="F1693" s="6">
        <v>47827.41</v>
      </c>
      <c r="G1693" s="6">
        <v>9643.4754193849185</v>
      </c>
      <c r="H1693" s="19">
        <f t="shared" si="26"/>
        <v>0.2016307263844084</v>
      </c>
    </row>
    <row r="1694" spans="1:8" x14ac:dyDescent="0.25">
      <c r="A1694" s="13">
        <v>44105</v>
      </c>
      <c r="B1694" s="4">
        <v>202</v>
      </c>
      <c r="C1694" s="4" t="str">
        <f>VLOOKUP(B1702,'Estructura Producto'!$A$2:$C$16,3,0)</f>
        <v>CONSTRUCCIÓN JARDÍN</v>
      </c>
      <c r="D1694" s="4">
        <v>2501</v>
      </c>
      <c r="E1694" s="4" t="str">
        <f>INDEX('Estructura Tiendas'!$A$2:$A$13,MATCH(DATOS!D1694,'Estructura Tiendas'!$B$2:$B$13,0))</f>
        <v>CENTRO</v>
      </c>
      <c r="F1694" s="6">
        <v>15915.995000000001</v>
      </c>
      <c r="G1694" s="6">
        <v>5575.3987034939337</v>
      </c>
      <c r="H1694" s="19">
        <f t="shared" si="26"/>
        <v>0.35030161190010006</v>
      </c>
    </row>
    <row r="1695" spans="1:8" x14ac:dyDescent="0.25">
      <c r="A1695" s="13">
        <v>44105</v>
      </c>
      <c r="B1695" s="4">
        <v>202</v>
      </c>
      <c r="C1695" s="4" t="str">
        <f>VLOOKUP(B1703,'Estructura Producto'!$A$2:$C$16,3,0)</f>
        <v>CONSTRUCCIÓN JARDÍN</v>
      </c>
      <c r="D1695" s="4">
        <v>2502</v>
      </c>
      <c r="E1695" s="4" t="str">
        <f>INDEX('Estructura Tiendas'!$A$2:$A$13,MATCH(DATOS!D1695,'Estructura Tiendas'!$B$2:$B$13,0))</f>
        <v>CENTRO</v>
      </c>
      <c r="F1695" s="6">
        <v>31069.3</v>
      </c>
      <c r="G1695" s="6">
        <v>10037.488418289171</v>
      </c>
      <c r="H1695" s="19">
        <f t="shared" si="26"/>
        <v>0.32306773626342311</v>
      </c>
    </row>
    <row r="1696" spans="1:8" x14ac:dyDescent="0.25">
      <c r="A1696" s="13">
        <v>44105</v>
      </c>
      <c r="B1696" s="4">
        <v>202</v>
      </c>
      <c r="C1696" s="4" t="str">
        <f>VLOOKUP(B1704,'Estructura Producto'!$A$2:$C$16,3,0)</f>
        <v>CONSTRUCCIÓN JARDÍN</v>
      </c>
      <c r="D1696" s="4">
        <v>2503</v>
      </c>
      <c r="E1696" s="4" t="str">
        <f>INDEX('Estructura Tiendas'!$A$2:$A$13,MATCH(DATOS!D1696,'Estructura Tiendas'!$B$2:$B$13,0))</f>
        <v>CENTRO</v>
      </c>
      <c r="F1696" s="6">
        <v>40875.974999999999</v>
      </c>
      <c r="G1696" s="6">
        <v>10947.836595648287</v>
      </c>
      <c r="H1696" s="19">
        <f t="shared" si="26"/>
        <v>0.26783059231365824</v>
      </c>
    </row>
    <row r="1697" spans="1:8" x14ac:dyDescent="0.25">
      <c r="A1697" s="13">
        <v>44105</v>
      </c>
      <c r="B1697" s="4">
        <v>202</v>
      </c>
      <c r="C1697" s="4" t="str">
        <f>VLOOKUP(B1705,'Estructura Producto'!$A$2:$C$16,3,0)</f>
        <v>CONSTRUCCIÓN JARDÍN</v>
      </c>
      <c r="D1697" s="4">
        <v>2504</v>
      </c>
      <c r="E1697" s="4" t="str">
        <f>INDEX('Estructura Tiendas'!$A$2:$A$13,MATCH(DATOS!D1697,'Estructura Tiendas'!$B$2:$B$13,0))</f>
        <v>CENTRO</v>
      </c>
      <c r="F1697" s="6">
        <v>28909.165000000001</v>
      </c>
      <c r="G1697" s="6">
        <v>9000.0097295976175</v>
      </c>
      <c r="H1697" s="19">
        <f t="shared" si="26"/>
        <v>0.31132029339476314</v>
      </c>
    </row>
    <row r="1698" spans="1:8" x14ac:dyDescent="0.25">
      <c r="A1698" s="13">
        <v>44105</v>
      </c>
      <c r="B1698" s="4">
        <v>202</v>
      </c>
      <c r="C1698" s="4" t="str">
        <f>VLOOKUP(B1706,'Estructura Producto'!$A$2:$C$16,3,0)</f>
        <v>CONSTRUCCIÓN JARDÍN</v>
      </c>
      <c r="D1698" s="4">
        <v>2505</v>
      </c>
      <c r="E1698" s="4" t="str">
        <f>INDEX('Estructura Tiendas'!$A$2:$A$13,MATCH(DATOS!D1698,'Estructura Tiendas'!$B$2:$B$13,0))</f>
        <v>NORTE</v>
      </c>
      <c r="F1698" s="6">
        <v>20377.21</v>
      </c>
      <c r="G1698" s="6">
        <v>6139.2327994987063</v>
      </c>
      <c r="H1698" s="19">
        <f t="shared" si="26"/>
        <v>0.30127936059444382</v>
      </c>
    </row>
    <row r="1699" spans="1:8" x14ac:dyDescent="0.25">
      <c r="A1699" s="13">
        <v>44105</v>
      </c>
      <c r="B1699" s="4">
        <v>202</v>
      </c>
      <c r="C1699" s="4" t="str">
        <f>VLOOKUP(B1707,'Estructura Producto'!$A$2:$C$16,3,0)</f>
        <v>CONSTRUCCIÓN JARDÍN</v>
      </c>
      <c r="D1699" s="4">
        <v>2506</v>
      </c>
      <c r="E1699" s="4" t="str">
        <f>INDEX('Estructura Tiendas'!$A$2:$A$13,MATCH(DATOS!D1699,'Estructura Tiendas'!$B$2:$B$13,0))</f>
        <v>NORTE</v>
      </c>
      <c r="F1699" s="6">
        <v>35595.445</v>
      </c>
      <c r="G1699" s="6">
        <v>10975.250412678879</v>
      </c>
      <c r="H1699" s="19">
        <f t="shared" si="26"/>
        <v>0.30833300195232505</v>
      </c>
    </row>
    <row r="1700" spans="1:8" x14ac:dyDescent="0.25">
      <c r="A1700" s="13">
        <v>44105</v>
      </c>
      <c r="B1700" s="4">
        <v>202</v>
      </c>
      <c r="C1700" s="4" t="str">
        <f>VLOOKUP(B1708,'Estructura Producto'!$A$2:$C$16,3,0)</f>
        <v>CONSTRUCCIÓN JARDÍN</v>
      </c>
      <c r="D1700" s="4">
        <v>2507</v>
      </c>
      <c r="E1700" s="4" t="str">
        <f>INDEX('Estructura Tiendas'!$A$2:$A$13,MATCH(DATOS!D1700,'Estructura Tiendas'!$B$2:$B$13,0))</f>
        <v>NORTE</v>
      </c>
      <c r="F1700" s="6">
        <v>14168.424999999999</v>
      </c>
      <c r="G1700" s="6">
        <v>4057.6231699494761</v>
      </c>
      <c r="H1700" s="19">
        <f t="shared" si="26"/>
        <v>0.28638491363362378</v>
      </c>
    </row>
    <row r="1701" spans="1:8" x14ac:dyDescent="0.25">
      <c r="A1701" s="13">
        <v>44105</v>
      </c>
      <c r="B1701" s="4">
        <v>202</v>
      </c>
      <c r="C1701" s="4" t="str">
        <f>VLOOKUP(B1709,'Estructura Producto'!$A$2:$C$16,3,0)</f>
        <v>CONSTRUCCIÓN JARDÍN</v>
      </c>
      <c r="D1701" s="4">
        <v>2508</v>
      </c>
      <c r="E1701" s="4" t="str">
        <f>INDEX('Estructura Tiendas'!$A$2:$A$13,MATCH(DATOS!D1701,'Estructura Tiendas'!$B$2:$B$13,0))</f>
        <v>NORTE</v>
      </c>
      <c r="F1701" s="6">
        <v>23003.42</v>
      </c>
      <c r="G1701" s="6">
        <v>8021.5888055393871</v>
      </c>
      <c r="H1701" s="19">
        <f t="shared" si="26"/>
        <v>0.34871287858672267</v>
      </c>
    </row>
    <row r="1702" spans="1:8" x14ac:dyDescent="0.25">
      <c r="A1702" s="13">
        <v>44105</v>
      </c>
      <c r="B1702" s="4">
        <v>202</v>
      </c>
      <c r="C1702" s="4" t="str">
        <f>VLOOKUP(B1710,'Estructura Producto'!$A$2:$C$16,3,0)</f>
        <v>CONSTRUCCIÓN JARDÍN</v>
      </c>
      <c r="D1702" s="4">
        <v>2509</v>
      </c>
      <c r="E1702" s="4" t="str">
        <f>INDEX('Estructura Tiendas'!$A$2:$A$13,MATCH(DATOS!D1702,'Estructura Tiendas'!$B$2:$B$13,0))</f>
        <v>SUR</v>
      </c>
      <c r="F1702" s="6">
        <v>11978.78</v>
      </c>
      <c r="G1702" s="6">
        <v>3044.2787311950929</v>
      </c>
      <c r="H1702" s="19">
        <f t="shared" si="26"/>
        <v>0.25413929725690704</v>
      </c>
    </row>
    <row r="1703" spans="1:8" x14ac:dyDescent="0.25">
      <c r="A1703" s="13">
        <v>44105</v>
      </c>
      <c r="B1703" s="4">
        <v>202</v>
      </c>
      <c r="C1703" s="4" t="str">
        <f>VLOOKUP(B1711,'Estructura Producto'!$A$2:$C$16,3,0)</f>
        <v>CONSTRUCCIÓN JARDÍN</v>
      </c>
      <c r="D1703" s="4">
        <v>2510</v>
      </c>
      <c r="E1703" s="4" t="str">
        <f>INDEX('Estructura Tiendas'!$A$2:$A$13,MATCH(DATOS!D1703,'Estructura Tiendas'!$B$2:$B$13,0))</f>
        <v>SUR</v>
      </c>
      <c r="F1703" s="6">
        <v>19029.150000000001</v>
      </c>
      <c r="G1703" s="6">
        <v>5194.7255944964572</v>
      </c>
      <c r="H1703" s="19">
        <f t="shared" si="26"/>
        <v>0.27298778949645447</v>
      </c>
    </row>
    <row r="1704" spans="1:8" x14ac:dyDescent="0.25">
      <c r="A1704" s="13">
        <v>44105</v>
      </c>
      <c r="B1704" s="4">
        <v>202</v>
      </c>
      <c r="C1704" s="4" t="str">
        <f>VLOOKUP(B1712,'Estructura Producto'!$A$2:$C$16,3,0)</f>
        <v>CONSTRUCCIÓN JARDÍN</v>
      </c>
      <c r="D1704" s="4">
        <v>2511</v>
      </c>
      <c r="E1704" s="4" t="str">
        <f>INDEX('Estructura Tiendas'!$A$2:$A$13,MATCH(DATOS!D1704,'Estructura Tiendas'!$B$2:$B$13,0))</f>
        <v>SUR</v>
      </c>
      <c r="F1704" s="6">
        <v>25472.625</v>
      </c>
      <c r="G1704" s="6">
        <v>8248.6843776819187</v>
      </c>
      <c r="H1704" s="19">
        <f t="shared" si="26"/>
        <v>0.32382545488271897</v>
      </c>
    </row>
    <row r="1705" spans="1:8" x14ac:dyDescent="0.25">
      <c r="A1705" s="13">
        <v>44105</v>
      </c>
      <c r="B1705" s="4">
        <v>202</v>
      </c>
      <c r="C1705" s="4" t="str">
        <f>VLOOKUP(B1713,'Estructura Producto'!$A$2:$C$16,3,0)</f>
        <v>CONSTRUCCIÓN JARDÍN</v>
      </c>
      <c r="D1705" s="4">
        <v>2512</v>
      </c>
      <c r="E1705" s="4" t="str">
        <f>INDEX('Estructura Tiendas'!$A$2:$A$13,MATCH(DATOS!D1705,'Estructura Tiendas'!$B$2:$B$13,0))</f>
        <v>SUR</v>
      </c>
      <c r="F1705" s="6">
        <v>16265.385</v>
      </c>
      <c r="G1705" s="6">
        <v>5460.8630983787725</v>
      </c>
      <c r="H1705" s="19">
        <f t="shared" si="26"/>
        <v>0.33573524994205622</v>
      </c>
    </row>
    <row r="1706" spans="1:8" x14ac:dyDescent="0.25">
      <c r="A1706" s="13">
        <v>44105</v>
      </c>
      <c r="B1706" s="4">
        <v>204</v>
      </c>
      <c r="C1706" s="4" t="str">
        <f>VLOOKUP(B1714,'Estructura Producto'!$A$2:$C$16,3,0)</f>
        <v>CONSTRUCCIÓN JARDÍN</v>
      </c>
      <c r="D1706" s="4">
        <v>2501</v>
      </c>
      <c r="E1706" s="4" t="str">
        <f>INDEX('Estructura Tiendas'!$A$2:$A$13,MATCH(DATOS!D1706,'Estructura Tiendas'!$B$2:$B$13,0))</f>
        <v>CENTRO</v>
      </c>
      <c r="F1706" s="6">
        <v>30483.325000000001</v>
      </c>
      <c r="G1706" s="6">
        <v>4744.4026271392204</v>
      </c>
      <c r="H1706" s="19">
        <f t="shared" si="26"/>
        <v>0.15563927580535325</v>
      </c>
    </row>
    <row r="1707" spans="1:8" x14ac:dyDescent="0.25">
      <c r="A1707" s="13">
        <v>44105</v>
      </c>
      <c r="B1707" s="4">
        <v>204</v>
      </c>
      <c r="C1707" s="4" t="str">
        <f>VLOOKUP(B1715,'Estructura Producto'!$A$2:$C$16,3,0)</f>
        <v>CONSTRUCCIÓN JARDÍN</v>
      </c>
      <c r="D1707" s="4">
        <v>2502</v>
      </c>
      <c r="E1707" s="4" t="str">
        <f>INDEX('Estructura Tiendas'!$A$2:$A$13,MATCH(DATOS!D1707,'Estructura Tiendas'!$B$2:$B$13,0))</f>
        <v>CENTRO</v>
      </c>
      <c r="F1707" s="6">
        <v>71518.070000000007</v>
      </c>
      <c r="G1707" s="6">
        <v>10914.105008406294</v>
      </c>
      <c r="H1707" s="19">
        <f t="shared" si="26"/>
        <v>0.15260625752912924</v>
      </c>
    </row>
    <row r="1708" spans="1:8" x14ac:dyDescent="0.25">
      <c r="A1708" s="13">
        <v>44105</v>
      </c>
      <c r="B1708" s="4">
        <v>204</v>
      </c>
      <c r="C1708" s="4" t="str">
        <f>VLOOKUP(B1716,'Estructura Producto'!$A$2:$C$16,3,0)</f>
        <v>CONSTRUCCIÓN JARDÍN</v>
      </c>
      <c r="D1708" s="4">
        <v>2503</v>
      </c>
      <c r="E1708" s="4" t="str">
        <f>INDEX('Estructura Tiendas'!$A$2:$A$13,MATCH(DATOS!D1708,'Estructura Tiendas'!$B$2:$B$13,0))</f>
        <v>CENTRO</v>
      </c>
      <c r="F1708" s="6">
        <v>62535.805</v>
      </c>
      <c r="G1708" s="6">
        <v>10344.016179722687</v>
      </c>
      <c r="H1708" s="19">
        <f t="shared" si="26"/>
        <v>0.16540949908172906</v>
      </c>
    </row>
    <row r="1709" spans="1:8" x14ac:dyDescent="0.25">
      <c r="A1709" s="13">
        <v>44105</v>
      </c>
      <c r="B1709" s="4">
        <v>204</v>
      </c>
      <c r="C1709" s="4" t="str">
        <f>VLOOKUP(B1717,'Estructura Producto'!$A$2:$C$16,3,0)</f>
        <v>CONSTRUCCIÓN JARDÍN</v>
      </c>
      <c r="D1709" s="4">
        <v>2504</v>
      </c>
      <c r="E1709" s="4" t="str">
        <f>INDEX('Estructura Tiendas'!$A$2:$A$13,MATCH(DATOS!D1709,'Estructura Tiendas'!$B$2:$B$13,0))</f>
        <v>CENTRO</v>
      </c>
      <c r="F1709" s="6">
        <v>54954.71</v>
      </c>
      <c r="G1709" s="6">
        <v>10247.093502921298</v>
      </c>
      <c r="H1709" s="19">
        <f t="shared" si="26"/>
        <v>0.18646433586714037</v>
      </c>
    </row>
    <row r="1710" spans="1:8" x14ac:dyDescent="0.25">
      <c r="A1710" s="13">
        <v>44105</v>
      </c>
      <c r="B1710" s="4">
        <v>204</v>
      </c>
      <c r="C1710" s="4" t="str">
        <f>VLOOKUP(B1718,'Estructura Producto'!$A$2:$C$16,3,0)</f>
        <v>CONSTRUCCIÓN JARDÍN</v>
      </c>
      <c r="D1710" s="4">
        <v>2505</v>
      </c>
      <c r="E1710" s="4" t="str">
        <f>INDEX('Estructura Tiendas'!$A$2:$A$13,MATCH(DATOS!D1710,'Estructura Tiendas'!$B$2:$B$13,0))</f>
        <v>NORTE</v>
      </c>
      <c r="F1710" s="6">
        <v>24947.785</v>
      </c>
      <c r="G1710" s="6">
        <v>2940.1688181264117</v>
      </c>
      <c r="H1710" s="19">
        <f t="shared" si="26"/>
        <v>0.1178529002926076</v>
      </c>
    </row>
    <row r="1711" spans="1:8" x14ac:dyDescent="0.25">
      <c r="A1711" s="13">
        <v>44105</v>
      </c>
      <c r="B1711" s="4">
        <v>204</v>
      </c>
      <c r="C1711" s="4" t="str">
        <f>VLOOKUP(B1719,'Estructura Producto'!$A$2:$C$16,3,0)</f>
        <v>CONSTRUCCIÓN JARDÍN</v>
      </c>
      <c r="D1711" s="4">
        <v>2506</v>
      </c>
      <c r="E1711" s="4" t="str">
        <f>INDEX('Estructura Tiendas'!$A$2:$A$13,MATCH(DATOS!D1711,'Estructura Tiendas'!$B$2:$B$13,0))</f>
        <v>NORTE</v>
      </c>
      <c r="F1711" s="6">
        <v>57879.42</v>
      </c>
      <c r="G1711" s="6">
        <v>10136.675820325438</v>
      </c>
      <c r="H1711" s="19">
        <f t="shared" si="26"/>
        <v>0.17513437108259616</v>
      </c>
    </row>
    <row r="1712" spans="1:8" x14ac:dyDescent="0.25">
      <c r="A1712" s="13">
        <v>44105</v>
      </c>
      <c r="B1712" s="4">
        <v>204</v>
      </c>
      <c r="C1712" s="4" t="str">
        <f>VLOOKUP(B1720,'Estructura Producto'!$A$2:$C$16,3,0)</f>
        <v>CONSTRUCCIÓN JARDÍN</v>
      </c>
      <c r="D1712" s="4">
        <v>2507</v>
      </c>
      <c r="E1712" s="4" t="str">
        <f>INDEX('Estructura Tiendas'!$A$2:$A$13,MATCH(DATOS!D1712,'Estructura Tiendas'!$B$2:$B$13,0))</f>
        <v>NORTE</v>
      </c>
      <c r="F1712" s="6">
        <v>32053.355</v>
      </c>
      <c r="G1712" s="6">
        <v>2753.5579669158597</v>
      </c>
      <c r="H1712" s="19">
        <f t="shared" si="26"/>
        <v>8.5905452546725908E-2</v>
      </c>
    </row>
    <row r="1713" spans="1:8" x14ac:dyDescent="0.25">
      <c r="A1713" s="13">
        <v>44105</v>
      </c>
      <c r="B1713" s="4">
        <v>204</v>
      </c>
      <c r="C1713" s="4" t="str">
        <f>VLOOKUP(B1721,'Estructura Producto'!$A$2:$C$16,3,0)</f>
        <v>CONSTRUCCIÓN JARDÍN</v>
      </c>
      <c r="D1713" s="4">
        <v>2508</v>
      </c>
      <c r="E1713" s="4" t="str">
        <f>INDEX('Estructura Tiendas'!$A$2:$A$13,MATCH(DATOS!D1713,'Estructura Tiendas'!$B$2:$B$13,0))</f>
        <v>NORTE</v>
      </c>
      <c r="F1713" s="6">
        <v>53231.565000000002</v>
      </c>
      <c r="G1713" s="6">
        <v>6655.1791378142398</v>
      </c>
      <c r="H1713" s="19">
        <f t="shared" si="26"/>
        <v>0.12502317258217449</v>
      </c>
    </row>
    <row r="1714" spans="1:8" x14ac:dyDescent="0.25">
      <c r="A1714" s="13">
        <v>44105</v>
      </c>
      <c r="B1714" s="4">
        <v>204</v>
      </c>
      <c r="C1714" s="4" t="str">
        <f>VLOOKUP(B1722,'Estructura Producto'!$A$2:$C$16,3,0)</f>
        <v>CONSTRUCCIÓN JARDÍN</v>
      </c>
      <c r="D1714" s="4">
        <v>2509</v>
      </c>
      <c r="E1714" s="4" t="str">
        <f>INDEX('Estructura Tiendas'!$A$2:$A$13,MATCH(DATOS!D1714,'Estructura Tiendas'!$B$2:$B$13,0))</f>
        <v>SUR</v>
      </c>
      <c r="F1714" s="6">
        <v>50202.864999999998</v>
      </c>
      <c r="G1714" s="6">
        <v>7608.0650471696608</v>
      </c>
      <c r="H1714" s="19">
        <f t="shared" si="26"/>
        <v>0.15154643160643644</v>
      </c>
    </row>
    <row r="1715" spans="1:8" x14ac:dyDescent="0.25">
      <c r="A1715" s="13">
        <v>44105</v>
      </c>
      <c r="B1715" s="4">
        <v>204</v>
      </c>
      <c r="C1715" s="4" t="str">
        <f>VLOOKUP(B1723,'Estructura Producto'!$A$2:$C$16,3,0)</f>
        <v>CONSTRUCCIÓN JARDÍN</v>
      </c>
      <c r="D1715" s="4">
        <v>2510</v>
      </c>
      <c r="E1715" s="4" t="str">
        <f>INDEX('Estructura Tiendas'!$A$2:$A$13,MATCH(DATOS!D1715,'Estructura Tiendas'!$B$2:$B$13,0))</f>
        <v>SUR</v>
      </c>
      <c r="F1715" s="6">
        <v>34930.839999999997</v>
      </c>
      <c r="G1715" s="6">
        <v>6747.3722754660685</v>
      </c>
      <c r="H1715" s="19">
        <f t="shared" si="26"/>
        <v>0.19316375659635066</v>
      </c>
    </row>
    <row r="1716" spans="1:8" x14ac:dyDescent="0.25">
      <c r="A1716" s="13">
        <v>44105</v>
      </c>
      <c r="B1716" s="4">
        <v>204</v>
      </c>
      <c r="C1716" s="4" t="str">
        <f>VLOOKUP(B1724,'Estructura Producto'!$A$2:$C$16,3,0)</f>
        <v>CONSTRUCCIÓN JARDÍN</v>
      </c>
      <c r="D1716" s="4">
        <v>2511</v>
      </c>
      <c r="E1716" s="4" t="str">
        <f>INDEX('Estructura Tiendas'!$A$2:$A$13,MATCH(DATOS!D1716,'Estructura Tiendas'!$B$2:$B$13,0))</f>
        <v>SUR</v>
      </c>
      <c r="F1716" s="6">
        <v>50300.955000000002</v>
      </c>
      <c r="G1716" s="6">
        <v>10620.529505940265</v>
      </c>
      <c r="H1716" s="19">
        <f t="shared" si="26"/>
        <v>0.21113971903595596</v>
      </c>
    </row>
    <row r="1717" spans="1:8" x14ac:dyDescent="0.25">
      <c r="A1717" s="13">
        <v>44105</v>
      </c>
      <c r="B1717" s="4">
        <v>204</v>
      </c>
      <c r="C1717" s="4" t="str">
        <f>VLOOKUP(B1725,'Estructura Producto'!$A$2:$C$16,3,0)</f>
        <v>CONSTRUCCIÓN JARDÍN</v>
      </c>
      <c r="D1717" s="4">
        <v>2512</v>
      </c>
      <c r="E1717" s="4" t="str">
        <f>INDEX('Estructura Tiendas'!$A$2:$A$13,MATCH(DATOS!D1717,'Estructura Tiendas'!$B$2:$B$13,0))</f>
        <v>SUR</v>
      </c>
      <c r="F1717" s="6">
        <v>40982.995000000003</v>
      </c>
      <c r="G1717" s="6">
        <v>5903.3822661799186</v>
      </c>
      <c r="H1717" s="19">
        <f t="shared" si="26"/>
        <v>0.14404467672945617</v>
      </c>
    </row>
    <row r="1718" spans="1:8" x14ac:dyDescent="0.25">
      <c r="A1718" s="13">
        <v>44105</v>
      </c>
      <c r="B1718" s="4">
        <v>205</v>
      </c>
      <c r="C1718" s="4" t="str">
        <f>VLOOKUP(B1726,'Estructura Producto'!$A$2:$C$16,3,0)</f>
        <v>CONSTRUCCIÓN JARDÍN</v>
      </c>
      <c r="D1718" s="4">
        <v>2501</v>
      </c>
      <c r="E1718" s="4" t="str">
        <f>INDEX('Estructura Tiendas'!$A$2:$A$13,MATCH(DATOS!D1718,'Estructura Tiendas'!$B$2:$B$13,0))</f>
        <v>CENTRO</v>
      </c>
      <c r="F1718" s="6">
        <v>25573.200000000001</v>
      </c>
      <c r="G1718" s="6">
        <v>7805.8545458196495</v>
      </c>
      <c r="H1718" s="19">
        <f t="shared" si="26"/>
        <v>0.3052357368581034</v>
      </c>
    </row>
    <row r="1719" spans="1:8" x14ac:dyDescent="0.25">
      <c r="A1719" s="13">
        <v>44105</v>
      </c>
      <c r="B1719" s="4">
        <v>205</v>
      </c>
      <c r="C1719" s="4" t="str">
        <f>VLOOKUP(B1727,'Estructura Producto'!$A$2:$C$16,3,0)</f>
        <v>CONSTRUCCIÓN JARDÍN</v>
      </c>
      <c r="D1719" s="4">
        <v>2502</v>
      </c>
      <c r="E1719" s="4" t="str">
        <f>INDEX('Estructura Tiendas'!$A$2:$A$13,MATCH(DATOS!D1719,'Estructura Tiendas'!$B$2:$B$13,0))</f>
        <v>CENTRO</v>
      </c>
      <c r="F1719" s="6">
        <v>30080.355</v>
      </c>
      <c r="G1719" s="6">
        <v>8980.2322357044523</v>
      </c>
      <c r="H1719" s="19">
        <f t="shared" si="26"/>
        <v>0.29854143129974536</v>
      </c>
    </row>
    <row r="1720" spans="1:8" x14ac:dyDescent="0.25">
      <c r="A1720" s="13">
        <v>44105</v>
      </c>
      <c r="B1720" s="4">
        <v>205</v>
      </c>
      <c r="C1720" s="4" t="str">
        <f>VLOOKUP(B1728,'Estructura Producto'!$A$2:$C$16,3,0)</f>
        <v>CONSTRUCCIÓN JARDÍN</v>
      </c>
      <c r="D1720" s="4">
        <v>2503</v>
      </c>
      <c r="E1720" s="4" t="str">
        <f>INDEX('Estructura Tiendas'!$A$2:$A$13,MATCH(DATOS!D1720,'Estructura Tiendas'!$B$2:$B$13,0))</f>
        <v>CENTRO</v>
      </c>
      <c r="F1720" s="6">
        <v>40021.39</v>
      </c>
      <c r="G1720" s="6">
        <v>12808.375369426451</v>
      </c>
      <c r="H1720" s="19">
        <f t="shared" si="26"/>
        <v>0.32003824378479734</v>
      </c>
    </row>
    <row r="1721" spans="1:8" x14ac:dyDescent="0.25">
      <c r="A1721" s="13">
        <v>44105</v>
      </c>
      <c r="B1721" s="4">
        <v>205</v>
      </c>
      <c r="C1721" s="4" t="str">
        <f>VLOOKUP(B1729,'Estructura Producto'!$A$2:$C$16,3,0)</f>
        <v>CONSTRUCCIÓN JARDÍN</v>
      </c>
      <c r="D1721" s="4">
        <v>2504</v>
      </c>
      <c r="E1721" s="4" t="str">
        <f>INDEX('Estructura Tiendas'!$A$2:$A$13,MATCH(DATOS!D1721,'Estructura Tiendas'!$B$2:$B$13,0))</f>
        <v>CENTRO</v>
      </c>
      <c r="F1721" s="6">
        <v>27172.055</v>
      </c>
      <c r="G1721" s="6">
        <v>8913.2549029891979</v>
      </c>
      <c r="H1721" s="19">
        <f t="shared" si="26"/>
        <v>0.3280302098236294</v>
      </c>
    </row>
    <row r="1722" spans="1:8" x14ac:dyDescent="0.25">
      <c r="A1722" s="13">
        <v>44105</v>
      </c>
      <c r="B1722" s="4">
        <v>205</v>
      </c>
      <c r="C1722" s="4" t="str">
        <f>VLOOKUP(B1730,'Estructura Producto'!$A$2:$C$16,3,0)</f>
        <v>CONSTRUCCIÓN JARDÍN</v>
      </c>
      <c r="D1722" s="4">
        <v>2505</v>
      </c>
      <c r="E1722" s="4" t="str">
        <f>INDEX('Estructura Tiendas'!$A$2:$A$13,MATCH(DATOS!D1722,'Estructura Tiendas'!$B$2:$B$13,0))</f>
        <v>NORTE</v>
      </c>
      <c r="F1722" s="6">
        <v>14000.69</v>
      </c>
      <c r="G1722" s="6">
        <v>4415.8978216244477</v>
      </c>
      <c r="H1722" s="19">
        <f t="shared" si="26"/>
        <v>0.31540572797658167</v>
      </c>
    </row>
    <row r="1723" spans="1:8" x14ac:dyDescent="0.25">
      <c r="A1723" s="13">
        <v>44105</v>
      </c>
      <c r="B1723" s="4">
        <v>205</v>
      </c>
      <c r="C1723" s="4" t="str">
        <f>VLOOKUP(B1731,'Estructura Producto'!$A$2:$C$16,3,0)</f>
        <v>CONSTRUCCIÓN JARDÍN</v>
      </c>
      <c r="D1723" s="4">
        <v>2506</v>
      </c>
      <c r="E1723" s="4" t="str">
        <f>INDEX('Estructura Tiendas'!$A$2:$A$13,MATCH(DATOS!D1723,'Estructura Tiendas'!$B$2:$B$13,0))</f>
        <v>NORTE</v>
      </c>
      <c r="F1723" s="6">
        <v>29744.055</v>
      </c>
      <c r="G1723" s="6">
        <v>9728.1221419626308</v>
      </c>
      <c r="H1723" s="19">
        <f t="shared" si="26"/>
        <v>0.32706105949449832</v>
      </c>
    </row>
    <row r="1724" spans="1:8" x14ac:dyDescent="0.25">
      <c r="A1724" s="13">
        <v>44105</v>
      </c>
      <c r="B1724" s="4">
        <v>205</v>
      </c>
      <c r="C1724" s="4" t="str">
        <f>VLOOKUP(B1732,'Estructura Producto'!$A$2:$C$16,3,0)</f>
        <v>CONSTRUCCIÓN JARDÍN</v>
      </c>
      <c r="D1724" s="4">
        <v>2507</v>
      </c>
      <c r="E1724" s="4" t="str">
        <f>INDEX('Estructura Tiendas'!$A$2:$A$13,MATCH(DATOS!D1724,'Estructura Tiendas'!$B$2:$B$13,0))</f>
        <v>NORTE</v>
      </c>
      <c r="F1724" s="6">
        <v>9977.2350000000006</v>
      </c>
      <c r="G1724" s="6">
        <v>3189.4378762895094</v>
      </c>
      <c r="H1724" s="19">
        <f t="shared" si="26"/>
        <v>0.31967151984387548</v>
      </c>
    </row>
    <row r="1725" spans="1:8" x14ac:dyDescent="0.25">
      <c r="A1725" s="13">
        <v>44105</v>
      </c>
      <c r="B1725" s="4">
        <v>205</v>
      </c>
      <c r="C1725" s="4" t="str">
        <f>VLOOKUP(B1733,'Estructura Producto'!$A$2:$C$16,3,0)</f>
        <v>CONSTRUCCIÓN JARDÍN</v>
      </c>
      <c r="D1725" s="4">
        <v>2508</v>
      </c>
      <c r="E1725" s="4" t="str">
        <f>INDEX('Estructura Tiendas'!$A$2:$A$13,MATCH(DATOS!D1725,'Estructura Tiendas'!$B$2:$B$13,0))</f>
        <v>NORTE</v>
      </c>
      <c r="F1725" s="6">
        <v>22481.865000000002</v>
      </c>
      <c r="G1725" s="6">
        <v>7651.1103754534461</v>
      </c>
      <c r="H1725" s="19">
        <f t="shared" si="26"/>
        <v>0.34032365088276462</v>
      </c>
    </row>
    <row r="1726" spans="1:8" x14ac:dyDescent="0.25">
      <c r="A1726" s="13">
        <v>44105</v>
      </c>
      <c r="B1726" s="4">
        <v>205</v>
      </c>
      <c r="C1726" s="4" t="str">
        <f>VLOOKUP(B1734,'Estructura Producto'!$A$2:$C$16,3,0)</f>
        <v>CONSTRUCCIÓN JARDÍN</v>
      </c>
      <c r="D1726" s="4">
        <v>2509</v>
      </c>
      <c r="E1726" s="4" t="str">
        <f>INDEX('Estructura Tiendas'!$A$2:$A$13,MATCH(DATOS!D1726,'Estructura Tiendas'!$B$2:$B$13,0))</f>
        <v>SUR</v>
      </c>
      <c r="F1726" s="6">
        <v>20418.25</v>
      </c>
      <c r="G1726" s="6">
        <v>6629.1413930685267</v>
      </c>
      <c r="H1726" s="19">
        <f t="shared" si="26"/>
        <v>0.3246674613675769</v>
      </c>
    </row>
    <row r="1727" spans="1:8" x14ac:dyDescent="0.25">
      <c r="A1727" s="13">
        <v>44105</v>
      </c>
      <c r="B1727" s="4">
        <v>205</v>
      </c>
      <c r="C1727" s="4" t="str">
        <f>VLOOKUP(B1735,'Estructura Producto'!$A$2:$C$16,3,0)</f>
        <v>CONSTRUCCIÓN JARDÍN</v>
      </c>
      <c r="D1727" s="4">
        <v>2510</v>
      </c>
      <c r="E1727" s="4" t="str">
        <f>INDEX('Estructura Tiendas'!$A$2:$A$13,MATCH(DATOS!D1727,'Estructura Tiendas'!$B$2:$B$13,0))</f>
        <v>SUR</v>
      </c>
      <c r="F1727" s="6">
        <v>44414.62</v>
      </c>
      <c r="G1727" s="6">
        <v>13718.957436929935</v>
      </c>
      <c r="H1727" s="19">
        <f t="shared" si="26"/>
        <v>0.30888381881754101</v>
      </c>
    </row>
    <row r="1728" spans="1:8" x14ac:dyDescent="0.25">
      <c r="A1728" s="13">
        <v>44105</v>
      </c>
      <c r="B1728" s="4">
        <v>205</v>
      </c>
      <c r="C1728" s="4" t="str">
        <f>VLOOKUP(B1736,'Estructura Producto'!$A$2:$C$16,3,0)</f>
        <v>CONSTRUCCIÓN JARDÍN</v>
      </c>
      <c r="D1728" s="4">
        <v>2511</v>
      </c>
      <c r="E1728" s="4" t="str">
        <f>INDEX('Estructura Tiendas'!$A$2:$A$13,MATCH(DATOS!D1728,'Estructura Tiendas'!$B$2:$B$13,0))</f>
        <v>SUR</v>
      </c>
      <c r="F1728" s="6">
        <v>33066.120000000003</v>
      </c>
      <c r="G1728" s="6">
        <v>12367.442410979707</v>
      </c>
      <c r="H1728" s="19">
        <f t="shared" si="26"/>
        <v>0.37402157891460219</v>
      </c>
    </row>
    <row r="1729" spans="1:8" x14ac:dyDescent="0.25">
      <c r="A1729" s="13">
        <v>44105</v>
      </c>
      <c r="B1729" s="4">
        <v>205</v>
      </c>
      <c r="C1729" s="4" t="str">
        <f>VLOOKUP(B1737,'Estructura Producto'!$A$2:$C$16,3,0)</f>
        <v>CONSTRUCCIÓN JARDÍN</v>
      </c>
      <c r="D1729" s="4">
        <v>2512</v>
      </c>
      <c r="E1729" s="4" t="str">
        <f>INDEX('Estructura Tiendas'!$A$2:$A$13,MATCH(DATOS!D1729,'Estructura Tiendas'!$B$2:$B$13,0))</f>
        <v>SUR</v>
      </c>
      <c r="F1729" s="6">
        <v>25963.65</v>
      </c>
      <c r="G1729" s="6">
        <v>8272.9878266893902</v>
      </c>
      <c r="H1729" s="19">
        <f t="shared" si="26"/>
        <v>0.31863731897053726</v>
      </c>
    </row>
    <row r="1730" spans="1:8" x14ac:dyDescent="0.25">
      <c r="A1730" s="13">
        <v>44105</v>
      </c>
      <c r="B1730" s="4">
        <v>206</v>
      </c>
      <c r="C1730" s="4" t="str">
        <f>VLOOKUP(B1738,'Estructura Producto'!$A$2:$C$16,3,0)</f>
        <v>CONSTRUCCIÓN JARDÍN</v>
      </c>
      <c r="D1730" s="4">
        <v>2501</v>
      </c>
      <c r="E1730" s="4" t="str">
        <f>INDEX('Estructura Tiendas'!$A$2:$A$13,MATCH(DATOS!D1730,'Estructura Tiendas'!$B$2:$B$13,0))</f>
        <v>CENTRO</v>
      </c>
      <c r="F1730" s="6">
        <v>8920.73</v>
      </c>
      <c r="G1730" s="6">
        <v>3024.1027465294956</v>
      </c>
      <c r="H1730" s="19">
        <f t="shared" si="26"/>
        <v>0.33899722853729414</v>
      </c>
    </row>
    <row r="1731" spans="1:8" x14ac:dyDescent="0.25">
      <c r="A1731" s="13">
        <v>44105</v>
      </c>
      <c r="B1731" s="4">
        <v>206</v>
      </c>
      <c r="C1731" s="4" t="str">
        <f>VLOOKUP(B1739,'Estructura Producto'!$A$2:$C$16,3,0)</f>
        <v>CONSTRUCCIÓN JARDÍN</v>
      </c>
      <c r="D1731" s="4">
        <v>2502</v>
      </c>
      <c r="E1731" s="4" t="str">
        <f>INDEX('Estructura Tiendas'!$A$2:$A$13,MATCH(DATOS!D1731,'Estructura Tiendas'!$B$2:$B$13,0))</f>
        <v>CENTRO</v>
      </c>
      <c r="F1731" s="6">
        <v>11906.72</v>
      </c>
      <c r="G1731" s="6">
        <v>3676.0279594325839</v>
      </c>
      <c r="H1731" s="19">
        <f t="shared" ref="H1731:H1794" si="27">G1731/F1731</f>
        <v>0.30873556776615091</v>
      </c>
    </row>
    <row r="1732" spans="1:8" x14ac:dyDescent="0.25">
      <c r="A1732" s="13">
        <v>44105</v>
      </c>
      <c r="B1732" s="4">
        <v>206</v>
      </c>
      <c r="C1732" s="4" t="str">
        <f>VLOOKUP(B1740,'Estructura Producto'!$A$2:$C$16,3,0)</f>
        <v>CONSTRUCCIÓN JARDÍN</v>
      </c>
      <c r="D1732" s="4">
        <v>2503</v>
      </c>
      <c r="E1732" s="4" t="str">
        <f>INDEX('Estructura Tiendas'!$A$2:$A$13,MATCH(DATOS!D1732,'Estructura Tiendas'!$B$2:$B$13,0))</f>
        <v>CENTRO</v>
      </c>
      <c r="F1732" s="6">
        <v>9505.7999999999993</v>
      </c>
      <c r="G1732" s="6">
        <v>2910.8594905020514</v>
      </c>
      <c r="H1732" s="19">
        <f t="shared" si="27"/>
        <v>0.30621930721265456</v>
      </c>
    </row>
    <row r="1733" spans="1:8" x14ac:dyDescent="0.25">
      <c r="A1733" s="13">
        <v>44105</v>
      </c>
      <c r="B1733" s="4">
        <v>206</v>
      </c>
      <c r="C1733" s="4" t="str">
        <f>VLOOKUP(B1741,'Estructura Producto'!$A$2:$C$16,3,0)</f>
        <v>CONSTRUCCIÓN JARDÍN</v>
      </c>
      <c r="D1733" s="4">
        <v>2504</v>
      </c>
      <c r="E1733" s="4" t="str">
        <f>INDEX('Estructura Tiendas'!$A$2:$A$13,MATCH(DATOS!D1733,'Estructura Tiendas'!$B$2:$B$13,0))</f>
        <v>CENTRO</v>
      </c>
      <c r="F1733" s="6">
        <v>19008.5</v>
      </c>
      <c r="G1733" s="6">
        <v>6350.2492172490711</v>
      </c>
      <c r="H1733" s="19">
        <f t="shared" si="27"/>
        <v>0.33407418877076417</v>
      </c>
    </row>
    <row r="1734" spans="1:8" x14ac:dyDescent="0.25">
      <c r="A1734" s="13">
        <v>44105</v>
      </c>
      <c r="B1734" s="4">
        <v>206</v>
      </c>
      <c r="C1734" s="4" t="str">
        <f>VLOOKUP(B1742,'Estructura Producto'!$A$2:$C$16,3,0)</f>
        <v>CONSTRUCCIÓN JARDÍN</v>
      </c>
      <c r="D1734" s="4">
        <v>2505</v>
      </c>
      <c r="E1734" s="4" t="str">
        <f>INDEX('Estructura Tiendas'!$A$2:$A$13,MATCH(DATOS!D1734,'Estructura Tiendas'!$B$2:$B$13,0))</f>
        <v>NORTE</v>
      </c>
      <c r="F1734" s="6">
        <v>8101.5249999999996</v>
      </c>
      <c r="G1734" s="6">
        <v>2621.0375729234706</v>
      </c>
      <c r="H1734" s="19">
        <f t="shared" si="27"/>
        <v>0.32352397516806658</v>
      </c>
    </row>
    <row r="1735" spans="1:8" x14ac:dyDescent="0.25">
      <c r="A1735" s="13">
        <v>44105</v>
      </c>
      <c r="B1735" s="4">
        <v>206</v>
      </c>
      <c r="C1735" s="4" t="str">
        <f>VLOOKUP(B1743,'Estructura Producto'!$A$2:$C$16,3,0)</f>
        <v>CONSTRUCCIÓN JARDÍN</v>
      </c>
      <c r="D1735" s="4">
        <v>2506</v>
      </c>
      <c r="E1735" s="4" t="str">
        <f>INDEX('Estructura Tiendas'!$A$2:$A$13,MATCH(DATOS!D1735,'Estructura Tiendas'!$B$2:$B$13,0))</f>
        <v>NORTE</v>
      </c>
      <c r="F1735" s="6">
        <v>12632.065000000001</v>
      </c>
      <c r="G1735" s="6">
        <v>3362.0955513202093</v>
      </c>
      <c r="H1735" s="19">
        <f t="shared" si="27"/>
        <v>0.26615565636498933</v>
      </c>
    </row>
    <row r="1736" spans="1:8" x14ac:dyDescent="0.25">
      <c r="A1736" s="13">
        <v>44105</v>
      </c>
      <c r="B1736" s="4">
        <v>206</v>
      </c>
      <c r="C1736" s="4" t="str">
        <f>VLOOKUP(B1744,'Estructura Producto'!$A$2:$C$16,3,0)</f>
        <v>CONSTRUCCIÓN JARDÍN</v>
      </c>
      <c r="D1736" s="4">
        <v>2507</v>
      </c>
      <c r="E1736" s="4" t="str">
        <f>INDEX('Estructura Tiendas'!$A$2:$A$13,MATCH(DATOS!D1736,'Estructura Tiendas'!$B$2:$B$13,0))</f>
        <v>NORTE</v>
      </c>
      <c r="F1736" s="6">
        <v>7121.9750000000004</v>
      </c>
      <c r="G1736" s="6">
        <v>2320.0986732335246</v>
      </c>
      <c r="H1736" s="19">
        <f t="shared" si="27"/>
        <v>0.32576619171416982</v>
      </c>
    </row>
    <row r="1737" spans="1:8" x14ac:dyDescent="0.25">
      <c r="A1737" s="13">
        <v>44105</v>
      </c>
      <c r="B1737" s="4">
        <v>206</v>
      </c>
      <c r="C1737" s="4" t="str">
        <f>VLOOKUP(B1745,'Estructura Producto'!$A$2:$C$16,3,0)</f>
        <v>CONSTRUCCIÓN JARDÍN</v>
      </c>
      <c r="D1737" s="4">
        <v>2508</v>
      </c>
      <c r="E1737" s="4" t="str">
        <f>INDEX('Estructura Tiendas'!$A$2:$A$13,MATCH(DATOS!D1737,'Estructura Tiendas'!$B$2:$B$13,0))</f>
        <v>NORTE</v>
      </c>
      <c r="F1737" s="6">
        <v>10604.95</v>
      </c>
      <c r="G1737" s="6">
        <v>2911.8025332569923</v>
      </c>
      <c r="H1737" s="19">
        <f t="shared" si="27"/>
        <v>0.27457013312245621</v>
      </c>
    </row>
    <row r="1738" spans="1:8" x14ac:dyDescent="0.25">
      <c r="A1738" s="13">
        <v>44105</v>
      </c>
      <c r="B1738" s="4">
        <v>206</v>
      </c>
      <c r="C1738" s="4" t="str">
        <f>VLOOKUP(B1746,'Estructura Producto'!$A$2:$C$16,3,0)</f>
        <v>CONSTRUCCIÓN JARDÍN</v>
      </c>
      <c r="D1738" s="4">
        <v>2509</v>
      </c>
      <c r="E1738" s="4" t="str">
        <f>INDEX('Estructura Tiendas'!$A$2:$A$13,MATCH(DATOS!D1738,'Estructura Tiendas'!$B$2:$B$13,0))</f>
        <v>SUR</v>
      </c>
      <c r="F1738" s="6">
        <v>11974.51</v>
      </c>
      <c r="G1738" s="6">
        <v>4108.2267430691736</v>
      </c>
      <c r="H1738" s="19">
        <f t="shared" si="27"/>
        <v>0.34308098979158008</v>
      </c>
    </row>
    <row r="1739" spans="1:8" x14ac:dyDescent="0.25">
      <c r="A1739" s="13">
        <v>44105</v>
      </c>
      <c r="B1739" s="4">
        <v>206</v>
      </c>
      <c r="C1739" s="4" t="str">
        <f>VLOOKUP(B1747,'Estructura Producto'!$A$2:$C$16,3,0)</f>
        <v>CONSTRUCCIÓN JARDÍN</v>
      </c>
      <c r="D1739" s="4">
        <v>2510</v>
      </c>
      <c r="E1739" s="4" t="str">
        <f>INDEX('Estructura Tiendas'!$A$2:$A$13,MATCH(DATOS!D1739,'Estructura Tiendas'!$B$2:$B$13,0))</f>
        <v>SUR</v>
      </c>
      <c r="F1739" s="6">
        <v>13029.81</v>
      </c>
      <c r="G1739" s="6">
        <v>3711.1701151602338</v>
      </c>
      <c r="H1739" s="19">
        <f t="shared" si="27"/>
        <v>0.28482150661907074</v>
      </c>
    </row>
    <row r="1740" spans="1:8" x14ac:dyDescent="0.25">
      <c r="A1740" s="13">
        <v>44105</v>
      </c>
      <c r="B1740" s="4">
        <v>206</v>
      </c>
      <c r="C1740" s="4" t="str">
        <f>VLOOKUP(B1748,'Estructura Producto'!$A$2:$C$16,3,0)</f>
        <v>CONSTRUCCIÓN JARDÍN</v>
      </c>
      <c r="D1740" s="4">
        <v>2511</v>
      </c>
      <c r="E1740" s="4" t="str">
        <f>INDEX('Estructura Tiendas'!$A$2:$A$13,MATCH(DATOS!D1740,'Estructura Tiendas'!$B$2:$B$13,0))</f>
        <v>SUR</v>
      </c>
      <c r="F1740" s="6">
        <v>18723.5</v>
      </c>
      <c r="G1740" s="6">
        <v>5733.9650593834876</v>
      </c>
      <c r="H1740" s="19">
        <f t="shared" si="27"/>
        <v>0.30624429510419993</v>
      </c>
    </row>
    <row r="1741" spans="1:8" x14ac:dyDescent="0.25">
      <c r="A1741" s="13">
        <v>44105</v>
      </c>
      <c r="B1741" s="4">
        <v>206</v>
      </c>
      <c r="C1741" s="4" t="str">
        <f>VLOOKUP(B1749,'Estructura Producto'!$A$2:$C$16,3,0)</f>
        <v>CONSTRUCCIÓN JARDÍN</v>
      </c>
      <c r="D1741" s="4">
        <v>2512</v>
      </c>
      <c r="E1741" s="4" t="str">
        <f>INDEX('Estructura Tiendas'!$A$2:$A$13,MATCH(DATOS!D1741,'Estructura Tiendas'!$B$2:$B$13,0))</f>
        <v>SUR</v>
      </c>
      <c r="F1741" s="6">
        <v>12085.135</v>
      </c>
      <c r="G1741" s="6">
        <v>4145.295295714368</v>
      </c>
      <c r="H1741" s="19">
        <f t="shared" si="27"/>
        <v>0.34300777738224419</v>
      </c>
    </row>
    <row r="1742" spans="1:8" x14ac:dyDescent="0.25">
      <c r="A1742" s="13">
        <v>44105</v>
      </c>
      <c r="B1742" s="4">
        <v>208</v>
      </c>
      <c r="C1742" s="4" t="str">
        <f>VLOOKUP(B1750,'Estructura Producto'!$A$2:$C$16,3,0)</f>
        <v>CONSTRUCCIÓN JARDÍN</v>
      </c>
      <c r="D1742" s="4">
        <v>2501</v>
      </c>
      <c r="E1742" s="4" t="str">
        <f>INDEX('Estructura Tiendas'!$A$2:$A$13,MATCH(DATOS!D1742,'Estructura Tiendas'!$B$2:$B$13,0))</f>
        <v>CENTRO</v>
      </c>
      <c r="F1742" s="6">
        <v>9408.8349999999991</v>
      </c>
      <c r="G1742" s="6">
        <v>1326.3835145618812</v>
      </c>
      <c r="H1742" s="19">
        <f t="shared" si="27"/>
        <v>0.14097213040316695</v>
      </c>
    </row>
    <row r="1743" spans="1:8" x14ac:dyDescent="0.25">
      <c r="A1743" s="13">
        <v>44105</v>
      </c>
      <c r="B1743" s="4">
        <v>208</v>
      </c>
      <c r="C1743" s="4" t="str">
        <f>VLOOKUP(B1751,'Estructura Producto'!$A$2:$C$16,3,0)</f>
        <v>CONSTRUCCIÓN JARDÍN</v>
      </c>
      <c r="D1743" s="4">
        <v>2502</v>
      </c>
      <c r="E1743" s="4" t="str">
        <f>INDEX('Estructura Tiendas'!$A$2:$A$13,MATCH(DATOS!D1743,'Estructura Tiendas'!$B$2:$B$13,0))</f>
        <v>CENTRO</v>
      </c>
      <c r="F1743" s="6">
        <v>14816.754999999999</v>
      </c>
      <c r="G1743" s="6">
        <v>2789.5856484506771</v>
      </c>
      <c r="H1743" s="19">
        <f t="shared" si="27"/>
        <v>0.18827237464955568</v>
      </c>
    </row>
    <row r="1744" spans="1:8" x14ac:dyDescent="0.25">
      <c r="A1744" s="13">
        <v>44105</v>
      </c>
      <c r="B1744" s="4">
        <v>208</v>
      </c>
      <c r="C1744" s="4" t="str">
        <f>VLOOKUP(B1752,'Estructura Producto'!$A$2:$C$16,3,0)</f>
        <v>CONSTRUCCIÓN JARDÍN</v>
      </c>
      <c r="D1744" s="4">
        <v>2503</v>
      </c>
      <c r="E1744" s="4" t="str">
        <f>INDEX('Estructura Tiendas'!$A$2:$A$13,MATCH(DATOS!D1744,'Estructura Tiendas'!$B$2:$B$13,0))</f>
        <v>CENTRO</v>
      </c>
      <c r="F1744" s="6">
        <v>13781.54</v>
      </c>
      <c r="G1744" s="6">
        <v>1482.1105931793581</v>
      </c>
      <c r="H1744" s="19">
        <f t="shared" si="27"/>
        <v>0.10754317682779704</v>
      </c>
    </row>
    <row r="1745" spans="1:8" x14ac:dyDescent="0.25">
      <c r="A1745" s="13">
        <v>44105</v>
      </c>
      <c r="B1745" s="4">
        <v>208</v>
      </c>
      <c r="C1745" s="4" t="str">
        <f>VLOOKUP(B1753,'Estructura Producto'!$A$2:$C$16,3,0)</f>
        <v>CONSTRUCCIÓN JARDÍN</v>
      </c>
      <c r="D1745" s="4">
        <v>2504</v>
      </c>
      <c r="E1745" s="4" t="str">
        <f>INDEX('Estructura Tiendas'!$A$2:$A$13,MATCH(DATOS!D1745,'Estructura Tiendas'!$B$2:$B$13,0))</f>
        <v>CENTRO</v>
      </c>
      <c r="F1745" s="6">
        <v>31226.685000000001</v>
      </c>
      <c r="G1745" s="6">
        <v>5978.5944177008823</v>
      </c>
      <c r="H1745" s="19">
        <f t="shared" si="27"/>
        <v>0.1914578642497877</v>
      </c>
    </row>
    <row r="1746" spans="1:8" x14ac:dyDescent="0.25">
      <c r="A1746" s="13">
        <v>44105</v>
      </c>
      <c r="B1746" s="4">
        <v>208</v>
      </c>
      <c r="C1746" s="4" t="str">
        <f>VLOOKUP(B1754,'Estructura Producto'!$A$2:$C$16,3,0)</f>
        <v>TECNICO</v>
      </c>
      <c r="D1746" s="4">
        <v>2505</v>
      </c>
      <c r="E1746" s="4" t="str">
        <f>INDEX('Estructura Tiendas'!$A$2:$A$13,MATCH(DATOS!D1746,'Estructura Tiendas'!$B$2:$B$13,0))</f>
        <v>NORTE</v>
      </c>
      <c r="F1746" s="6">
        <v>7074.29</v>
      </c>
      <c r="G1746" s="6">
        <v>1192.2314517342361</v>
      </c>
      <c r="H1746" s="19">
        <f t="shared" si="27"/>
        <v>0.16853019196756652</v>
      </c>
    </row>
    <row r="1747" spans="1:8" x14ac:dyDescent="0.25">
      <c r="A1747" s="13">
        <v>44105</v>
      </c>
      <c r="B1747" s="4">
        <v>208</v>
      </c>
      <c r="C1747" s="4" t="str">
        <f>VLOOKUP(B1755,'Estructura Producto'!$A$2:$C$16,3,0)</f>
        <v>TECNICO</v>
      </c>
      <c r="D1747" s="4">
        <v>2506</v>
      </c>
      <c r="E1747" s="4" t="str">
        <f>INDEX('Estructura Tiendas'!$A$2:$A$13,MATCH(DATOS!D1747,'Estructura Tiendas'!$B$2:$B$13,0))</f>
        <v>NORTE</v>
      </c>
      <c r="F1747" s="6">
        <v>12758.004999999999</v>
      </c>
      <c r="G1747" s="6">
        <v>1932.930008176176</v>
      </c>
      <c r="H1747" s="19">
        <f t="shared" si="27"/>
        <v>0.1515072308073383</v>
      </c>
    </row>
    <row r="1748" spans="1:8" x14ac:dyDescent="0.25">
      <c r="A1748" s="13">
        <v>44105</v>
      </c>
      <c r="B1748" s="4">
        <v>208</v>
      </c>
      <c r="C1748" s="4" t="str">
        <f>VLOOKUP(B1756,'Estructura Producto'!$A$2:$C$16,3,0)</f>
        <v>TECNICO</v>
      </c>
      <c r="D1748" s="4">
        <v>2507</v>
      </c>
      <c r="E1748" s="4" t="str">
        <f>INDEX('Estructura Tiendas'!$A$2:$A$13,MATCH(DATOS!D1748,'Estructura Tiendas'!$B$2:$B$13,0))</f>
        <v>NORTE</v>
      </c>
      <c r="F1748" s="6">
        <v>11118.215</v>
      </c>
      <c r="G1748" s="6">
        <v>2644.186250464903</v>
      </c>
      <c r="H1748" s="19">
        <f t="shared" si="27"/>
        <v>0.2378247093139414</v>
      </c>
    </row>
    <row r="1749" spans="1:8" x14ac:dyDescent="0.25">
      <c r="A1749" s="13">
        <v>44105</v>
      </c>
      <c r="B1749" s="4">
        <v>208</v>
      </c>
      <c r="C1749" s="4" t="str">
        <f>VLOOKUP(B1757,'Estructura Producto'!$A$2:$C$16,3,0)</f>
        <v>TECNICO</v>
      </c>
      <c r="D1749" s="4">
        <v>2508</v>
      </c>
      <c r="E1749" s="4" t="str">
        <f>INDEX('Estructura Tiendas'!$A$2:$A$13,MATCH(DATOS!D1749,'Estructura Tiendas'!$B$2:$B$13,0))</f>
        <v>NORTE</v>
      </c>
      <c r="F1749" s="6">
        <v>8637.3349999999991</v>
      </c>
      <c r="G1749" s="6">
        <v>2098.1934848677574</v>
      </c>
      <c r="H1749" s="19">
        <f t="shared" si="27"/>
        <v>0.24292139703597901</v>
      </c>
    </row>
    <row r="1750" spans="1:8" x14ac:dyDescent="0.25">
      <c r="A1750" s="13">
        <v>44105</v>
      </c>
      <c r="B1750" s="4">
        <v>208</v>
      </c>
      <c r="C1750" s="4" t="str">
        <f>VLOOKUP(B1758,'Estructura Producto'!$A$2:$C$16,3,0)</f>
        <v>TECNICO</v>
      </c>
      <c r="D1750" s="4">
        <v>2509</v>
      </c>
      <c r="E1750" s="4" t="str">
        <f>INDEX('Estructura Tiendas'!$A$2:$A$13,MATCH(DATOS!D1750,'Estructura Tiendas'!$B$2:$B$13,0))</f>
        <v>SUR</v>
      </c>
      <c r="F1750" s="6">
        <v>10676.83</v>
      </c>
      <c r="G1750" s="6">
        <v>1398.0695198449146</v>
      </c>
      <c r="H1750" s="19">
        <f t="shared" si="27"/>
        <v>0.13094425216519459</v>
      </c>
    </row>
    <row r="1751" spans="1:8" x14ac:dyDescent="0.25">
      <c r="A1751" s="13">
        <v>44105</v>
      </c>
      <c r="B1751" s="4">
        <v>208</v>
      </c>
      <c r="C1751" s="4" t="str">
        <f>VLOOKUP(B1759,'Estructura Producto'!$A$2:$C$16,3,0)</f>
        <v>TECNICO</v>
      </c>
      <c r="D1751" s="4">
        <v>2510</v>
      </c>
      <c r="E1751" s="4" t="str">
        <f>INDEX('Estructura Tiendas'!$A$2:$A$13,MATCH(DATOS!D1751,'Estructura Tiendas'!$B$2:$B$13,0))</f>
        <v>SUR</v>
      </c>
      <c r="F1751" s="6">
        <v>13786.545</v>
      </c>
      <c r="G1751" s="6">
        <v>2930.7614515108676</v>
      </c>
      <c r="H1751" s="19">
        <f t="shared" si="27"/>
        <v>0.21258128497827899</v>
      </c>
    </row>
    <row r="1752" spans="1:8" x14ac:dyDescent="0.25">
      <c r="A1752" s="13">
        <v>44105</v>
      </c>
      <c r="B1752" s="4">
        <v>208</v>
      </c>
      <c r="C1752" s="4" t="str">
        <f>VLOOKUP(B1760,'Estructura Producto'!$A$2:$C$16,3,0)</f>
        <v>TECNICO</v>
      </c>
      <c r="D1752" s="4">
        <v>2511</v>
      </c>
      <c r="E1752" s="4" t="str">
        <f>INDEX('Estructura Tiendas'!$A$2:$A$13,MATCH(DATOS!D1752,'Estructura Tiendas'!$B$2:$B$13,0))</f>
        <v>SUR</v>
      </c>
      <c r="F1752" s="6">
        <v>16228.84</v>
      </c>
      <c r="G1752" s="6">
        <v>3051.8267932556109</v>
      </c>
      <c r="H1752" s="19">
        <f t="shared" si="27"/>
        <v>0.18804959524251955</v>
      </c>
    </row>
    <row r="1753" spans="1:8" x14ac:dyDescent="0.25">
      <c r="A1753" s="13">
        <v>44105</v>
      </c>
      <c r="B1753" s="4">
        <v>208</v>
      </c>
      <c r="C1753" s="4" t="str">
        <f>VLOOKUP(B1761,'Estructura Producto'!$A$2:$C$16,3,0)</f>
        <v>TECNICO</v>
      </c>
      <c r="D1753" s="4">
        <v>2512</v>
      </c>
      <c r="E1753" s="4" t="str">
        <f>INDEX('Estructura Tiendas'!$A$2:$A$13,MATCH(DATOS!D1753,'Estructura Tiendas'!$B$2:$B$13,0))</f>
        <v>SUR</v>
      </c>
      <c r="F1753" s="6">
        <v>9554.49</v>
      </c>
      <c r="G1753" s="6">
        <v>2417.5975275280998</v>
      </c>
      <c r="H1753" s="19">
        <f t="shared" si="27"/>
        <v>0.25303260849381809</v>
      </c>
    </row>
    <row r="1754" spans="1:8" x14ac:dyDescent="0.25">
      <c r="A1754" s="13">
        <v>44105</v>
      </c>
      <c r="B1754" s="4">
        <v>300</v>
      </c>
      <c r="C1754" s="4" t="str">
        <f>VLOOKUP(B1762,'Estructura Producto'!$A$2:$C$16,3,0)</f>
        <v>TECNICO</v>
      </c>
      <c r="D1754" s="4">
        <v>2501</v>
      </c>
      <c r="E1754" s="4" t="str">
        <f>INDEX('Estructura Tiendas'!$A$2:$A$13,MATCH(DATOS!D1754,'Estructura Tiendas'!$B$2:$B$13,0))</f>
        <v>CENTRO</v>
      </c>
      <c r="F1754" s="6">
        <v>41843.824999999997</v>
      </c>
      <c r="G1754" s="6">
        <v>10335.072927488856</v>
      </c>
      <c r="H1754" s="19">
        <f t="shared" si="27"/>
        <v>0.2469915914113697</v>
      </c>
    </row>
    <row r="1755" spans="1:8" x14ac:dyDescent="0.25">
      <c r="A1755" s="13">
        <v>44105</v>
      </c>
      <c r="B1755" s="4">
        <v>300</v>
      </c>
      <c r="C1755" s="4" t="str">
        <f>VLOOKUP(B1763,'Estructura Producto'!$A$2:$C$16,3,0)</f>
        <v>TECNICO</v>
      </c>
      <c r="D1755" s="4">
        <v>2502</v>
      </c>
      <c r="E1755" s="4" t="str">
        <f>INDEX('Estructura Tiendas'!$A$2:$A$13,MATCH(DATOS!D1755,'Estructura Tiendas'!$B$2:$B$13,0))</f>
        <v>CENTRO</v>
      </c>
      <c r="F1755" s="6">
        <v>66826.7</v>
      </c>
      <c r="G1755" s="6">
        <v>21165.464665739397</v>
      </c>
      <c r="H1755" s="19">
        <f t="shared" si="27"/>
        <v>0.31672167959422504</v>
      </c>
    </row>
    <row r="1756" spans="1:8" x14ac:dyDescent="0.25">
      <c r="A1756" s="13">
        <v>44105</v>
      </c>
      <c r="B1756" s="4">
        <v>300</v>
      </c>
      <c r="C1756" s="4" t="str">
        <f>VLOOKUP(B1764,'Estructura Producto'!$A$2:$C$16,3,0)</f>
        <v>TECNICO</v>
      </c>
      <c r="D1756" s="4">
        <v>2503</v>
      </c>
      <c r="E1756" s="4" t="str">
        <f>INDEX('Estructura Tiendas'!$A$2:$A$13,MATCH(DATOS!D1756,'Estructura Tiendas'!$B$2:$B$13,0))</f>
        <v>CENTRO</v>
      </c>
      <c r="F1756" s="6">
        <v>71218.429999999993</v>
      </c>
      <c r="G1756" s="6">
        <v>21634.435745262137</v>
      </c>
      <c r="H1756" s="19">
        <f t="shared" si="27"/>
        <v>0.30377580276990296</v>
      </c>
    </row>
    <row r="1757" spans="1:8" x14ac:dyDescent="0.25">
      <c r="A1757" s="13">
        <v>44105</v>
      </c>
      <c r="B1757" s="4">
        <v>300</v>
      </c>
      <c r="C1757" s="4" t="str">
        <f>VLOOKUP(B1765,'Estructura Producto'!$A$2:$C$16,3,0)</f>
        <v>TECNICO</v>
      </c>
      <c r="D1757" s="4">
        <v>2504</v>
      </c>
      <c r="E1757" s="4" t="str">
        <f>INDEX('Estructura Tiendas'!$A$2:$A$13,MATCH(DATOS!D1757,'Estructura Tiendas'!$B$2:$B$13,0))</f>
        <v>CENTRO</v>
      </c>
      <c r="F1757" s="6">
        <v>59882.544999999998</v>
      </c>
      <c r="G1757" s="6">
        <v>19658.901512217129</v>
      </c>
      <c r="H1757" s="19">
        <f t="shared" si="27"/>
        <v>0.32829101555749057</v>
      </c>
    </row>
    <row r="1758" spans="1:8" x14ac:dyDescent="0.25">
      <c r="A1758" s="13">
        <v>44105</v>
      </c>
      <c r="B1758" s="4">
        <v>300</v>
      </c>
      <c r="C1758" s="4" t="str">
        <f>VLOOKUP(B1766,'Estructura Producto'!$A$2:$C$16,3,0)</f>
        <v>TECNICO</v>
      </c>
      <c r="D1758" s="4">
        <v>2505</v>
      </c>
      <c r="E1758" s="4" t="str">
        <f>INDEX('Estructura Tiendas'!$A$2:$A$13,MATCH(DATOS!D1758,'Estructura Tiendas'!$B$2:$B$13,0))</f>
        <v>NORTE</v>
      </c>
      <c r="F1758" s="6">
        <v>36262.06</v>
      </c>
      <c r="G1758" s="6">
        <v>11020.380356937056</v>
      </c>
      <c r="H1758" s="19">
        <f t="shared" si="27"/>
        <v>0.30390938509662874</v>
      </c>
    </row>
    <row r="1759" spans="1:8" x14ac:dyDescent="0.25">
      <c r="A1759" s="13">
        <v>44105</v>
      </c>
      <c r="B1759" s="4">
        <v>300</v>
      </c>
      <c r="C1759" s="4" t="str">
        <f>VLOOKUP(B1767,'Estructura Producto'!$A$2:$C$16,3,0)</f>
        <v>TECNICO</v>
      </c>
      <c r="D1759" s="4">
        <v>2506</v>
      </c>
      <c r="E1759" s="4" t="str">
        <f>INDEX('Estructura Tiendas'!$A$2:$A$13,MATCH(DATOS!D1759,'Estructura Tiendas'!$B$2:$B$13,0))</f>
        <v>NORTE</v>
      </c>
      <c r="F1759" s="6">
        <v>70966.154999999999</v>
      </c>
      <c r="G1759" s="6">
        <v>21491.450240777329</v>
      </c>
      <c r="H1759" s="19">
        <f t="shared" si="27"/>
        <v>0.30284084350881529</v>
      </c>
    </row>
    <row r="1760" spans="1:8" x14ac:dyDescent="0.25">
      <c r="A1760" s="13">
        <v>44105</v>
      </c>
      <c r="B1760" s="4">
        <v>300</v>
      </c>
      <c r="C1760" s="4" t="str">
        <f>VLOOKUP(B1768,'Estructura Producto'!$A$2:$C$16,3,0)</f>
        <v>TECNICO</v>
      </c>
      <c r="D1760" s="4">
        <v>2507</v>
      </c>
      <c r="E1760" s="4" t="str">
        <f>INDEX('Estructura Tiendas'!$A$2:$A$13,MATCH(DATOS!D1760,'Estructura Tiendas'!$B$2:$B$13,0))</f>
        <v>NORTE</v>
      </c>
      <c r="F1760" s="6">
        <v>34349.035000000003</v>
      </c>
      <c r="G1760" s="6">
        <v>11495.69731949519</v>
      </c>
      <c r="H1760" s="19">
        <f t="shared" si="27"/>
        <v>0.33467307944736113</v>
      </c>
    </row>
    <row r="1761" spans="1:8" x14ac:dyDescent="0.25">
      <c r="A1761" s="13">
        <v>44105</v>
      </c>
      <c r="B1761" s="4">
        <v>300</v>
      </c>
      <c r="C1761" s="4" t="str">
        <f>VLOOKUP(B1769,'Estructura Producto'!$A$2:$C$16,3,0)</f>
        <v>TECNICO</v>
      </c>
      <c r="D1761" s="4">
        <v>2508</v>
      </c>
      <c r="E1761" s="4" t="str">
        <f>INDEX('Estructura Tiendas'!$A$2:$A$13,MATCH(DATOS!D1761,'Estructura Tiendas'!$B$2:$B$13,0))</f>
        <v>NORTE</v>
      </c>
      <c r="F1761" s="6">
        <v>51571.17</v>
      </c>
      <c r="G1761" s="6">
        <v>16493.648996308664</v>
      </c>
      <c r="H1761" s="19">
        <f t="shared" si="27"/>
        <v>0.31982305222682877</v>
      </c>
    </row>
    <row r="1762" spans="1:8" x14ac:dyDescent="0.25">
      <c r="A1762" s="13">
        <v>44105</v>
      </c>
      <c r="B1762" s="4">
        <v>300</v>
      </c>
      <c r="C1762" s="4" t="str">
        <f>VLOOKUP(B1770,'Estructura Producto'!$A$2:$C$16,3,0)</f>
        <v>TECNICO</v>
      </c>
      <c r="D1762" s="4">
        <v>2509</v>
      </c>
      <c r="E1762" s="4" t="str">
        <f>INDEX('Estructura Tiendas'!$A$2:$A$13,MATCH(DATOS!D1762,'Estructura Tiendas'!$B$2:$B$13,0))</f>
        <v>SUR</v>
      </c>
      <c r="F1762" s="6">
        <v>35371.629999999997</v>
      </c>
      <c r="G1762" s="6">
        <v>10473.101517445839</v>
      </c>
      <c r="H1762" s="19">
        <f t="shared" si="27"/>
        <v>0.29608761364533781</v>
      </c>
    </row>
    <row r="1763" spans="1:8" x14ac:dyDescent="0.25">
      <c r="A1763" s="13">
        <v>44105</v>
      </c>
      <c r="B1763" s="4">
        <v>300</v>
      </c>
      <c r="C1763" s="4" t="str">
        <f>VLOOKUP(B1771,'Estructura Producto'!$A$2:$C$16,3,0)</f>
        <v>TECNICO</v>
      </c>
      <c r="D1763" s="4">
        <v>2510</v>
      </c>
      <c r="E1763" s="4" t="str">
        <f>INDEX('Estructura Tiendas'!$A$2:$A$13,MATCH(DATOS!D1763,'Estructura Tiendas'!$B$2:$B$13,0))</f>
        <v>SUR</v>
      </c>
      <c r="F1763" s="6">
        <v>44572.91</v>
      </c>
      <c r="G1763" s="6">
        <v>12856.783755082937</v>
      </c>
      <c r="H1763" s="19">
        <f t="shared" si="27"/>
        <v>0.28844389462305547</v>
      </c>
    </row>
    <row r="1764" spans="1:8" x14ac:dyDescent="0.25">
      <c r="A1764" s="13">
        <v>44105</v>
      </c>
      <c r="B1764" s="4">
        <v>300</v>
      </c>
      <c r="C1764" s="4" t="str">
        <f>VLOOKUP(B1772,'Estructura Producto'!$A$2:$C$16,3,0)</f>
        <v>TECNICO</v>
      </c>
      <c r="D1764" s="4">
        <v>2511</v>
      </c>
      <c r="E1764" s="4" t="str">
        <f>INDEX('Estructura Tiendas'!$A$2:$A$13,MATCH(DATOS!D1764,'Estructura Tiendas'!$B$2:$B$13,0))</f>
        <v>SUR</v>
      </c>
      <c r="F1764" s="6">
        <v>76757.854999999996</v>
      </c>
      <c r="G1764" s="6">
        <v>24324.037713018541</v>
      </c>
      <c r="H1764" s="19">
        <f t="shared" si="27"/>
        <v>0.31689314029187687</v>
      </c>
    </row>
    <row r="1765" spans="1:8" x14ac:dyDescent="0.25">
      <c r="A1765" s="13">
        <v>44105</v>
      </c>
      <c r="B1765" s="4">
        <v>300</v>
      </c>
      <c r="C1765" s="4" t="str">
        <f>VLOOKUP(B1773,'Estructura Producto'!$A$2:$C$16,3,0)</f>
        <v>TECNICO</v>
      </c>
      <c r="D1765" s="4">
        <v>2512</v>
      </c>
      <c r="E1765" s="4" t="str">
        <f>INDEX('Estructura Tiendas'!$A$2:$A$13,MATCH(DATOS!D1765,'Estructura Tiendas'!$B$2:$B$13,0))</f>
        <v>SUR</v>
      </c>
      <c r="F1765" s="6">
        <v>43362.52</v>
      </c>
      <c r="G1765" s="6">
        <v>14043.540975944756</v>
      </c>
      <c r="H1765" s="19">
        <f t="shared" si="27"/>
        <v>0.3238635802519032</v>
      </c>
    </row>
    <row r="1766" spans="1:8" x14ac:dyDescent="0.25">
      <c r="A1766" s="13">
        <v>44105</v>
      </c>
      <c r="B1766" s="4">
        <v>302</v>
      </c>
      <c r="C1766" s="4" t="str">
        <f>VLOOKUP(B1774,'Estructura Producto'!$A$2:$C$16,3,0)</f>
        <v>TECNICO</v>
      </c>
      <c r="D1766" s="4">
        <v>2501</v>
      </c>
      <c r="E1766" s="4" t="str">
        <f>INDEX('Estructura Tiendas'!$A$2:$A$13,MATCH(DATOS!D1766,'Estructura Tiendas'!$B$2:$B$13,0))</f>
        <v>CENTRO</v>
      </c>
      <c r="F1766" s="6">
        <v>40619.4</v>
      </c>
      <c r="G1766" s="6">
        <v>7629.2868420120321</v>
      </c>
      <c r="H1766" s="19">
        <f t="shared" si="27"/>
        <v>0.18782372073472361</v>
      </c>
    </row>
    <row r="1767" spans="1:8" x14ac:dyDescent="0.25">
      <c r="A1767" s="13">
        <v>44105</v>
      </c>
      <c r="B1767" s="4">
        <v>302</v>
      </c>
      <c r="C1767" s="4" t="str">
        <f>VLOOKUP(B1775,'Estructura Producto'!$A$2:$C$16,3,0)</f>
        <v>TECNICO</v>
      </c>
      <c r="D1767" s="4">
        <v>2502</v>
      </c>
      <c r="E1767" s="4" t="str">
        <f>INDEX('Estructura Tiendas'!$A$2:$A$13,MATCH(DATOS!D1767,'Estructura Tiendas'!$B$2:$B$13,0))</f>
        <v>CENTRO</v>
      </c>
      <c r="F1767" s="6">
        <v>51156.93</v>
      </c>
      <c r="G1767" s="6">
        <v>12990.150180470302</v>
      </c>
      <c r="H1767" s="19">
        <f t="shared" si="27"/>
        <v>0.25392747728353326</v>
      </c>
    </row>
    <row r="1768" spans="1:8" x14ac:dyDescent="0.25">
      <c r="A1768" s="13">
        <v>44105</v>
      </c>
      <c r="B1768" s="4">
        <v>302</v>
      </c>
      <c r="C1768" s="4" t="str">
        <f>VLOOKUP(B1776,'Estructura Producto'!$A$2:$C$16,3,0)</f>
        <v>TECNICO</v>
      </c>
      <c r="D1768" s="4">
        <v>2503</v>
      </c>
      <c r="E1768" s="4" t="str">
        <f>INDEX('Estructura Tiendas'!$A$2:$A$13,MATCH(DATOS!D1768,'Estructura Tiendas'!$B$2:$B$13,0))</f>
        <v>CENTRO</v>
      </c>
      <c r="F1768" s="6">
        <v>65445.86</v>
      </c>
      <c r="G1768" s="6">
        <v>15719.080326658219</v>
      </c>
      <c r="H1768" s="19">
        <f t="shared" si="27"/>
        <v>0.24018448724882244</v>
      </c>
    </row>
    <row r="1769" spans="1:8" x14ac:dyDescent="0.25">
      <c r="A1769" s="13">
        <v>44105</v>
      </c>
      <c r="B1769" s="4">
        <v>302</v>
      </c>
      <c r="C1769" s="4" t="str">
        <f>VLOOKUP(B1777,'Estructura Producto'!$A$2:$C$16,3,0)</f>
        <v>TECNICO</v>
      </c>
      <c r="D1769" s="4">
        <v>2504</v>
      </c>
      <c r="E1769" s="4" t="str">
        <f>INDEX('Estructura Tiendas'!$A$2:$A$13,MATCH(DATOS!D1769,'Estructura Tiendas'!$B$2:$B$13,0))</f>
        <v>CENTRO</v>
      </c>
      <c r="F1769" s="6">
        <v>51297.555</v>
      </c>
      <c r="G1769" s="6">
        <v>15792.37096728277</v>
      </c>
      <c r="H1769" s="19">
        <f t="shared" si="27"/>
        <v>0.3078581614130102</v>
      </c>
    </row>
    <row r="1770" spans="1:8" x14ac:dyDescent="0.25">
      <c r="A1770" s="13">
        <v>44105</v>
      </c>
      <c r="B1770" s="4">
        <v>302</v>
      </c>
      <c r="C1770" s="4" t="str">
        <f>VLOOKUP(B1778,'Estructura Producto'!$A$2:$C$16,3,0)</f>
        <v>TECNICO</v>
      </c>
      <c r="D1770" s="4">
        <v>2505</v>
      </c>
      <c r="E1770" s="4" t="str">
        <f>INDEX('Estructura Tiendas'!$A$2:$A$13,MATCH(DATOS!D1770,'Estructura Tiendas'!$B$2:$B$13,0))</f>
        <v>NORTE</v>
      </c>
      <c r="F1770" s="6">
        <v>20952.544999999998</v>
      </c>
      <c r="G1770" s="6">
        <v>6374.8474327355743</v>
      </c>
      <c r="H1770" s="19">
        <f t="shared" si="27"/>
        <v>0.30425169986441147</v>
      </c>
    </row>
    <row r="1771" spans="1:8" x14ac:dyDescent="0.25">
      <c r="A1771" s="13">
        <v>44105</v>
      </c>
      <c r="B1771" s="4">
        <v>302</v>
      </c>
      <c r="C1771" s="4" t="str">
        <f>VLOOKUP(B1779,'Estructura Producto'!$A$2:$C$16,3,0)</f>
        <v>TECNICO</v>
      </c>
      <c r="D1771" s="4">
        <v>2506</v>
      </c>
      <c r="E1771" s="4" t="str">
        <f>INDEX('Estructura Tiendas'!$A$2:$A$13,MATCH(DATOS!D1771,'Estructura Tiendas'!$B$2:$B$13,0))</f>
        <v>NORTE</v>
      </c>
      <c r="F1771" s="6">
        <v>37567.68</v>
      </c>
      <c r="G1771" s="6">
        <v>11041.219043899351</v>
      </c>
      <c r="H1771" s="19">
        <f t="shared" si="27"/>
        <v>0.29390207337528829</v>
      </c>
    </row>
    <row r="1772" spans="1:8" x14ac:dyDescent="0.25">
      <c r="A1772" s="13">
        <v>44105</v>
      </c>
      <c r="B1772" s="4">
        <v>302</v>
      </c>
      <c r="C1772" s="4" t="str">
        <f>VLOOKUP(B1780,'Estructura Producto'!$A$2:$C$16,3,0)</f>
        <v>TECNICO</v>
      </c>
      <c r="D1772" s="4">
        <v>2507</v>
      </c>
      <c r="E1772" s="4" t="str">
        <f>INDEX('Estructura Tiendas'!$A$2:$A$13,MATCH(DATOS!D1772,'Estructura Tiendas'!$B$2:$B$13,0))</f>
        <v>NORTE</v>
      </c>
      <c r="F1772" s="6">
        <v>20474.97</v>
      </c>
      <c r="G1772" s="6">
        <v>7623.4833188506818</v>
      </c>
      <c r="H1772" s="19">
        <f t="shared" si="27"/>
        <v>0.37233184316512707</v>
      </c>
    </row>
    <row r="1773" spans="1:8" x14ac:dyDescent="0.25">
      <c r="A1773" s="13">
        <v>44105</v>
      </c>
      <c r="B1773" s="4">
        <v>302</v>
      </c>
      <c r="C1773" s="4" t="str">
        <f>VLOOKUP(B1781,'Estructura Producto'!$A$2:$C$16,3,0)</f>
        <v>TECNICO</v>
      </c>
      <c r="D1773" s="4">
        <v>2508</v>
      </c>
      <c r="E1773" s="4" t="str">
        <f>INDEX('Estructura Tiendas'!$A$2:$A$13,MATCH(DATOS!D1773,'Estructura Tiendas'!$B$2:$B$13,0))</f>
        <v>NORTE</v>
      </c>
      <c r="F1773" s="6">
        <v>31120.875</v>
      </c>
      <c r="G1773" s="6">
        <v>8886.3456255777601</v>
      </c>
      <c r="H1773" s="19">
        <f t="shared" si="27"/>
        <v>0.28554292337788573</v>
      </c>
    </row>
    <row r="1774" spans="1:8" x14ac:dyDescent="0.25">
      <c r="A1774" s="13">
        <v>44105</v>
      </c>
      <c r="B1774" s="4">
        <v>302</v>
      </c>
      <c r="C1774" s="4" t="str">
        <f>VLOOKUP(B1782,'Estructura Producto'!$A$2:$C$16,3,0)</f>
        <v>TECNICO</v>
      </c>
      <c r="D1774" s="4">
        <v>2509</v>
      </c>
      <c r="E1774" s="4" t="str">
        <f>INDEX('Estructura Tiendas'!$A$2:$A$13,MATCH(DATOS!D1774,'Estructura Tiendas'!$B$2:$B$13,0))</f>
        <v>SUR</v>
      </c>
      <c r="F1774" s="6">
        <v>35043.769999999997</v>
      </c>
      <c r="G1774" s="6">
        <v>10378.418305829107</v>
      </c>
      <c r="H1774" s="19">
        <f t="shared" si="27"/>
        <v>0.29615587323593062</v>
      </c>
    </row>
    <row r="1775" spans="1:8" x14ac:dyDescent="0.25">
      <c r="A1775" s="13">
        <v>44105</v>
      </c>
      <c r="B1775" s="4">
        <v>302</v>
      </c>
      <c r="C1775" s="4" t="str">
        <f>VLOOKUP(B1783,'Estructura Producto'!$A$2:$C$16,3,0)</f>
        <v>TECNICO</v>
      </c>
      <c r="D1775" s="4">
        <v>2510</v>
      </c>
      <c r="E1775" s="4" t="str">
        <f>INDEX('Estructura Tiendas'!$A$2:$A$13,MATCH(DATOS!D1775,'Estructura Tiendas'!$B$2:$B$13,0))</f>
        <v>SUR</v>
      </c>
      <c r="F1775" s="6">
        <v>31118.89</v>
      </c>
      <c r="G1775" s="6">
        <v>7884.0701482180948</v>
      </c>
      <c r="H1775" s="19">
        <f t="shared" si="27"/>
        <v>0.25335319313182747</v>
      </c>
    </row>
    <row r="1776" spans="1:8" x14ac:dyDescent="0.25">
      <c r="A1776" s="13">
        <v>44105</v>
      </c>
      <c r="B1776" s="4">
        <v>302</v>
      </c>
      <c r="C1776" s="4" t="str">
        <f>VLOOKUP(B1784,'Estructura Producto'!$A$2:$C$16,3,0)</f>
        <v>TECNICO</v>
      </c>
      <c r="D1776" s="4">
        <v>2511</v>
      </c>
      <c r="E1776" s="4" t="str">
        <f>INDEX('Estructura Tiendas'!$A$2:$A$13,MATCH(DATOS!D1776,'Estructura Tiendas'!$B$2:$B$13,0))</f>
        <v>SUR</v>
      </c>
      <c r="F1776" s="6">
        <v>62905.644999999997</v>
      </c>
      <c r="G1776" s="6">
        <v>16624.700740250784</v>
      </c>
      <c r="H1776" s="19">
        <f t="shared" si="27"/>
        <v>0.2642799503963561</v>
      </c>
    </row>
    <row r="1777" spans="1:8" x14ac:dyDescent="0.25">
      <c r="A1777" s="13">
        <v>44105</v>
      </c>
      <c r="B1777" s="4">
        <v>302</v>
      </c>
      <c r="C1777" s="4" t="str">
        <f>VLOOKUP(B1785,'Estructura Producto'!$A$2:$C$16,3,0)</f>
        <v>TECNICO</v>
      </c>
      <c r="D1777" s="4">
        <v>2512</v>
      </c>
      <c r="E1777" s="4" t="str">
        <f>INDEX('Estructura Tiendas'!$A$2:$A$13,MATCH(DATOS!D1777,'Estructura Tiendas'!$B$2:$B$13,0))</f>
        <v>SUR</v>
      </c>
      <c r="F1777" s="6">
        <v>41210.94</v>
      </c>
      <c r="G1777" s="6">
        <v>9467.3288184732974</v>
      </c>
      <c r="H1777" s="19">
        <f t="shared" si="27"/>
        <v>0.22972853369695759</v>
      </c>
    </row>
    <row r="1778" spans="1:8" x14ac:dyDescent="0.25">
      <c r="A1778" s="13">
        <v>44105</v>
      </c>
      <c r="B1778" s="4">
        <v>304</v>
      </c>
      <c r="C1778" s="4" t="str">
        <f>VLOOKUP(B1786,'Estructura Producto'!$A$2:$C$16,3,0)</f>
        <v>TECNICO</v>
      </c>
      <c r="D1778" s="4">
        <v>2501</v>
      </c>
      <c r="E1778" s="4" t="str">
        <f>INDEX('Estructura Tiendas'!$A$2:$A$13,MATCH(DATOS!D1778,'Estructura Tiendas'!$B$2:$B$13,0))</f>
        <v>CENTRO</v>
      </c>
      <c r="F1778" s="6">
        <v>14587.25</v>
      </c>
      <c r="G1778" s="6">
        <v>7895.8239796383314</v>
      </c>
      <c r="H1778" s="19">
        <f t="shared" si="27"/>
        <v>0.54128255700274774</v>
      </c>
    </row>
    <row r="1779" spans="1:8" x14ac:dyDescent="0.25">
      <c r="A1779" s="13">
        <v>44105</v>
      </c>
      <c r="B1779" s="4">
        <v>304</v>
      </c>
      <c r="C1779" s="4" t="str">
        <f>VLOOKUP(B1787,'Estructura Producto'!$A$2:$C$16,3,0)</f>
        <v>TECNICO</v>
      </c>
      <c r="D1779" s="4">
        <v>2502</v>
      </c>
      <c r="E1779" s="4" t="str">
        <f>INDEX('Estructura Tiendas'!$A$2:$A$13,MATCH(DATOS!D1779,'Estructura Tiendas'!$B$2:$B$13,0))</f>
        <v>CENTRO</v>
      </c>
      <c r="F1779" s="6">
        <v>29154.35</v>
      </c>
      <c r="G1779" s="6">
        <v>16425.377902945133</v>
      </c>
      <c r="H1779" s="19">
        <f t="shared" si="27"/>
        <v>0.56339372693766565</v>
      </c>
    </row>
    <row r="1780" spans="1:8" x14ac:dyDescent="0.25">
      <c r="A1780" s="13">
        <v>44105</v>
      </c>
      <c r="B1780" s="4">
        <v>304</v>
      </c>
      <c r="C1780" s="4" t="str">
        <f>VLOOKUP(B1788,'Estructura Producto'!$A$2:$C$16,3,0)</f>
        <v>TECNICO</v>
      </c>
      <c r="D1780" s="4">
        <v>2503</v>
      </c>
      <c r="E1780" s="4" t="str">
        <f>INDEX('Estructura Tiendas'!$A$2:$A$13,MATCH(DATOS!D1780,'Estructura Tiendas'!$B$2:$B$13,0))</f>
        <v>CENTRO</v>
      </c>
      <c r="F1780" s="6">
        <v>28604.285</v>
      </c>
      <c r="G1780" s="6">
        <v>16509.094802347459</v>
      </c>
      <c r="H1780" s="19">
        <f t="shared" si="27"/>
        <v>0.5771546047156032</v>
      </c>
    </row>
    <row r="1781" spans="1:8" x14ac:dyDescent="0.25">
      <c r="A1781" s="13">
        <v>44105</v>
      </c>
      <c r="B1781" s="4">
        <v>304</v>
      </c>
      <c r="C1781" s="4" t="str">
        <f>VLOOKUP(B1789,'Estructura Producto'!$A$2:$C$16,3,0)</f>
        <v>TECNICO</v>
      </c>
      <c r="D1781" s="4">
        <v>2504</v>
      </c>
      <c r="E1781" s="4" t="str">
        <f>INDEX('Estructura Tiendas'!$A$2:$A$13,MATCH(DATOS!D1781,'Estructura Tiendas'!$B$2:$B$13,0))</f>
        <v>CENTRO</v>
      </c>
      <c r="F1781" s="6">
        <v>38426.17</v>
      </c>
      <c r="G1781" s="6">
        <v>23463.148664440287</v>
      </c>
      <c r="H1781" s="19">
        <f t="shared" si="27"/>
        <v>0.61060336391683812</v>
      </c>
    </row>
    <row r="1782" spans="1:8" x14ac:dyDescent="0.25">
      <c r="A1782" s="13">
        <v>44105</v>
      </c>
      <c r="B1782" s="4">
        <v>304</v>
      </c>
      <c r="C1782" s="4" t="str">
        <f>VLOOKUP(B1790,'Estructura Producto'!$A$2:$C$16,3,0)</f>
        <v>TECNICO</v>
      </c>
      <c r="D1782" s="4">
        <v>2505</v>
      </c>
      <c r="E1782" s="4" t="str">
        <f>INDEX('Estructura Tiendas'!$A$2:$A$13,MATCH(DATOS!D1782,'Estructura Tiendas'!$B$2:$B$13,0))</f>
        <v>NORTE</v>
      </c>
      <c r="F1782" s="6">
        <v>15750.965</v>
      </c>
      <c r="G1782" s="6">
        <v>8710.324016377117</v>
      </c>
      <c r="H1782" s="19">
        <f t="shared" si="27"/>
        <v>0.55300256310499818</v>
      </c>
    </row>
    <row r="1783" spans="1:8" x14ac:dyDescent="0.25">
      <c r="A1783" s="13">
        <v>44105</v>
      </c>
      <c r="B1783" s="4">
        <v>304</v>
      </c>
      <c r="C1783" s="4" t="str">
        <f>VLOOKUP(B1791,'Estructura Producto'!$A$2:$C$16,3,0)</f>
        <v>TECNICO</v>
      </c>
      <c r="D1783" s="4">
        <v>2506</v>
      </c>
      <c r="E1783" s="4" t="str">
        <f>INDEX('Estructura Tiendas'!$A$2:$A$13,MATCH(DATOS!D1783,'Estructura Tiendas'!$B$2:$B$13,0))</f>
        <v>NORTE</v>
      </c>
      <c r="F1783" s="6">
        <v>32470.87</v>
      </c>
      <c r="G1783" s="6">
        <v>19178.713047747427</v>
      </c>
      <c r="H1783" s="19">
        <f t="shared" si="27"/>
        <v>0.59064364606637976</v>
      </c>
    </row>
    <row r="1784" spans="1:8" x14ac:dyDescent="0.25">
      <c r="A1784" s="13">
        <v>44105</v>
      </c>
      <c r="B1784" s="4">
        <v>304</v>
      </c>
      <c r="C1784" s="4" t="str">
        <f>VLOOKUP(B1792,'Estructura Producto'!$A$2:$C$16,3,0)</f>
        <v>TECNICO</v>
      </c>
      <c r="D1784" s="4">
        <v>2507</v>
      </c>
      <c r="E1784" s="4" t="str">
        <f>INDEX('Estructura Tiendas'!$A$2:$A$13,MATCH(DATOS!D1784,'Estructura Tiendas'!$B$2:$B$13,0))</f>
        <v>NORTE</v>
      </c>
      <c r="F1784" s="6">
        <v>19903.810000000001</v>
      </c>
      <c r="G1784" s="6">
        <v>11602.349264448241</v>
      </c>
      <c r="H1784" s="19">
        <f t="shared" si="27"/>
        <v>0.58292102187713013</v>
      </c>
    </row>
    <row r="1785" spans="1:8" x14ac:dyDescent="0.25">
      <c r="A1785" s="13">
        <v>44105</v>
      </c>
      <c r="B1785" s="4">
        <v>304</v>
      </c>
      <c r="C1785" s="4" t="str">
        <f>VLOOKUP(B1793,'Estructura Producto'!$A$2:$C$16,3,0)</f>
        <v>TECNICO</v>
      </c>
      <c r="D1785" s="4">
        <v>2508</v>
      </c>
      <c r="E1785" s="4" t="str">
        <f>INDEX('Estructura Tiendas'!$A$2:$A$13,MATCH(DATOS!D1785,'Estructura Tiendas'!$B$2:$B$13,0))</f>
        <v>NORTE</v>
      </c>
      <c r="F1785" s="6">
        <v>22887.895</v>
      </c>
      <c r="G1785" s="6">
        <v>14027.160121184423</v>
      </c>
      <c r="H1785" s="19">
        <f t="shared" si="27"/>
        <v>0.6128637046431934</v>
      </c>
    </row>
    <row r="1786" spans="1:8" x14ac:dyDescent="0.25">
      <c r="A1786" s="13">
        <v>44105</v>
      </c>
      <c r="B1786" s="4">
        <v>304</v>
      </c>
      <c r="C1786" s="4" t="str">
        <f>VLOOKUP(B1794,'Estructura Producto'!$A$2:$C$16,3,0)</f>
        <v>TECNICO</v>
      </c>
      <c r="D1786" s="4">
        <v>2509</v>
      </c>
      <c r="E1786" s="4" t="str">
        <f>INDEX('Estructura Tiendas'!$A$2:$A$13,MATCH(DATOS!D1786,'Estructura Tiendas'!$B$2:$B$13,0))</f>
        <v>SUR</v>
      </c>
      <c r="F1786" s="6">
        <v>17635.91</v>
      </c>
      <c r="G1786" s="6">
        <v>10480.716327670219</v>
      </c>
      <c r="H1786" s="19">
        <f t="shared" si="27"/>
        <v>0.5942827065725681</v>
      </c>
    </row>
    <row r="1787" spans="1:8" x14ac:dyDescent="0.25">
      <c r="A1787" s="13">
        <v>44105</v>
      </c>
      <c r="B1787" s="4">
        <v>304</v>
      </c>
      <c r="C1787" s="4" t="str">
        <f>VLOOKUP(B1795,'Estructura Producto'!$A$2:$C$16,3,0)</f>
        <v>TECNICO</v>
      </c>
      <c r="D1787" s="4">
        <v>2510</v>
      </c>
      <c r="E1787" s="4" t="str">
        <f>INDEX('Estructura Tiendas'!$A$2:$A$13,MATCH(DATOS!D1787,'Estructura Tiendas'!$B$2:$B$13,0))</f>
        <v>SUR</v>
      </c>
      <c r="F1787" s="6">
        <v>20540.345000000001</v>
      </c>
      <c r="G1787" s="6">
        <v>11848.156013428415</v>
      </c>
      <c r="H1787" s="19">
        <f t="shared" si="27"/>
        <v>0.57682361291538264</v>
      </c>
    </row>
    <row r="1788" spans="1:8" x14ac:dyDescent="0.25">
      <c r="A1788" s="13">
        <v>44105</v>
      </c>
      <c r="B1788" s="4">
        <v>304</v>
      </c>
      <c r="C1788" s="4" t="str">
        <f>VLOOKUP(B1796,'Estructura Producto'!$A$2:$C$16,3,0)</f>
        <v>TECNICO</v>
      </c>
      <c r="D1788" s="4">
        <v>2511</v>
      </c>
      <c r="E1788" s="4" t="str">
        <f>INDEX('Estructura Tiendas'!$A$2:$A$13,MATCH(DATOS!D1788,'Estructura Tiendas'!$B$2:$B$13,0))</f>
        <v>SUR</v>
      </c>
      <c r="F1788" s="6">
        <v>35839.46</v>
      </c>
      <c r="G1788" s="6">
        <v>20959.860173378638</v>
      </c>
      <c r="H1788" s="19">
        <f t="shared" si="27"/>
        <v>0.58482633871656098</v>
      </c>
    </row>
    <row r="1789" spans="1:8" x14ac:dyDescent="0.25">
      <c r="A1789" s="13">
        <v>44105</v>
      </c>
      <c r="B1789" s="4">
        <v>304</v>
      </c>
      <c r="C1789" s="4" t="str">
        <f>VLOOKUP(B1797,'Estructura Producto'!$A$2:$C$16,3,0)</f>
        <v>TECNICO</v>
      </c>
      <c r="D1789" s="4">
        <v>2512</v>
      </c>
      <c r="E1789" s="4" t="str">
        <f>INDEX('Estructura Tiendas'!$A$2:$A$13,MATCH(DATOS!D1789,'Estructura Tiendas'!$B$2:$B$13,0))</f>
        <v>SUR</v>
      </c>
      <c r="F1789" s="6">
        <v>21780.384999999998</v>
      </c>
      <c r="G1789" s="6">
        <v>13577.954754926708</v>
      </c>
      <c r="H1789" s="19">
        <f t="shared" si="27"/>
        <v>0.62340288084561912</v>
      </c>
    </row>
    <row r="1790" spans="1:8" x14ac:dyDescent="0.25">
      <c r="A1790" s="13">
        <v>44105</v>
      </c>
      <c r="B1790" s="4">
        <v>306</v>
      </c>
      <c r="C1790" s="4" t="str">
        <f>VLOOKUP(B1798,'Estructura Producto'!$A$2:$C$16,3,0)</f>
        <v>TECNICO</v>
      </c>
      <c r="D1790" s="4">
        <v>2501</v>
      </c>
      <c r="E1790" s="4" t="str">
        <f>INDEX('Estructura Tiendas'!$A$2:$A$13,MATCH(DATOS!D1790,'Estructura Tiendas'!$B$2:$B$13,0))</f>
        <v>CENTRO</v>
      </c>
      <c r="F1790" s="6">
        <v>49037.245000000003</v>
      </c>
      <c r="G1790" s="6">
        <v>13179.156376067262</v>
      </c>
      <c r="H1790" s="19">
        <f t="shared" si="27"/>
        <v>0.26875809144798529</v>
      </c>
    </row>
    <row r="1791" spans="1:8" x14ac:dyDescent="0.25">
      <c r="A1791" s="13">
        <v>44105</v>
      </c>
      <c r="B1791" s="4">
        <v>306</v>
      </c>
      <c r="C1791" s="4" t="str">
        <f>VLOOKUP(B1799,'Estructura Producto'!$A$2:$C$16,3,0)</f>
        <v>TECNICO</v>
      </c>
      <c r="D1791" s="4">
        <v>2502</v>
      </c>
      <c r="E1791" s="4" t="str">
        <f>INDEX('Estructura Tiendas'!$A$2:$A$13,MATCH(DATOS!D1791,'Estructura Tiendas'!$B$2:$B$13,0))</f>
        <v>CENTRO</v>
      </c>
      <c r="F1791" s="6">
        <v>88032.675000000003</v>
      </c>
      <c r="G1791" s="6">
        <v>21156.906130549731</v>
      </c>
      <c r="H1791" s="19">
        <f t="shared" si="27"/>
        <v>0.24033015162324364</v>
      </c>
    </row>
    <row r="1792" spans="1:8" x14ac:dyDescent="0.25">
      <c r="A1792" s="13">
        <v>44105</v>
      </c>
      <c r="B1792" s="4">
        <v>306</v>
      </c>
      <c r="C1792" s="4" t="str">
        <f>VLOOKUP(B1800,'Estructura Producto'!$A$2:$C$16,3,0)</f>
        <v>TECNICO</v>
      </c>
      <c r="D1792" s="4">
        <v>2503</v>
      </c>
      <c r="E1792" s="4" t="str">
        <f>INDEX('Estructura Tiendas'!$A$2:$A$13,MATCH(DATOS!D1792,'Estructura Tiendas'!$B$2:$B$13,0))</f>
        <v>CENTRO</v>
      </c>
      <c r="F1792" s="6">
        <v>63587.79</v>
      </c>
      <c r="G1792" s="6">
        <v>17044.094310578286</v>
      </c>
      <c r="H1792" s="19">
        <f t="shared" si="27"/>
        <v>0.26804036294669598</v>
      </c>
    </row>
    <row r="1793" spans="1:8" x14ac:dyDescent="0.25">
      <c r="A1793" s="13">
        <v>44105</v>
      </c>
      <c r="B1793" s="4">
        <v>306</v>
      </c>
      <c r="C1793" s="4" t="str">
        <f>VLOOKUP(B1801,'Estructura Producto'!$A$2:$C$16,3,0)</f>
        <v>TECNICO</v>
      </c>
      <c r="D1793" s="4">
        <v>2504</v>
      </c>
      <c r="E1793" s="4" t="str">
        <f>INDEX('Estructura Tiendas'!$A$2:$A$13,MATCH(DATOS!D1793,'Estructura Tiendas'!$B$2:$B$13,0))</f>
        <v>CENTRO</v>
      </c>
      <c r="F1793" s="6">
        <v>54690.45</v>
      </c>
      <c r="G1793" s="6">
        <v>19592.514352049904</v>
      </c>
      <c r="H1793" s="19">
        <f t="shared" si="27"/>
        <v>0.35824379488649127</v>
      </c>
    </row>
    <row r="1794" spans="1:8" x14ac:dyDescent="0.25">
      <c r="A1794" s="13">
        <v>44105</v>
      </c>
      <c r="B1794" s="4">
        <v>306</v>
      </c>
      <c r="C1794" s="4" t="str">
        <f>VLOOKUP(B1802,'Estructura Producto'!$A$2:$C$16,3,0)</f>
        <v>HABILITACION</v>
      </c>
      <c r="D1794" s="4">
        <v>2505</v>
      </c>
      <c r="E1794" s="4" t="str">
        <f>INDEX('Estructura Tiendas'!$A$2:$A$13,MATCH(DATOS!D1794,'Estructura Tiendas'!$B$2:$B$13,0))</f>
        <v>NORTE</v>
      </c>
      <c r="F1794" s="6">
        <v>37137.24</v>
      </c>
      <c r="G1794" s="6">
        <v>8646.3829713377072</v>
      </c>
      <c r="H1794" s="19">
        <f t="shared" si="27"/>
        <v>0.23282244376097166</v>
      </c>
    </row>
    <row r="1795" spans="1:8" x14ac:dyDescent="0.25">
      <c r="A1795" s="13">
        <v>44105</v>
      </c>
      <c r="B1795" s="4">
        <v>306</v>
      </c>
      <c r="C1795" s="4" t="str">
        <f>VLOOKUP(B1803,'Estructura Producto'!$A$2:$C$16,3,0)</f>
        <v>HABILITACION</v>
      </c>
      <c r="D1795" s="4">
        <v>2506</v>
      </c>
      <c r="E1795" s="4" t="str">
        <f>INDEX('Estructura Tiendas'!$A$2:$A$13,MATCH(DATOS!D1795,'Estructura Tiendas'!$B$2:$B$13,0))</f>
        <v>NORTE</v>
      </c>
      <c r="F1795" s="6">
        <v>60303.095000000001</v>
      </c>
      <c r="G1795" s="6">
        <v>17981.286147117928</v>
      </c>
      <c r="H1795" s="19">
        <f t="shared" ref="H1795:H1858" si="28">G1795/F1795</f>
        <v>0.2981818121792576</v>
      </c>
    </row>
    <row r="1796" spans="1:8" x14ac:dyDescent="0.25">
      <c r="A1796" s="13">
        <v>44105</v>
      </c>
      <c r="B1796" s="4">
        <v>306</v>
      </c>
      <c r="C1796" s="4" t="str">
        <f>VLOOKUP(B1804,'Estructura Producto'!$A$2:$C$16,3,0)</f>
        <v>HABILITACION</v>
      </c>
      <c r="D1796" s="4">
        <v>2507</v>
      </c>
      <c r="E1796" s="4" t="str">
        <f>INDEX('Estructura Tiendas'!$A$2:$A$13,MATCH(DATOS!D1796,'Estructura Tiendas'!$B$2:$B$13,0))</f>
        <v>NORTE</v>
      </c>
      <c r="F1796" s="6">
        <v>26275.195</v>
      </c>
      <c r="G1796" s="6">
        <v>8170.2383366650247</v>
      </c>
      <c r="H1796" s="19">
        <f t="shared" si="28"/>
        <v>0.31094872318416761</v>
      </c>
    </row>
    <row r="1797" spans="1:8" x14ac:dyDescent="0.25">
      <c r="A1797" s="13">
        <v>44105</v>
      </c>
      <c r="B1797" s="4">
        <v>306</v>
      </c>
      <c r="C1797" s="4" t="str">
        <f>VLOOKUP(B1805,'Estructura Producto'!$A$2:$C$16,3,0)</f>
        <v>HABILITACION</v>
      </c>
      <c r="D1797" s="4">
        <v>2508</v>
      </c>
      <c r="E1797" s="4" t="str">
        <f>INDEX('Estructura Tiendas'!$A$2:$A$13,MATCH(DATOS!D1797,'Estructura Tiendas'!$B$2:$B$13,0))</f>
        <v>NORTE</v>
      </c>
      <c r="F1797" s="6">
        <v>30189.64</v>
      </c>
      <c r="G1797" s="6">
        <v>10452.9654303144</v>
      </c>
      <c r="H1797" s="19">
        <f t="shared" si="28"/>
        <v>0.34624346068102835</v>
      </c>
    </row>
    <row r="1798" spans="1:8" x14ac:dyDescent="0.25">
      <c r="A1798" s="13">
        <v>44105</v>
      </c>
      <c r="B1798" s="4">
        <v>306</v>
      </c>
      <c r="C1798" s="4" t="str">
        <f>VLOOKUP(B1806,'Estructura Producto'!$A$2:$C$16,3,0)</f>
        <v>HABILITACION</v>
      </c>
      <c r="D1798" s="4">
        <v>2509</v>
      </c>
      <c r="E1798" s="4" t="str">
        <f>INDEX('Estructura Tiendas'!$A$2:$A$13,MATCH(DATOS!D1798,'Estructura Tiendas'!$B$2:$B$13,0))</f>
        <v>SUR</v>
      </c>
      <c r="F1798" s="6">
        <v>41972.73</v>
      </c>
      <c r="G1798" s="6">
        <v>14268.576480579115</v>
      </c>
      <c r="H1798" s="19">
        <f t="shared" si="28"/>
        <v>0.33994873529977948</v>
      </c>
    </row>
    <row r="1799" spans="1:8" x14ac:dyDescent="0.25">
      <c r="A1799" s="13">
        <v>44105</v>
      </c>
      <c r="B1799" s="4">
        <v>306</v>
      </c>
      <c r="C1799" s="4" t="str">
        <f>VLOOKUP(B1807,'Estructura Producto'!$A$2:$C$16,3,0)</f>
        <v>HABILITACION</v>
      </c>
      <c r="D1799" s="4">
        <v>2510</v>
      </c>
      <c r="E1799" s="4" t="str">
        <f>INDEX('Estructura Tiendas'!$A$2:$A$13,MATCH(DATOS!D1799,'Estructura Tiendas'!$B$2:$B$13,0))</f>
        <v>SUR</v>
      </c>
      <c r="F1799" s="6">
        <v>31187.75</v>
      </c>
      <c r="G1799" s="6">
        <v>10389.903950679754</v>
      </c>
      <c r="H1799" s="19">
        <f t="shared" si="28"/>
        <v>0.33314054238217744</v>
      </c>
    </row>
    <row r="1800" spans="1:8" x14ac:dyDescent="0.25">
      <c r="A1800" s="13">
        <v>44105</v>
      </c>
      <c r="B1800" s="4">
        <v>306</v>
      </c>
      <c r="C1800" s="4" t="str">
        <f>VLOOKUP(B1808,'Estructura Producto'!$A$2:$C$16,3,0)</f>
        <v>HABILITACION</v>
      </c>
      <c r="D1800" s="4">
        <v>2511</v>
      </c>
      <c r="E1800" s="4" t="str">
        <f>INDEX('Estructura Tiendas'!$A$2:$A$13,MATCH(DATOS!D1800,'Estructura Tiendas'!$B$2:$B$13,0))</f>
        <v>SUR</v>
      </c>
      <c r="F1800" s="6">
        <v>63684.735000000001</v>
      </c>
      <c r="G1800" s="6">
        <v>20968.416657598711</v>
      </c>
      <c r="H1800" s="19">
        <f t="shared" si="28"/>
        <v>0.32925341775542777</v>
      </c>
    </row>
    <row r="1801" spans="1:8" x14ac:dyDescent="0.25">
      <c r="A1801" s="13">
        <v>44105</v>
      </c>
      <c r="B1801" s="4">
        <v>306</v>
      </c>
      <c r="C1801" s="4" t="str">
        <f>VLOOKUP(B1809,'Estructura Producto'!$A$2:$C$16,3,0)</f>
        <v>HABILITACION</v>
      </c>
      <c r="D1801" s="4">
        <v>2512</v>
      </c>
      <c r="E1801" s="4" t="str">
        <f>INDEX('Estructura Tiendas'!$A$2:$A$13,MATCH(DATOS!D1801,'Estructura Tiendas'!$B$2:$B$13,0))</f>
        <v>SUR</v>
      </c>
      <c r="F1801" s="6">
        <v>28304.465</v>
      </c>
      <c r="G1801" s="6">
        <v>9252.6492615137904</v>
      </c>
      <c r="H1801" s="19">
        <f t="shared" si="28"/>
        <v>0.32689716133174712</v>
      </c>
    </row>
    <row r="1802" spans="1:8" x14ac:dyDescent="0.25">
      <c r="A1802" s="13">
        <v>44136</v>
      </c>
      <c r="B1802" s="4">
        <v>100</v>
      </c>
      <c r="C1802" s="4" t="str">
        <f>VLOOKUP(B1810,'Estructura Producto'!$A$2:$C$16,3,0)</f>
        <v>HABILITACION</v>
      </c>
      <c r="D1802" s="4">
        <v>2501</v>
      </c>
      <c r="E1802" s="4" t="str">
        <f>INDEX('Estructura Tiendas'!$A$2:$A$13,MATCH(DATOS!D1802,'Estructura Tiendas'!$B$2:$B$13,0))</f>
        <v>CENTRO</v>
      </c>
      <c r="F1802" s="6">
        <v>24674.345000000001</v>
      </c>
      <c r="G1802" s="6">
        <v>6994.2649752086236</v>
      </c>
      <c r="H1802" s="19">
        <f t="shared" si="28"/>
        <v>0.28346304532941496</v>
      </c>
    </row>
    <row r="1803" spans="1:8" x14ac:dyDescent="0.25">
      <c r="A1803" s="13">
        <v>44136</v>
      </c>
      <c r="B1803" s="4">
        <v>100</v>
      </c>
      <c r="C1803" s="4" t="str">
        <f>VLOOKUP(B1811,'Estructura Producto'!$A$2:$C$16,3,0)</f>
        <v>HABILITACION</v>
      </c>
      <c r="D1803" s="4">
        <v>2502</v>
      </c>
      <c r="E1803" s="4" t="str">
        <f>INDEX('Estructura Tiendas'!$A$2:$A$13,MATCH(DATOS!D1803,'Estructura Tiendas'!$B$2:$B$13,0))</f>
        <v>CENTRO</v>
      </c>
      <c r="F1803" s="6">
        <v>46406.815000000002</v>
      </c>
      <c r="G1803" s="6">
        <v>14416.123197516563</v>
      </c>
      <c r="H1803" s="19">
        <f t="shared" si="28"/>
        <v>0.31064668405958396</v>
      </c>
    </row>
    <row r="1804" spans="1:8" x14ac:dyDescent="0.25">
      <c r="A1804" s="13">
        <v>44136</v>
      </c>
      <c r="B1804" s="4">
        <v>100</v>
      </c>
      <c r="C1804" s="4" t="str">
        <f>VLOOKUP(B1812,'Estructura Producto'!$A$2:$C$16,3,0)</f>
        <v>HABILITACION</v>
      </c>
      <c r="D1804" s="4">
        <v>2503</v>
      </c>
      <c r="E1804" s="4" t="str">
        <f>INDEX('Estructura Tiendas'!$A$2:$A$13,MATCH(DATOS!D1804,'Estructura Tiendas'!$B$2:$B$13,0))</f>
        <v>CENTRO</v>
      </c>
      <c r="F1804" s="6">
        <v>45386.864999999998</v>
      </c>
      <c r="G1804" s="6">
        <v>14311.462577187536</v>
      </c>
      <c r="H1804" s="19">
        <f t="shared" si="28"/>
        <v>0.31532168122181464</v>
      </c>
    </row>
    <row r="1805" spans="1:8" x14ac:dyDescent="0.25">
      <c r="A1805" s="13">
        <v>44136</v>
      </c>
      <c r="B1805" s="4">
        <v>100</v>
      </c>
      <c r="C1805" s="4" t="str">
        <f>VLOOKUP(B1813,'Estructura Producto'!$A$2:$C$16,3,0)</f>
        <v>HABILITACION</v>
      </c>
      <c r="D1805" s="4">
        <v>2504</v>
      </c>
      <c r="E1805" s="4" t="str">
        <f>INDEX('Estructura Tiendas'!$A$2:$A$13,MATCH(DATOS!D1805,'Estructura Tiendas'!$B$2:$B$13,0))</f>
        <v>CENTRO</v>
      </c>
      <c r="F1805" s="6">
        <v>49766.025000000001</v>
      </c>
      <c r="G1805" s="6">
        <v>14892.953849956766</v>
      </c>
      <c r="H1805" s="19">
        <f t="shared" si="28"/>
        <v>0.29925946164992612</v>
      </c>
    </row>
    <row r="1806" spans="1:8" x14ac:dyDescent="0.25">
      <c r="A1806" s="13">
        <v>44136</v>
      </c>
      <c r="B1806" s="4">
        <v>100</v>
      </c>
      <c r="C1806" s="4" t="str">
        <f>VLOOKUP(B1814,'Estructura Producto'!$A$2:$C$16,3,0)</f>
        <v>HABILITACION</v>
      </c>
      <c r="D1806" s="4">
        <v>2505</v>
      </c>
      <c r="E1806" s="4" t="str">
        <f>INDEX('Estructura Tiendas'!$A$2:$A$13,MATCH(DATOS!D1806,'Estructura Tiendas'!$B$2:$B$13,0))</f>
        <v>NORTE</v>
      </c>
      <c r="F1806" s="6">
        <v>19068.68</v>
      </c>
      <c r="G1806" s="6">
        <v>5256.7426385019344</v>
      </c>
      <c r="H1806" s="19">
        <f t="shared" si="28"/>
        <v>0.27567417558540674</v>
      </c>
    </row>
    <row r="1807" spans="1:8" x14ac:dyDescent="0.25">
      <c r="A1807" s="13">
        <v>44136</v>
      </c>
      <c r="B1807" s="4">
        <v>100</v>
      </c>
      <c r="C1807" s="4" t="str">
        <f>VLOOKUP(B1815,'Estructura Producto'!$A$2:$C$16,3,0)</f>
        <v>HABILITACION</v>
      </c>
      <c r="D1807" s="4">
        <v>2506</v>
      </c>
      <c r="E1807" s="4" t="str">
        <f>INDEX('Estructura Tiendas'!$A$2:$A$13,MATCH(DATOS!D1807,'Estructura Tiendas'!$B$2:$B$13,0))</f>
        <v>NORTE</v>
      </c>
      <c r="F1807" s="6">
        <v>32934.730000000003</v>
      </c>
      <c r="G1807" s="6">
        <v>10276.143622129259</v>
      </c>
      <c r="H1807" s="19">
        <f t="shared" si="28"/>
        <v>0.31201542026089962</v>
      </c>
    </row>
    <row r="1808" spans="1:8" x14ac:dyDescent="0.25">
      <c r="A1808" s="13">
        <v>44136</v>
      </c>
      <c r="B1808" s="4">
        <v>100</v>
      </c>
      <c r="C1808" s="4" t="str">
        <f>VLOOKUP(B1816,'Estructura Producto'!$A$2:$C$16,3,0)</f>
        <v>HABILITACION</v>
      </c>
      <c r="D1808" s="4">
        <v>2507</v>
      </c>
      <c r="E1808" s="4" t="str">
        <f>INDEX('Estructura Tiendas'!$A$2:$A$13,MATCH(DATOS!D1808,'Estructura Tiendas'!$B$2:$B$13,0))</f>
        <v>NORTE</v>
      </c>
      <c r="F1808" s="6">
        <v>17615.03</v>
      </c>
      <c r="G1808" s="6">
        <v>3451.1544609339276</v>
      </c>
      <c r="H1808" s="19">
        <f t="shared" si="28"/>
        <v>0.19592100955456379</v>
      </c>
    </row>
    <row r="1809" spans="1:8" x14ac:dyDescent="0.25">
      <c r="A1809" s="13">
        <v>44136</v>
      </c>
      <c r="B1809" s="4">
        <v>100</v>
      </c>
      <c r="C1809" s="4" t="str">
        <f>VLOOKUP(B1817,'Estructura Producto'!$A$2:$C$16,3,0)</f>
        <v>HABILITACION</v>
      </c>
      <c r="D1809" s="4">
        <v>2508</v>
      </c>
      <c r="E1809" s="4" t="str">
        <f>INDEX('Estructura Tiendas'!$A$2:$A$13,MATCH(DATOS!D1809,'Estructura Tiendas'!$B$2:$B$13,0))</f>
        <v>NORTE</v>
      </c>
      <c r="F1809" s="6">
        <v>24094.58</v>
      </c>
      <c r="G1809" s="6">
        <v>6290.7595626019875</v>
      </c>
      <c r="H1809" s="19">
        <f t="shared" si="28"/>
        <v>0.26108608502833364</v>
      </c>
    </row>
    <row r="1810" spans="1:8" x14ac:dyDescent="0.25">
      <c r="A1810" s="13">
        <v>44136</v>
      </c>
      <c r="B1810" s="4">
        <v>100</v>
      </c>
      <c r="C1810" s="4" t="str">
        <f>VLOOKUP(B1818,'Estructura Producto'!$A$2:$C$16,3,0)</f>
        <v>HABILITACION</v>
      </c>
      <c r="D1810" s="4">
        <v>2509</v>
      </c>
      <c r="E1810" s="4" t="str">
        <f>INDEX('Estructura Tiendas'!$A$2:$A$13,MATCH(DATOS!D1810,'Estructura Tiendas'!$B$2:$B$13,0))</f>
        <v>SUR</v>
      </c>
      <c r="F1810" s="6">
        <v>23365.08</v>
      </c>
      <c r="G1810" s="6">
        <v>7221.3490958622197</v>
      </c>
      <c r="H1810" s="19">
        <f t="shared" si="28"/>
        <v>0.30906588361187803</v>
      </c>
    </row>
    <row r="1811" spans="1:8" x14ac:dyDescent="0.25">
      <c r="A1811" s="13">
        <v>44136</v>
      </c>
      <c r="B1811" s="4">
        <v>100</v>
      </c>
      <c r="C1811" s="4" t="str">
        <f>VLOOKUP(B1819,'Estructura Producto'!$A$2:$C$16,3,0)</f>
        <v>HABILITACION</v>
      </c>
      <c r="D1811" s="4">
        <v>2510</v>
      </c>
      <c r="E1811" s="4" t="str">
        <f>INDEX('Estructura Tiendas'!$A$2:$A$13,MATCH(DATOS!D1811,'Estructura Tiendas'!$B$2:$B$13,0))</f>
        <v>SUR</v>
      </c>
      <c r="F1811" s="6">
        <v>37280.699999999997</v>
      </c>
      <c r="G1811" s="6">
        <v>11376.917254281007</v>
      </c>
      <c r="H1811" s="19">
        <f t="shared" si="28"/>
        <v>0.30516908894631828</v>
      </c>
    </row>
    <row r="1812" spans="1:8" x14ac:dyDescent="0.25">
      <c r="A1812" s="13">
        <v>44136</v>
      </c>
      <c r="B1812" s="4">
        <v>100</v>
      </c>
      <c r="C1812" s="4" t="str">
        <f>VLOOKUP(B1820,'Estructura Producto'!$A$2:$C$16,3,0)</f>
        <v>HABILITACION</v>
      </c>
      <c r="D1812" s="4">
        <v>2511</v>
      </c>
      <c r="E1812" s="4" t="str">
        <f>INDEX('Estructura Tiendas'!$A$2:$A$13,MATCH(DATOS!D1812,'Estructura Tiendas'!$B$2:$B$13,0))</f>
        <v>SUR</v>
      </c>
      <c r="F1812" s="6">
        <v>52972.43</v>
      </c>
      <c r="G1812" s="6">
        <v>16666.781948479096</v>
      </c>
      <c r="H1812" s="19">
        <f t="shared" si="28"/>
        <v>0.31463125154876032</v>
      </c>
    </row>
    <row r="1813" spans="1:8" x14ac:dyDescent="0.25">
      <c r="A1813" s="13">
        <v>44136</v>
      </c>
      <c r="B1813" s="4">
        <v>100</v>
      </c>
      <c r="C1813" s="4" t="str">
        <f>VLOOKUP(B1821,'Estructura Producto'!$A$2:$C$16,3,0)</f>
        <v>HABILITACION</v>
      </c>
      <c r="D1813" s="4">
        <v>2512</v>
      </c>
      <c r="E1813" s="4" t="str">
        <f>INDEX('Estructura Tiendas'!$A$2:$A$13,MATCH(DATOS!D1813,'Estructura Tiendas'!$B$2:$B$13,0))</f>
        <v>SUR</v>
      </c>
      <c r="F1813" s="6">
        <v>33155.964999999997</v>
      </c>
      <c r="G1813" s="6">
        <v>8996.8380887995972</v>
      </c>
      <c r="H1813" s="19">
        <f t="shared" si="28"/>
        <v>0.27134900428322922</v>
      </c>
    </row>
    <row r="1814" spans="1:8" x14ac:dyDescent="0.25">
      <c r="A1814" s="13">
        <v>44136</v>
      </c>
      <c r="B1814" s="4">
        <v>102</v>
      </c>
      <c r="C1814" s="4" t="str">
        <f>VLOOKUP(B1822,'Estructura Producto'!$A$2:$C$16,3,0)</f>
        <v>HABILITACION</v>
      </c>
      <c r="D1814" s="4">
        <v>2501</v>
      </c>
      <c r="E1814" s="4" t="str">
        <f>INDEX('Estructura Tiendas'!$A$2:$A$13,MATCH(DATOS!D1814,'Estructura Tiendas'!$B$2:$B$13,0))</f>
        <v>CENTRO</v>
      </c>
      <c r="F1814" s="6">
        <v>36630.53</v>
      </c>
      <c r="G1814" s="6">
        <v>11947.840365599357</v>
      </c>
      <c r="H1814" s="19">
        <f t="shared" si="28"/>
        <v>0.3261716487749251</v>
      </c>
    </row>
    <row r="1815" spans="1:8" x14ac:dyDescent="0.25">
      <c r="A1815" s="13">
        <v>44136</v>
      </c>
      <c r="B1815" s="4">
        <v>102</v>
      </c>
      <c r="C1815" s="4" t="str">
        <f>VLOOKUP(B1823,'Estructura Producto'!$A$2:$C$16,3,0)</f>
        <v>HABILITACION</v>
      </c>
      <c r="D1815" s="4">
        <v>2502</v>
      </c>
      <c r="E1815" s="4" t="str">
        <f>INDEX('Estructura Tiendas'!$A$2:$A$13,MATCH(DATOS!D1815,'Estructura Tiendas'!$B$2:$B$13,0))</f>
        <v>CENTRO</v>
      </c>
      <c r="F1815" s="6">
        <v>60535.31</v>
      </c>
      <c r="G1815" s="6">
        <v>20014.818773609135</v>
      </c>
      <c r="H1815" s="19">
        <f t="shared" si="28"/>
        <v>0.33063048283075014</v>
      </c>
    </row>
    <row r="1816" spans="1:8" x14ac:dyDescent="0.25">
      <c r="A1816" s="13">
        <v>44136</v>
      </c>
      <c r="B1816" s="4">
        <v>102</v>
      </c>
      <c r="C1816" s="4" t="str">
        <f>VLOOKUP(B1824,'Estructura Producto'!$A$2:$C$16,3,0)</f>
        <v>HABILITACION</v>
      </c>
      <c r="D1816" s="4">
        <v>2503</v>
      </c>
      <c r="E1816" s="4" t="str">
        <f>INDEX('Estructura Tiendas'!$A$2:$A$13,MATCH(DATOS!D1816,'Estructura Tiendas'!$B$2:$B$13,0))</f>
        <v>CENTRO</v>
      </c>
      <c r="F1816" s="6">
        <v>58064.41</v>
      </c>
      <c r="G1816" s="6">
        <v>20520.874797246586</v>
      </c>
      <c r="H1816" s="19">
        <f t="shared" si="28"/>
        <v>0.35341571191796461</v>
      </c>
    </row>
    <row r="1817" spans="1:8" x14ac:dyDescent="0.25">
      <c r="A1817" s="13">
        <v>44136</v>
      </c>
      <c r="B1817" s="4">
        <v>102</v>
      </c>
      <c r="C1817" s="4" t="str">
        <f>VLOOKUP(B1825,'Estructura Producto'!$A$2:$C$16,3,0)</f>
        <v>HABILITACION</v>
      </c>
      <c r="D1817" s="4">
        <v>2504</v>
      </c>
      <c r="E1817" s="4" t="str">
        <f>INDEX('Estructura Tiendas'!$A$2:$A$13,MATCH(DATOS!D1817,'Estructura Tiendas'!$B$2:$B$13,0))</f>
        <v>CENTRO</v>
      </c>
      <c r="F1817" s="6">
        <v>98684.06</v>
      </c>
      <c r="G1817" s="6">
        <v>33350.764178556623</v>
      </c>
      <c r="H1817" s="19">
        <f t="shared" si="28"/>
        <v>0.33795492583662068</v>
      </c>
    </row>
    <row r="1818" spans="1:8" x14ac:dyDescent="0.25">
      <c r="A1818" s="13">
        <v>44136</v>
      </c>
      <c r="B1818" s="4">
        <v>102</v>
      </c>
      <c r="C1818" s="4" t="str">
        <f>VLOOKUP(B1826,'Estructura Producto'!$A$2:$C$16,3,0)</f>
        <v>HABILITACION</v>
      </c>
      <c r="D1818" s="4">
        <v>2505</v>
      </c>
      <c r="E1818" s="4" t="str">
        <f>INDEX('Estructura Tiendas'!$A$2:$A$13,MATCH(DATOS!D1818,'Estructura Tiendas'!$B$2:$B$13,0))</f>
        <v>NORTE</v>
      </c>
      <c r="F1818" s="6">
        <v>35116.565000000002</v>
      </c>
      <c r="G1818" s="6">
        <v>7672.0092269683955</v>
      </c>
      <c r="H1818" s="19">
        <f t="shared" si="28"/>
        <v>0.21847265605187738</v>
      </c>
    </row>
    <row r="1819" spans="1:8" x14ac:dyDescent="0.25">
      <c r="A1819" s="13">
        <v>44136</v>
      </c>
      <c r="B1819" s="4">
        <v>102</v>
      </c>
      <c r="C1819" s="4" t="str">
        <f>VLOOKUP(B1827,'Estructura Producto'!$A$2:$C$16,3,0)</f>
        <v>HABILITACION</v>
      </c>
      <c r="D1819" s="4">
        <v>2506</v>
      </c>
      <c r="E1819" s="4" t="str">
        <f>INDEX('Estructura Tiendas'!$A$2:$A$13,MATCH(DATOS!D1819,'Estructura Tiendas'!$B$2:$B$13,0))</f>
        <v>NORTE</v>
      </c>
      <c r="F1819" s="6">
        <v>61044.625</v>
      </c>
      <c r="G1819" s="6">
        <v>20302.125342470932</v>
      </c>
      <c r="H1819" s="19">
        <f t="shared" si="28"/>
        <v>0.33257842672423549</v>
      </c>
    </row>
    <row r="1820" spans="1:8" x14ac:dyDescent="0.25">
      <c r="A1820" s="13">
        <v>44136</v>
      </c>
      <c r="B1820" s="4">
        <v>102</v>
      </c>
      <c r="C1820" s="4" t="str">
        <f>VLOOKUP(B1828,'Estructura Producto'!$A$2:$C$16,3,0)</f>
        <v>HABILITACION</v>
      </c>
      <c r="D1820" s="4">
        <v>2507</v>
      </c>
      <c r="E1820" s="4" t="str">
        <f>INDEX('Estructura Tiendas'!$A$2:$A$13,MATCH(DATOS!D1820,'Estructura Tiendas'!$B$2:$B$13,0))</f>
        <v>NORTE</v>
      </c>
      <c r="F1820" s="6">
        <v>29782.93</v>
      </c>
      <c r="G1820" s="6">
        <v>8165.6692512131076</v>
      </c>
      <c r="H1820" s="19">
        <f t="shared" si="28"/>
        <v>0.27417279801594763</v>
      </c>
    </row>
    <row r="1821" spans="1:8" x14ac:dyDescent="0.25">
      <c r="A1821" s="13">
        <v>44136</v>
      </c>
      <c r="B1821" s="4">
        <v>102</v>
      </c>
      <c r="C1821" s="4" t="str">
        <f>VLOOKUP(B1829,'Estructura Producto'!$A$2:$C$16,3,0)</f>
        <v>HABILITACION</v>
      </c>
      <c r="D1821" s="4">
        <v>2508</v>
      </c>
      <c r="E1821" s="4" t="str">
        <f>INDEX('Estructura Tiendas'!$A$2:$A$13,MATCH(DATOS!D1821,'Estructura Tiendas'!$B$2:$B$13,0))</f>
        <v>NORTE</v>
      </c>
      <c r="F1821" s="6">
        <v>31217.56</v>
      </c>
      <c r="G1821" s="6">
        <v>9139.6023220469106</v>
      </c>
      <c r="H1821" s="19">
        <f t="shared" si="28"/>
        <v>0.29277119422680409</v>
      </c>
    </row>
    <row r="1822" spans="1:8" x14ac:dyDescent="0.25">
      <c r="A1822" s="13">
        <v>44136</v>
      </c>
      <c r="B1822" s="4">
        <v>102</v>
      </c>
      <c r="C1822" s="4" t="str">
        <f>VLOOKUP(B1830,'Estructura Producto'!$A$2:$C$16,3,0)</f>
        <v>HABILITACION</v>
      </c>
      <c r="D1822" s="4">
        <v>2509</v>
      </c>
      <c r="E1822" s="4" t="str">
        <f>INDEX('Estructura Tiendas'!$A$2:$A$13,MATCH(DATOS!D1822,'Estructura Tiendas'!$B$2:$B$13,0))</f>
        <v>SUR</v>
      </c>
      <c r="F1822" s="6">
        <v>43440.364999999998</v>
      </c>
      <c r="G1822" s="6">
        <v>13878.252647815445</v>
      </c>
      <c r="H1822" s="19">
        <f t="shared" si="28"/>
        <v>0.31947826975706684</v>
      </c>
    </row>
    <row r="1823" spans="1:8" x14ac:dyDescent="0.25">
      <c r="A1823" s="13">
        <v>44136</v>
      </c>
      <c r="B1823" s="4">
        <v>102</v>
      </c>
      <c r="C1823" s="4" t="str">
        <f>VLOOKUP(B1831,'Estructura Producto'!$A$2:$C$16,3,0)</f>
        <v>HABILITACION</v>
      </c>
      <c r="D1823" s="4">
        <v>2510</v>
      </c>
      <c r="E1823" s="4" t="str">
        <f>INDEX('Estructura Tiendas'!$A$2:$A$13,MATCH(DATOS!D1823,'Estructura Tiendas'!$B$2:$B$13,0))</f>
        <v>SUR</v>
      </c>
      <c r="F1823" s="6">
        <v>34533.89</v>
      </c>
      <c r="G1823" s="6">
        <v>9394.8501270438956</v>
      </c>
      <c r="H1823" s="19">
        <f t="shared" si="28"/>
        <v>0.27204725928772855</v>
      </c>
    </row>
    <row r="1824" spans="1:8" x14ac:dyDescent="0.25">
      <c r="A1824" s="13">
        <v>44136</v>
      </c>
      <c r="B1824" s="4">
        <v>102</v>
      </c>
      <c r="C1824" s="4" t="str">
        <f>VLOOKUP(B1832,'Estructura Producto'!$A$2:$C$16,3,0)</f>
        <v>HABILITACION</v>
      </c>
      <c r="D1824" s="4">
        <v>2511</v>
      </c>
      <c r="E1824" s="4" t="str">
        <f>INDEX('Estructura Tiendas'!$A$2:$A$13,MATCH(DATOS!D1824,'Estructura Tiendas'!$B$2:$B$13,0))</f>
        <v>SUR</v>
      </c>
      <c r="F1824" s="6">
        <v>71893.884999999995</v>
      </c>
      <c r="G1824" s="6">
        <v>25625.426826089217</v>
      </c>
      <c r="H1824" s="19">
        <f t="shared" si="28"/>
        <v>0.35643402531507679</v>
      </c>
    </row>
    <row r="1825" spans="1:8" x14ac:dyDescent="0.25">
      <c r="A1825" s="13">
        <v>44136</v>
      </c>
      <c r="B1825" s="4">
        <v>102</v>
      </c>
      <c r="C1825" s="4" t="str">
        <f>VLOOKUP(B1833,'Estructura Producto'!$A$2:$C$16,3,0)</f>
        <v>HABILITACION</v>
      </c>
      <c r="D1825" s="4">
        <v>2512</v>
      </c>
      <c r="E1825" s="4" t="str">
        <f>INDEX('Estructura Tiendas'!$A$2:$A$13,MATCH(DATOS!D1825,'Estructura Tiendas'!$B$2:$B$13,0))</f>
        <v>SUR</v>
      </c>
      <c r="F1825" s="6">
        <v>46128.084999999999</v>
      </c>
      <c r="G1825" s="6">
        <v>14895.986086635679</v>
      </c>
      <c r="H1825" s="19">
        <f t="shared" si="28"/>
        <v>0.32292660938852502</v>
      </c>
    </row>
    <row r="1826" spans="1:8" x14ac:dyDescent="0.25">
      <c r="A1826" s="13">
        <v>44136</v>
      </c>
      <c r="B1826" s="4">
        <v>104</v>
      </c>
      <c r="C1826" s="4" t="str">
        <f>VLOOKUP(B1834,'Estructura Producto'!$A$2:$C$16,3,0)</f>
        <v>HABILITACION</v>
      </c>
      <c r="D1826" s="4">
        <v>2501</v>
      </c>
      <c r="E1826" s="4" t="str">
        <f>INDEX('Estructura Tiendas'!$A$2:$A$13,MATCH(DATOS!D1826,'Estructura Tiendas'!$B$2:$B$13,0))</f>
        <v>CENTRO</v>
      </c>
      <c r="F1826" s="6">
        <v>17111.875</v>
      </c>
      <c r="G1826" s="6">
        <v>3003.6043897069935</v>
      </c>
      <c r="H1826" s="19">
        <f t="shared" si="28"/>
        <v>0.17552748542792612</v>
      </c>
    </row>
    <row r="1827" spans="1:8" x14ac:dyDescent="0.25">
      <c r="A1827" s="13">
        <v>44136</v>
      </c>
      <c r="B1827" s="4">
        <v>104</v>
      </c>
      <c r="C1827" s="4" t="str">
        <f>VLOOKUP(B1835,'Estructura Producto'!$A$2:$C$16,3,0)</f>
        <v>HABILITACION</v>
      </c>
      <c r="D1827" s="4">
        <v>2502</v>
      </c>
      <c r="E1827" s="4" t="str">
        <f>INDEX('Estructura Tiendas'!$A$2:$A$13,MATCH(DATOS!D1827,'Estructura Tiendas'!$B$2:$B$13,0))</f>
        <v>CENTRO</v>
      </c>
      <c r="F1827" s="6">
        <v>32086.240000000002</v>
      </c>
      <c r="G1827" s="6">
        <v>7104.2497075744668</v>
      </c>
      <c r="H1827" s="19">
        <f t="shared" si="28"/>
        <v>0.2214111004460001</v>
      </c>
    </row>
    <row r="1828" spans="1:8" x14ac:dyDescent="0.25">
      <c r="A1828" s="13">
        <v>44136</v>
      </c>
      <c r="B1828" s="4">
        <v>104</v>
      </c>
      <c r="C1828" s="4" t="str">
        <f>VLOOKUP(B1836,'Estructura Producto'!$A$2:$C$16,3,0)</f>
        <v>HABILITACION</v>
      </c>
      <c r="D1828" s="4">
        <v>2503</v>
      </c>
      <c r="E1828" s="4" t="str">
        <f>INDEX('Estructura Tiendas'!$A$2:$A$13,MATCH(DATOS!D1828,'Estructura Tiendas'!$B$2:$B$13,0))</f>
        <v>CENTRO</v>
      </c>
      <c r="F1828" s="6">
        <v>35403.53</v>
      </c>
      <c r="G1828" s="6">
        <v>7039.2275910773487</v>
      </c>
      <c r="H1828" s="19">
        <f t="shared" si="28"/>
        <v>0.19882841036126481</v>
      </c>
    </row>
    <row r="1829" spans="1:8" x14ac:dyDescent="0.25">
      <c r="A1829" s="13">
        <v>44136</v>
      </c>
      <c r="B1829" s="4">
        <v>104</v>
      </c>
      <c r="C1829" s="4" t="str">
        <f>VLOOKUP(B1837,'Estructura Producto'!$A$2:$C$16,3,0)</f>
        <v>HABILITACION</v>
      </c>
      <c r="D1829" s="4">
        <v>2504</v>
      </c>
      <c r="E1829" s="4" t="str">
        <f>INDEX('Estructura Tiendas'!$A$2:$A$13,MATCH(DATOS!D1829,'Estructura Tiendas'!$B$2:$B$13,0))</f>
        <v>CENTRO</v>
      </c>
      <c r="F1829" s="6">
        <v>36185.125</v>
      </c>
      <c r="G1829" s="6">
        <v>6927.8330198886897</v>
      </c>
      <c r="H1829" s="19">
        <f t="shared" si="28"/>
        <v>0.19145527395272752</v>
      </c>
    </row>
    <row r="1830" spans="1:8" x14ac:dyDescent="0.25">
      <c r="A1830" s="13">
        <v>44136</v>
      </c>
      <c r="B1830" s="4">
        <v>104</v>
      </c>
      <c r="C1830" s="4" t="str">
        <f>VLOOKUP(B1838,'Estructura Producto'!$A$2:$C$16,3,0)</f>
        <v>HABILITACION</v>
      </c>
      <c r="D1830" s="4">
        <v>2505</v>
      </c>
      <c r="E1830" s="4" t="str">
        <f>INDEX('Estructura Tiendas'!$A$2:$A$13,MATCH(DATOS!D1830,'Estructura Tiendas'!$B$2:$B$13,0))</f>
        <v>NORTE</v>
      </c>
      <c r="F1830" s="6">
        <v>14356.51</v>
      </c>
      <c r="G1830" s="6">
        <v>2289.2995344700198</v>
      </c>
      <c r="H1830" s="19">
        <f t="shared" si="28"/>
        <v>0.159460727883728</v>
      </c>
    </row>
    <row r="1831" spans="1:8" x14ac:dyDescent="0.25">
      <c r="A1831" s="13">
        <v>44136</v>
      </c>
      <c r="B1831" s="4">
        <v>104</v>
      </c>
      <c r="C1831" s="4" t="str">
        <f>VLOOKUP(B1839,'Estructura Producto'!$A$2:$C$16,3,0)</f>
        <v>HABILITACION</v>
      </c>
      <c r="D1831" s="4">
        <v>2506</v>
      </c>
      <c r="E1831" s="4" t="str">
        <f>INDEX('Estructura Tiendas'!$A$2:$A$13,MATCH(DATOS!D1831,'Estructura Tiendas'!$B$2:$B$13,0))</f>
        <v>NORTE</v>
      </c>
      <c r="F1831" s="6">
        <v>24464.645</v>
      </c>
      <c r="G1831" s="6">
        <v>5400.0322175145266</v>
      </c>
      <c r="H1831" s="19">
        <f t="shared" si="28"/>
        <v>0.22072800228715872</v>
      </c>
    </row>
    <row r="1832" spans="1:8" x14ac:dyDescent="0.25">
      <c r="A1832" s="13">
        <v>44136</v>
      </c>
      <c r="B1832" s="4">
        <v>104</v>
      </c>
      <c r="C1832" s="4" t="str">
        <f>VLOOKUP(B1840,'Estructura Producto'!$A$2:$C$16,3,0)</f>
        <v>HABILITACION</v>
      </c>
      <c r="D1832" s="4">
        <v>2507</v>
      </c>
      <c r="E1832" s="4" t="str">
        <f>INDEX('Estructura Tiendas'!$A$2:$A$13,MATCH(DATOS!D1832,'Estructura Tiendas'!$B$2:$B$13,0))</f>
        <v>NORTE</v>
      </c>
      <c r="F1832" s="6">
        <v>10270.89</v>
      </c>
      <c r="G1832" s="6">
        <v>172.57410519888359</v>
      </c>
      <c r="H1832" s="19">
        <f t="shared" si="28"/>
        <v>1.6802254254391157E-2</v>
      </c>
    </row>
    <row r="1833" spans="1:8" x14ac:dyDescent="0.25">
      <c r="A1833" s="13">
        <v>44136</v>
      </c>
      <c r="B1833" s="4">
        <v>104</v>
      </c>
      <c r="C1833" s="4" t="str">
        <f>VLOOKUP(B1841,'Estructura Producto'!$A$2:$C$16,3,0)</f>
        <v>HABILITACION</v>
      </c>
      <c r="D1833" s="4">
        <v>2508</v>
      </c>
      <c r="E1833" s="4" t="str">
        <f>INDEX('Estructura Tiendas'!$A$2:$A$13,MATCH(DATOS!D1833,'Estructura Tiendas'!$B$2:$B$13,0))</f>
        <v>NORTE</v>
      </c>
      <c r="F1833" s="6">
        <v>19007.724999999999</v>
      </c>
      <c r="G1833" s="6">
        <v>3449.0544869130686</v>
      </c>
      <c r="H1833" s="19">
        <f t="shared" si="28"/>
        <v>0.18145540757313508</v>
      </c>
    </row>
    <row r="1834" spans="1:8" x14ac:dyDescent="0.25">
      <c r="A1834" s="13">
        <v>44136</v>
      </c>
      <c r="B1834" s="4">
        <v>104</v>
      </c>
      <c r="C1834" s="4" t="str">
        <f>VLOOKUP(B1842,'Estructura Producto'!$A$2:$C$16,3,0)</f>
        <v>HABILITACION</v>
      </c>
      <c r="D1834" s="4">
        <v>2509</v>
      </c>
      <c r="E1834" s="4" t="str">
        <f>INDEX('Estructura Tiendas'!$A$2:$A$13,MATCH(DATOS!D1834,'Estructura Tiendas'!$B$2:$B$13,0))</f>
        <v>SUR</v>
      </c>
      <c r="F1834" s="6">
        <v>16237.305</v>
      </c>
      <c r="G1834" s="6">
        <v>2860.9591102020127</v>
      </c>
      <c r="H1834" s="19">
        <f t="shared" si="28"/>
        <v>0.17619667242821468</v>
      </c>
    </row>
    <row r="1835" spans="1:8" x14ac:dyDescent="0.25">
      <c r="A1835" s="13">
        <v>44136</v>
      </c>
      <c r="B1835" s="4">
        <v>104</v>
      </c>
      <c r="C1835" s="4" t="str">
        <f>VLOOKUP(B1843,'Estructura Producto'!$A$2:$C$16,3,0)</f>
        <v>HABILITACION</v>
      </c>
      <c r="D1835" s="4">
        <v>2510</v>
      </c>
      <c r="E1835" s="4" t="str">
        <f>INDEX('Estructura Tiendas'!$A$2:$A$13,MATCH(DATOS!D1835,'Estructura Tiendas'!$B$2:$B$13,0))</f>
        <v>SUR</v>
      </c>
      <c r="F1835" s="6">
        <v>27194.665000000001</v>
      </c>
      <c r="G1835" s="6">
        <v>5394.8390629115402</v>
      </c>
      <c r="H1835" s="19">
        <f t="shared" si="28"/>
        <v>0.19837858134717012</v>
      </c>
    </row>
    <row r="1836" spans="1:8" x14ac:dyDescent="0.25">
      <c r="A1836" s="13">
        <v>44136</v>
      </c>
      <c r="B1836" s="4">
        <v>104</v>
      </c>
      <c r="C1836" s="4" t="str">
        <f>VLOOKUP(B1844,'Estructura Producto'!$A$2:$C$16,3,0)</f>
        <v>HABILITACION</v>
      </c>
      <c r="D1836" s="4">
        <v>2511</v>
      </c>
      <c r="E1836" s="4" t="str">
        <f>INDEX('Estructura Tiendas'!$A$2:$A$13,MATCH(DATOS!D1836,'Estructura Tiendas'!$B$2:$B$13,0))</f>
        <v>SUR</v>
      </c>
      <c r="F1836" s="6">
        <v>44272.480000000003</v>
      </c>
      <c r="G1836" s="6">
        <v>10006.676554182981</v>
      </c>
      <c r="H1836" s="19">
        <f t="shared" si="28"/>
        <v>0.22602475746068393</v>
      </c>
    </row>
    <row r="1837" spans="1:8" x14ac:dyDescent="0.25">
      <c r="A1837" s="13">
        <v>44136</v>
      </c>
      <c r="B1837" s="4">
        <v>104</v>
      </c>
      <c r="C1837" s="4" t="str">
        <f>VLOOKUP(B1845,'Estructura Producto'!$A$2:$C$16,3,0)</f>
        <v>HABILITACION</v>
      </c>
      <c r="D1837" s="4">
        <v>2512</v>
      </c>
      <c r="E1837" s="4" t="str">
        <f>INDEX('Estructura Tiendas'!$A$2:$A$13,MATCH(DATOS!D1837,'Estructura Tiendas'!$B$2:$B$13,0))</f>
        <v>SUR</v>
      </c>
      <c r="F1837" s="6">
        <v>23952.9</v>
      </c>
      <c r="G1837" s="6">
        <v>5143.5600920124443</v>
      </c>
      <c r="H1837" s="19">
        <f t="shared" si="28"/>
        <v>0.21473642406608151</v>
      </c>
    </row>
    <row r="1838" spans="1:8" x14ac:dyDescent="0.25">
      <c r="A1838" s="13">
        <v>44136</v>
      </c>
      <c r="B1838" s="4">
        <v>106</v>
      </c>
      <c r="C1838" s="4" t="str">
        <f>VLOOKUP(B1846,'Estructura Producto'!$A$2:$C$16,3,0)</f>
        <v>HABILITACION</v>
      </c>
      <c r="D1838" s="4">
        <v>2501</v>
      </c>
      <c r="E1838" s="4" t="str">
        <f>INDEX('Estructura Tiendas'!$A$2:$A$13,MATCH(DATOS!D1838,'Estructura Tiendas'!$B$2:$B$13,0))</f>
        <v>CENTRO</v>
      </c>
      <c r="F1838" s="6">
        <v>16922.395</v>
      </c>
      <c r="G1838" s="6">
        <v>4472.7232282585337</v>
      </c>
      <c r="H1838" s="19">
        <f t="shared" si="28"/>
        <v>0.26430793207808551</v>
      </c>
    </row>
    <row r="1839" spans="1:8" x14ac:dyDescent="0.25">
      <c r="A1839" s="13">
        <v>44136</v>
      </c>
      <c r="B1839" s="4">
        <v>106</v>
      </c>
      <c r="C1839" s="4" t="str">
        <f>VLOOKUP(B1847,'Estructura Producto'!$A$2:$C$16,3,0)</f>
        <v>HABILITACION</v>
      </c>
      <c r="D1839" s="4">
        <v>2502</v>
      </c>
      <c r="E1839" s="4" t="str">
        <f>INDEX('Estructura Tiendas'!$A$2:$A$13,MATCH(DATOS!D1839,'Estructura Tiendas'!$B$2:$B$13,0))</f>
        <v>CENTRO</v>
      </c>
      <c r="F1839" s="6">
        <v>36192.114999999998</v>
      </c>
      <c r="G1839" s="6">
        <v>6263.3814947778219</v>
      </c>
      <c r="H1839" s="19">
        <f t="shared" si="28"/>
        <v>0.17305928362511619</v>
      </c>
    </row>
    <row r="1840" spans="1:8" x14ac:dyDescent="0.25">
      <c r="A1840" s="13">
        <v>44136</v>
      </c>
      <c r="B1840" s="4">
        <v>106</v>
      </c>
      <c r="C1840" s="4" t="str">
        <f>VLOOKUP(B1848,'Estructura Producto'!$A$2:$C$16,3,0)</f>
        <v>HABILITACION</v>
      </c>
      <c r="D1840" s="4">
        <v>2503</v>
      </c>
      <c r="E1840" s="4" t="str">
        <f>INDEX('Estructura Tiendas'!$A$2:$A$13,MATCH(DATOS!D1840,'Estructura Tiendas'!$B$2:$B$13,0))</f>
        <v>CENTRO</v>
      </c>
      <c r="F1840" s="6">
        <v>29232.080000000002</v>
      </c>
      <c r="G1840" s="6">
        <v>8334.8426807050873</v>
      </c>
      <c r="H1840" s="19">
        <f t="shared" si="28"/>
        <v>0.2851265691905977</v>
      </c>
    </row>
    <row r="1841" spans="1:8" x14ac:dyDescent="0.25">
      <c r="A1841" s="13">
        <v>44136</v>
      </c>
      <c r="B1841" s="4">
        <v>106</v>
      </c>
      <c r="C1841" s="4" t="str">
        <f>VLOOKUP(B1849,'Estructura Producto'!$A$2:$C$16,3,0)</f>
        <v>HABILITACION</v>
      </c>
      <c r="D1841" s="4">
        <v>2504</v>
      </c>
      <c r="E1841" s="4" t="str">
        <f>INDEX('Estructura Tiendas'!$A$2:$A$13,MATCH(DATOS!D1841,'Estructura Tiendas'!$B$2:$B$13,0))</f>
        <v>CENTRO</v>
      </c>
      <c r="F1841" s="6">
        <v>39583.025000000001</v>
      </c>
      <c r="G1841" s="6">
        <v>10782.902212705278</v>
      </c>
      <c r="H1841" s="19">
        <f t="shared" si="28"/>
        <v>0.27241228311139126</v>
      </c>
    </row>
    <row r="1842" spans="1:8" x14ac:dyDescent="0.25">
      <c r="A1842" s="13">
        <v>44136</v>
      </c>
      <c r="B1842" s="4">
        <v>106</v>
      </c>
      <c r="C1842" s="4" t="str">
        <f>VLOOKUP(B1850,'Estructura Producto'!$A$2:$C$16,3,0)</f>
        <v>HABILITACION</v>
      </c>
      <c r="D1842" s="4">
        <v>2505</v>
      </c>
      <c r="E1842" s="4" t="str">
        <f>INDEX('Estructura Tiendas'!$A$2:$A$13,MATCH(DATOS!D1842,'Estructura Tiendas'!$B$2:$B$13,0))</f>
        <v>NORTE</v>
      </c>
      <c r="F1842" s="6">
        <v>16763.025000000001</v>
      </c>
      <c r="G1842" s="6">
        <v>6338.7633178504666</v>
      </c>
      <c r="H1842" s="19">
        <f t="shared" si="28"/>
        <v>0.37813958506000356</v>
      </c>
    </row>
    <row r="1843" spans="1:8" x14ac:dyDescent="0.25">
      <c r="A1843" s="13">
        <v>44136</v>
      </c>
      <c r="B1843" s="4">
        <v>106</v>
      </c>
      <c r="C1843" s="4" t="str">
        <f>VLOOKUP(B1851,'Estructura Producto'!$A$2:$C$16,3,0)</f>
        <v>HABILITACION</v>
      </c>
      <c r="D1843" s="4">
        <v>2506</v>
      </c>
      <c r="E1843" s="4" t="str">
        <f>INDEX('Estructura Tiendas'!$A$2:$A$13,MATCH(DATOS!D1843,'Estructura Tiendas'!$B$2:$B$13,0))</f>
        <v>NORTE</v>
      </c>
      <c r="F1843" s="6">
        <v>26865.14</v>
      </c>
      <c r="G1843" s="6">
        <v>6325.65442251076</v>
      </c>
      <c r="H1843" s="19">
        <f t="shared" si="28"/>
        <v>0.23545957409902796</v>
      </c>
    </row>
    <row r="1844" spans="1:8" x14ac:dyDescent="0.25">
      <c r="A1844" s="13">
        <v>44136</v>
      </c>
      <c r="B1844" s="4">
        <v>106</v>
      </c>
      <c r="C1844" s="4" t="str">
        <f>VLOOKUP(B1852,'Estructura Producto'!$A$2:$C$16,3,0)</f>
        <v>HABILITACION</v>
      </c>
      <c r="D1844" s="4">
        <v>2507</v>
      </c>
      <c r="E1844" s="4" t="str">
        <f>INDEX('Estructura Tiendas'!$A$2:$A$13,MATCH(DATOS!D1844,'Estructura Tiendas'!$B$2:$B$13,0))</f>
        <v>NORTE</v>
      </c>
      <c r="F1844" s="6">
        <v>19752.45</v>
      </c>
      <c r="G1844" s="6">
        <v>7446.660070486445</v>
      </c>
      <c r="H1844" s="19">
        <f t="shared" si="28"/>
        <v>0.37699931251497637</v>
      </c>
    </row>
    <row r="1845" spans="1:8" x14ac:dyDescent="0.25">
      <c r="A1845" s="13">
        <v>44136</v>
      </c>
      <c r="B1845" s="4">
        <v>106</v>
      </c>
      <c r="C1845" s="4" t="str">
        <f>VLOOKUP(B1853,'Estructura Producto'!$A$2:$C$16,3,0)</f>
        <v>HABILITACION</v>
      </c>
      <c r="D1845" s="4">
        <v>2508</v>
      </c>
      <c r="E1845" s="4" t="str">
        <f>INDEX('Estructura Tiendas'!$A$2:$A$13,MATCH(DATOS!D1845,'Estructura Tiendas'!$B$2:$B$13,0))</f>
        <v>NORTE</v>
      </c>
      <c r="F1845" s="6">
        <v>19801.575000000001</v>
      </c>
      <c r="G1845" s="6">
        <v>4847.2650154253697</v>
      </c>
      <c r="H1845" s="19">
        <f t="shared" si="28"/>
        <v>0.24479189233307802</v>
      </c>
    </row>
    <row r="1846" spans="1:8" x14ac:dyDescent="0.25">
      <c r="A1846" s="13">
        <v>44136</v>
      </c>
      <c r="B1846" s="4">
        <v>106</v>
      </c>
      <c r="C1846" s="4" t="str">
        <f>VLOOKUP(B1854,'Estructura Producto'!$A$2:$C$16,3,0)</f>
        <v>HABILITACION</v>
      </c>
      <c r="D1846" s="4">
        <v>2509</v>
      </c>
      <c r="E1846" s="4" t="str">
        <f>INDEX('Estructura Tiendas'!$A$2:$A$13,MATCH(DATOS!D1846,'Estructura Tiendas'!$B$2:$B$13,0))</f>
        <v>SUR</v>
      </c>
      <c r="F1846" s="6">
        <v>18255.04</v>
      </c>
      <c r="G1846" s="6">
        <v>6866.2105683320651</v>
      </c>
      <c r="H1846" s="19">
        <f t="shared" si="28"/>
        <v>0.3761268432351868</v>
      </c>
    </row>
    <row r="1847" spans="1:8" x14ac:dyDescent="0.25">
      <c r="A1847" s="13">
        <v>44136</v>
      </c>
      <c r="B1847" s="4">
        <v>106</v>
      </c>
      <c r="C1847" s="4" t="str">
        <f>VLOOKUP(B1855,'Estructura Producto'!$A$2:$C$16,3,0)</f>
        <v>HABILITACION</v>
      </c>
      <c r="D1847" s="4">
        <v>2510</v>
      </c>
      <c r="E1847" s="4" t="str">
        <f>INDEX('Estructura Tiendas'!$A$2:$A$13,MATCH(DATOS!D1847,'Estructura Tiendas'!$B$2:$B$13,0))</f>
        <v>SUR</v>
      </c>
      <c r="F1847" s="6">
        <v>15732.575000000001</v>
      </c>
      <c r="G1847" s="6">
        <v>3598.0418375428003</v>
      </c>
      <c r="H1847" s="19">
        <f t="shared" si="28"/>
        <v>0.22870012299593678</v>
      </c>
    </row>
    <row r="1848" spans="1:8" x14ac:dyDescent="0.25">
      <c r="A1848" s="13">
        <v>44136</v>
      </c>
      <c r="B1848" s="4">
        <v>106</v>
      </c>
      <c r="C1848" s="4" t="str">
        <f>VLOOKUP(B1856,'Estructura Producto'!$A$2:$C$16,3,0)</f>
        <v>HABILITACION</v>
      </c>
      <c r="D1848" s="4">
        <v>2511</v>
      </c>
      <c r="E1848" s="4" t="str">
        <f>INDEX('Estructura Tiendas'!$A$2:$A$13,MATCH(DATOS!D1848,'Estructura Tiendas'!$B$2:$B$13,0))</f>
        <v>SUR</v>
      </c>
      <c r="F1848" s="6">
        <v>25604.544999999998</v>
      </c>
      <c r="G1848" s="6">
        <v>9630.1870888809808</v>
      </c>
      <c r="H1848" s="19">
        <f t="shared" si="28"/>
        <v>0.37611240851501099</v>
      </c>
    </row>
    <row r="1849" spans="1:8" x14ac:dyDescent="0.25">
      <c r="A1849" s="13">
        <v>44136</v>
      </c>
      <c r="B1849" s="4">
        <v>106</v>
      </c>
      <c r="C1849" s="4" t="str">
        <f>VLOOKUP(B1857,'Estructura Producto'!$A$2:$C$16,3,0)</f>
        <v>HABILITACION</v>
      </c>
      <c r="D1849" s="4">
        <v>2512</v>
      </c>
      <c r="E1849" s="4" t="str">
        <f>INDEX('Estructura Tiendas'!$A$2:$A$13,MATCH(DATOS!D1849,'Estructura Tiendas'!$B$2:$B$13,0))</f>
        <v>SUR</v>
      </c>
      <c r="F1849" s="6">
        <v>16741.71</v>
      </c>
      <c r="G1849" s="6">
        <v>6689.5533198772737</v>
      </c>
      <c r="H1849" s="19">
        <f t="shared" si="28"/>
        <v>0.39957407695374453</v>
      </c>
    </row>
    <row r="1850" spans="1:8" x14ac:dyDescent="0.25">
      <c r="A1850" s="13">
        <v>44136</v>
      </c>
      <c r="B1850" s="4">
        <v>108</v>
      </c>
      <c r="C1850" s="4" t="str">
        <f>VLOOKUP(B1858,'Estructura Producto'!$A$2:$C$16,3,0)</f>
        <v>HABILITACION</v>
      </c>
      <c r="D1850" s="4">
        <v>2501</v>
      </c>
      <c r="E1850" s="4" t="str">
        <f>INDEX('Estructura Tiendas'!$A$2:$A$13,MATCH(DATOS!D1850,'Estructura Tiendas'!$B$2:$B$13,0))</f>
        <v>CENTRO</v>
      </c>
      <c r="F1850" s="6">
        <v>25708.04</v>
      </c>
      <c r="G1850" s="6">
        <v>11249.863100564737</v>
      </c>
      <c r="H1850" s="19">
        <f t="shared" si="28"/>
        <v>0.43760096454512815</v>
      </c>
    </row>
    <row r="1851" spans="1:8" x14ac:dyDescent="0.25">
      <c r="A1851" s="13">
        <v>44136</v>
      </c>
      <c r="B1851" s="4">
        <v>108</v>
      </c>
      <c r="C1851" s="4" t="str">
        <f>VLOOKUP(B1859,'Estructura Producto'!$A$2:$C$16,3,0)</f>
        <v>HABILITACION</v>
      </c>
      <c r="D1851" s="4">
        <v>2502</v>
      </c>
      <c r="E1851" s="4" t="str">
        <f>INDEX('Estructura Tiendas'!$A$2:$A$13,MATCH(DATOS!D1851,'Estructura Tiendas'!$B$2:$B$13,0))</f>
        <v>CENTRO</v>
      </c>
      <c r="F1851" s="6">
        <v>44247.51</v>
      </c>
      <c r="G1851" s="6">
        <v>17945.012319498444</v>
      </c>
      <c r="H1851" s="19">
        <f t="shared" si="28"/>
        <v>0.40555982290299369</v>
      </c>
    </row>
    <row r="1852" spans="1:8" x14ac:dyDescent="0.25">
      <c r="A1852" s="13">
        <v>44136</v>
      </c>
      <c r="B1852" s="4">
        <v>108</v>
      </c>
      <c r="C1852" s="4" t="str">
        <f>VLOOKUP(B1860,'Estructura Producto'!$A$2:$C$16,3,0)</f>
        <v>HABILITACION</v>
      </c>
      <c r="D1852" s="4">
        <v>2503</v>
      </c>
      <c r="E1852" s="4" t="str">
        <f>INDEX('Estructura Tiendas'!$A$2:$A$13,MATCH(DATOS!D1852,'Estructura Tiendas'!$B$2:$B$13,0))</f>
        <v>CENTRO</v>
      </c>
      <c r="F1852" s="6">
        <v>43025.96</v>
      </c>
      <c r="G1852" s="6">
        <v>17403.380049778534</v>
      </c>
      <c r="H1852" s="19">
        <f t="shared" si="28"/>
        <v>0.40448557219359044</v>
      </c>
    </row>
    <row r="1853" spans="1:8" x14ac:dyDescent="0.25">
      <c r="A1853" s="13">
        <v>44136</v>
      </c>
      <c r="B1853" s="4">
        <v>108</v>
      </c>
      <c r="C1853" s="4" t="str">
        <f>VLOOKUP(B1861,'Estructura Producto'!$A$2:$C$16,3,0)</f>
        <v>HABILITACION</v>
      </c>
      <c r="D1853" s="4">
        <v>2504</v>
      </c>
      <c r="E1853" s="4" t="str">
        <f>INDEX('Estructura Tiendas'!$A$2:$A$13,MATCH(DATOS!D1853,'Estructura Tiendas'!$B$2:$B$13,0))</f>
        <v>CENTRO</v>
      </c>
      <c r="F1853" s="6">
        <v>52827.144999999997</v>
      </c>
      <c r="G1853" s="6">
        <v>24132.323411537756</v>
      </c>
      <c r="H1853" s="19">
        <f t="shared" si="28"/>
        <v>0.45681672578629334</v>
      </c>
    </row>
    <row r="1854" spans="1:8" x14ac:dyDescent="0.25">
      <c r="A1854" s="13">
        <v>44136</v>
      </c>
      <c r="B1854" s="4">
        <v>108</v>
      </c>
      <c r="C1854" s="4" t="str">
        <f>VLOOKUP(B1862,'Estructura Producto'!$A$2:$C$16,3,0)</f>
        <v>CONSTRUCCIÓN JARDÍN</v>
      </c>
      <c r="D1854" s="4">
        <v>2505</v>
      </c>
      <c r="E1854" s="4" t="str">
        <f>INDEX('Estructura Tiendas'!$A$2:$A$13,MATCH(DATOS!D1854,'Estructura Tiendas'!$B$2:$B$13,0))</f>
        <v>NORTE</v>
      </c>
      <c r="F1854" s="6">
        <v>19011.79</v>
      </c>
      <c r="G1854" s="6">
        <v>7735.1213765611992</v>
      </c>
      <c r="H1854" s="19">
        <f t="shared" si="28"/>
        <v>0.40685918456711329</v>
      </c>
    </row>
    <row r="1855" spans="1:8" x14ac:dyDescent="0.25">
      <c r="A1855" s="13">
        <v>44136</v>
      </c>
      <c r="B1855" s="4">
        <v>108</v>
      </c>
      <c r="C1855" s="4" t="str">
        <f>VLOOKUP(B1863,'Estructura Producto'!$A$2:$C$16,3,0)</f>
        <v>CONSTRUCCIÓN JARDÍN</v>
      </c>
      <c r="D1855" s="4">
        <v>2506</v>
      </c>
      <c r="E1855" s="4" t="str">
        <f>INDEX('Estructura Tiendas'!$A$2:$A$13,MATCH(DATOS!D1855,'Estructura Tiendas'!$B$2:$B$13,0))</f>
        <v>NORTE</v>
      </c>
      <c r="F1855" s="6">
        <v>40260.394999999997</v>
      </c>
      <c r="G1855" s="6">
        <v>17540.464535725856</v>
      </c>
      <c r="H1855" s="19">
        <f t="shared" si="28"/>
        <v>0.43567542086275751</v>
      </c>
    </row>
    <row r="1856" spans="1:8" x14ac:dyDescent="0.25">
      <c r="A1856" s="13">
        <v>44136</v>
      </c>
      <c r="B1856" s="4">
        <v>108</v>
      </c>
      <c r="C1856" s="4" t="str">
        <f>VLOOKUP(B1864,'Estructura Producto'!$A$2:$C$16,3,0)</f>
        <v>CONSTRUCCIÓN JARDÍN</v>
      </c>
      <c r="D1856" s="4">
        <v>2507</v>
      </c>
      <c r="E1856" s="4" t="str">
        <f>INDEX('Estructura Tiendas'!$A$2:$A$13,MATCH(DATOS!D1856,'Estructura Tiendas'!$B$2:$B$13,0))</f>
        <v>NORTE</v>
      </c>
      <c r="F1856" s="6">
        <v>28506.044999999998</v>
      </c>
      <c r="G1856" s="6">
        <v>12979.569346495797</v>
      </c>
      <c r="H1856" s="19">
        <f t="shared" si="28"/>
        <v>0.45532690860818459</v>
      </c>
    </row>
    <row r="1857" spans="1:8" x14ac:dyDescent="0.25">
      <c r="A1857" s="13">
        <v>44136</v>
      </c>
      <c r="B1857" s="4">
        <v>108</v>
      </c>
      <c r="C1857" s="4" t="str">
        <f>VLOOKUP(B1865,'Estructura Producto'!$A$2:$C$16,3,0)</f>
        <v>CONSTRUCCIÓN JARDÍN</v>
      </c>
      <c r="D1857" s="4">
        <v>2508</v>
      </c>
      <c r="E1857" s="4" t="str">
        <f>INDEX('Estructura Tiendas'!$A$2:$A$13,MATCH(DATOS!D1857,'Estructura Tiendas'!$B$2:$B$13,0))</f>
        <v>NORTE</v>
      </c>
      <c r="F1857" s="6">
        <v>32661.785</v>
      </c>
      <c r="G1857" s="6">
        <v>14888.043573462948</v>
      </c>
      <c r="H1857" s="19">
        <f t="shared" si="28"/>
        <v>0.45582455378550035</v>
      </c>
    </row>
    <row r="1858" spans="1:8" x14ac:dyDescent="0.25">
      <c r="A1858" s="13">
        <v>44136</v>
      </c>
      <c r="B1858" s="4">
        <v>108</v>
      </c>
      <c r="C1858" s="4" t="str">
        <f>VLOOKUP(B1866,'Estructura Producto'!$A$2:$C$16,3,0)</f>
        <v>CONSTRUCCIÓN JARDÍN</v>
      </c>
      <c r="D1858" s="4">
        <v>2509</v>
      </c>
      <c r="E1858" s="4" t="str">
        <f>INDEX('Estructura Tiendas'!$A$2:$A$13,MATCH(DATOS!D1858,'Estructura Tiendas'!$B$2:$B$13,0))</f>
        <v>SUR</v>
      </c>
      <c r="F1858" s="6">
        <v>30399.985000000001</v>
      </c>
      <c r="G1858" s="6">
        <v>12739.527122120242</v>
      </c>
      <c r="H1858" s="19">
        <f t="shared" si="28"/>
        <v>0.41906359894981005</v>
      </c>
    </row>
    <row r="1859" spans="1:8" x14ac:dyDescent="0.25">
      <c r="A1859" s="13">
        <v>44136</v>
      </c>
      <c r="B1859" s="4">
        <v>108</v>
      </c>
      <c r="C1859" s="4" t="str">
        <f>VLOOKUP(B1867,'Estructura Producto'!$A$2:$C$16,3,0)</f>
        <v>CONSTRUCCIÓN JARDÍN</v>
      </c>
      <c r="D1859" s="4">
        <v>2510</v>
      </c>
      <c r="E1859" s="4" t="str">
        <f>INDEX('Estructura Tiendas'!$A$2:$A$13,MATCH(DATOS!D1859,'Estructura Tiendas'!$B$2:$B$13,0))</f>
        <v>SUR</v>
      </c>
      <c r="F1859" s="6">
        <v>22422.42</v>
      </c>
      <c r="G1859" s="6">
        <v>9369.5105207817742</v>
      </c>
      <c r="H1859" s="19">
        <f t="shared" ref="H1859:H1922" si="29">G1859/F1859</f>
        <v>0.4178634831022599</v>
      </c>
    </row>
    <row r="1860" spans="1:8" x14ac:dyDescent="0.25">
      <c r="A1860" s="13">
        <v>44136</v>
      </c>
      <c r="B1860" s="4">
        <v>108</v>
      </c>
      <c r="C1860" s="4" t="str">
        <f>VLOOKUP(B1868,'Estructura Producto'!$A$2:$C$16,3,0)</f>
        <v>CONSTRUCCIÓN JARDÍN</v>
      </c>
      <c r="D1860" s="4">
        <v>2511</v>
      </c>
      <c r="E1860" s="4" t="str">
        <f>INDEX('Estructura Tiendas'!$A$2:$A$13,MATCH(DATOS!D1860,'Estructura Tiendas'!$B$2:$B$13,0))</f>
        <v>SUR</v>
      </c>
      <c r="F1860" s="6">
        <v>35046.620000000003</v>
      </c>
      <c r="G1860" s="6">
        <v>14980.160635311706</v>
      </c>
      <c r="H1860" s="19">
        <f t="shared" si="29"/>
        <v>0.427435245832885</v>
      </c>
    </row>
    <row r="1861" spans="1:8" x14ac:dyDescent="0.25">
      <c r="A1861" s="13">
        <v>44136</v>
      </c>
      <c r="B1861" s="4">
        <v>108</v>
      </c>
      <c r="C1861" s="4" t="str">
        <f>VLOOKUP(B1869,'Estructura Producto'!$A$2:$C$16,3,0)</f>
        <v>CONSTRUCCIÓN JARDÍN</v>
      </c>
      <c r="D1861" s="4">
        <v>2512</v>
      </c>
      <c r="E1861" s="4" t="str">
        <f>INDEX('Estructura Tiendas'!$A$2:$A$13,MATCH(DATOS!D1861,'Estructura Tiendas'!$B$2:$B$13,0))</f>
        <v>SUR</v>
      </c>
      <c r="F1861" s="6">
        <v>29666.334999999999</v>
      </c>
      <c r="G1861" s="6">
        <v>11769.299647796792</v>
      </c>
      <c r="H1861" s="19">
        <f t="shared" si="29"/>
        <v>0.39672240092336286</v>
      </c>
    </row>
    <row r="1862" spans="1:8" x14ac:dyDescent="0.25">
      <c r="A1862" s="13">
        <v>44136</v>
      </c>
      <c r="B1862" s="4">
        <v>200</v>
      </c>
      <c r="C1862" s="4" t="str">
        <f>VLOOKUP(B1870,'Estructura Producto'!$A$2:$C$16,3,0)</f>
        <v>CONSTRUCCIÓN JARDÍN</v>
      </c>
      <c r="D1862" s="4">
        <v>2501</v>
      </c>
      <c r="E1862" s="4" t="str">
        <f>INDEX('Estructura Tiendas'!$A$2:$A$13,MATCH(DATOS!D1862,'Estructura Tiendas'!$B$2:$B$13,0))</f>
        <v>CENTRO</v>
      </c>
      <c r="F1862" s="6">
        <v>35341.54</v>
      </c>
      <c r="G1862" s="6">
        <v>4987.9519748647936</v>
      </c>
      <c r="H1862" s="19">
        <f t="shared" si="29"/>
        <v>0.14113567136193819</v>
      </c>
    </row>
    <row r="1863" spans="1:8" x14ac:dyDescent="0.25">
      <c r="A1863" s="13">
        <v>44136</v>
      </c>
      <c r="B1863" s="4">
        <v>200</v>
      </c>
      <c r="C1863" s="4" t="str">
        <f>VLOOKUP(B1871,'Estructura Producto'!$A$2:$C$16,3,0)</f>
        <v>CONSTRUCCIÓN JARDÍN</v>
      </c>
      <c r="D1863" s="4">
        <v>2502</v>
      </c>
      <c r="E1863" s="4" t="str">
        <f>INDEX('Estructura Tiendas'!$A$2:$A$13,MATCH(DATOS!D1863,'Estructura Tiendas'!$B$2:$B$13,0))</f>
        <v>CENTRO</v>
      </c>
      <c r="F1863" s="6">
        <v>51566.695</v>
      </c>
      <c r="G1863" s="6">
        <v>9569.3283436344591</v>
      </c>
      <c r="H1863" s="19">
        <f t="shared" si="29"/>
        <v>0.1855718762591719</v>
      </c>
    </row>
    <row r="1864" spans="1:8" x14ac:dyDescent="0.25">
      <c r="A1864" s="13">
        <v>44136</v>
      </c>
      <c r="B1864" s="4">
        <v>200</v>
      </c>
      <c r="C1864" s="4" t="str">
        <f>VLOOKUP(B1872,'Estructura Producto'!$A$2:$C$16,3,0)</f>
        <v>CONSTRUCCIÓN JARDÍN</v>
      </c>
      <c r="D1864" s="4">
        <v>2503</v>
      </c>
      <c r="E1864" s="4" t="str">
        <f>INDEX('Estructura Tiendas'!$A$2:$A$13,MATCH(DATOS!D1864,'Estructura Tiendas'!$B$2:$B$13,0))</f>
        <v>CENTRO</v>
      </c>
      <c r="F1864" s="6">
        <v>60260.415000000001</v>
      </c>
      <c r="G1864" s="6">
        <v>7934.2271584843356</v>
      </c>
      <c r="H1864" s="19">
        <f t="shared" si="29"/>
        <v>0.13166565743837536</v>
      </c>
    </row>
    <row r="1865" spans="1:8" x14ac:dyDescent="0.25">
      <c r="A1865" s="13">
        <v>44136</v>
      </c>
      <c r="B1865" s="4">
        <v>200</v>
      </c>
      <c r="C1865" s="4" t="str">
        <f>VLOOKUP(B1873,'Estructura Producto'!$A$2:$C$16,3,0)</f>
        <v>CONSTRUCCIÓN JARDÍN</v>
      </c>
      <c r="D1865" s="4">
        <v>2504</v>
      </c>
      <c r="E1865" s="4" t="str">
        <f>INDEX('Estructura Tiendas'!$A$2:$A$13,MATCH(DATOS!D1865,'Estructura Tiendas'!$B$2:$B$13,0))</f>
        <v>CENTRO</v>
      </c>
      <c r="F1865" s="6">
        <v>55516.88</v>
      </c>
      <c r="G1865" s="6">
        <v>7779.2501519410707</v>
      </c>
      <c r="H1865" s="19">
        <f t="shared" si="29"/>
        <v>0.14012405149462778</v>
      </c>
    </row>
    <row r="1866" spans="1:8" x14ac:dyDescent="0.25">
      <c r="A1866" s="13">
        <v>44136</v>
      </c>
      <c r="B1866" s="4">
        <v>200</v>
      </c>
      <c r="C1866" s="4" t="str">
        <f>VLOOKUP(B1874,'Estructura Producto'!$A$2:$C$16,3,0)</f>
        <v>CONSTRUCCIÓN JARDÍN</v>
      </c>
      <c r="D1866" s="4">
        <v>2505</v>
      </c>
      <c r="E1866" s="4" t="str">
        <f>INDEX('Estructura Tiendas'!$A$2:$A$13,MATCH(DATOS!D1866,'Estructura Tiendas'!$B$2:$B$13,0))</f>
        <v>NORTE</v>
      </c>
      <c r="F1866" s="6">
        <v>36997.31</v>
      </c>
      <c r="G1866" s="6">
        <v>5706.3394140975424</v>
      </c>
      <c r="H1866" s="19">
        <f t="shared" si="29"/>
        <v>0.15423660298809677</v>
      </c>
    </row>
    <row r="1867" spans="1:8" x14ac:dyDescent="0.25">
      <c r="A1867" s="13">
        <v>44136</v>
      </c>
      <c r="B1867" s="4">
        <v>200</v>
      </c>
      <c r="C1867" s="4" t="str">
        <f>VLOOKUP(B1875,'Estructura Producto'!$A$2:$C$16,3,0)</f>
        <v>CONSTRUCCIÓN JARDÍN</v>
      </c>
      <c r="D1867" s="4">
        <v>2506</v>
      </c>
      <c r="E1867" s="4" t="str">
        <f>INDEX('Estructura Tiendas'!$A$2:$A$13,MATCH(DATOS!D1867,'Estructura Tiendas'!$B$2:$B$13,0))</f>
        <v>NORTE</v>
      </c>
      <c r="F1867" s="6">
        <v>65681.654999999999</v>
      </c>
      <c r="G1867" s="6">
        <v>12720.136522105779</v>
      </c>
      <c r="H1867" s="19">
        <f t="shared" si="29"/>
        <v>0.19366345933435719</v>
      </c>
    </row>
    <row r="1868" spans="1:8" x14ac:dyDescent="0.25">
      <c r="A1868" s="13">
        <v>44136</v>
      </c>
      <c r="B1868" s="4">
        <v>200</v>
      </c>
      <c r="C1868" s="4" t="str">
        <f>VLOOKUP(B1876,'Estructura Producto'!$A$2:$C$16,3,0)</f>
        <v>CONSTRUCCIÓN JARDÍN</v>
      </c>
      <c r="D1868" s="4">
        <v>2507</v>
      </c>
      <c r="E1868" s="4" t="str">
        <f>INDEX('Estructura Tiendas'!$A$2:$A$13,MATCH(DATOS!D1868,'Estructura Tiendas'!$B$2:$B$13,0))</f>
        <v>NORTE</v>
      </c>
      <c r="F1868" s="6">
        <v>30682.095000000001</v>
      </c>
      <c r="G1868" s="6">
        <v>5060.1486331798124</v>
      </c>
      <c r="H1868" s="19">
        <f t="shared" si="29"/>
        <v>0.16492187489738924</v>
      </c>
    </row>
    <row r="1869" spans="1:8" x14ac:dyDescent="0.25">
      <c r="A1869" s="13">
        <v>44136</v>
      </c>
      <c r="B1869" s="4">
        <v>200</v>
      </c>
      <c r="C1869" s="4" t="str">
        <f>VLOOKUP(B1877,'Estructura Producto'!$A$2:$C$16,3,0)</f>
        <v>CONSTRUCCIÓN JARDÍN</v>
      </c>
      <c r="D1869" s="4">
        <v>2508</v>
      </c>
      <c r="E1869" s="4" t="str">
        <f>INDEX('Estructura Tiendas'!$A$2:$A$13,MATCH(DATOS!D1869,'Estructura Tiendas'!$B$2:$B$13,0))</f>
        <v>NORTE</v>
      </c>
      <c r="F1869" s="6">
        <v>42186.54</v>
      </c>
      <c r="G1869" s="6">
        <v>9867.2140511948946</v>
      </c>
      <c r="H1869" s="19">
        <f t="shared" si="29"/>
        <v>0.23389484065758639</v>
      </c>
    </row>
    <row r="1870" spans="1:8" x14ac:dyDescent="0.25">
      <c r="A1870" s="13">
        <v>44136</v>
      </c>
      <c r="B1870" s="4">
        <v>200</v>
      </c>
      <c r="C1870" s="4" t="str">
        <f>VLOOKUP(B1878,'Estructura Producto'!$A$2:$C$16,3,0)</f>
        <v>CONSTRUCCIÓN JARDÍN</v>
      </c>
      <c r="D1870" s="4">
        <v>2509</v>
      </c>
      <c r="E1870" s="4" t="str">
        <f>INDEX('Estructura Tiendas'!$A$2:$A$13,MATCH(DATOS!D1870,'Estructura Tiendas'!$B$2:$B$13,0))</f>
        <v>SUR</v>
      </c>
      <c r="F1870" s="6">
        <v>47874.055</v>
      </c>
      <c r="G1870" s="6">
        <v>5479.0817866424723</v>
      </c>
      <c r="H1870" s="19">
        <f t="shared" si="29"/>
        <v>0.11444783164163705</v>
      </c>
    </row>
    <row r="1871" spans="1:8" x14ac:dyDescent="0.25">
      <c r="A1871" s="13">
        <v>44136</v>
      </c>
      <c r="B1871" s="4">
        <v>200</v>
      </c>
      <c r="C1871" s="4" t="str">
        <f>VLOOKUP(B1879,'Estructura Producto'!$A$2:$C$16,3,0)</f>
        <v>CONSTRUCCIÓN JARDÍN</v>
      </c>
      <c r="D1871" s="4">
        <v>2510</v>
      </c>
      <c r="E1871" s="4" t="str">
        <f>INDEX('Estructura Tiendas'!$A$2:$A$13,MATCH(DATOS!D1871,'Estructura Tiendas'!$B$2:$B$13,0))</f>
        <v>SUR</v>
      </c>
      <c r="F1871" s="6">
        <v>50007.79</v>
      </c>
      <c r="G1871" s="6">
        <v>9908.6820468240876</v>
      </c>
      <c r="H1871" s="19">
        <f t="shared" si="29"/>
        <v>0.19814277029287011</v>
      </c>
    </row>
    <row r="1872" spans="1:8" x14ac:dyDescent="0.25">
      <c r="A1872" s="13">
        <v>44136</v>
      </c>
      <c r="B1872" s="4">
        <v>200</v>
      </c>
      <c r="C1872" s="4" t="str">
        <f>VLOOKUP(B1880,'Estructura Producto'!$A$2:$C$16,3,0)</f>
        <v>CONSTRUCCIÓN JARDÍN</v>
      </c>
      <c r="D1872" s="4">
        <v>2511</v>
      </c>
      <c r="E1872" s="4" t="str">
        <f>INDEX('Estructura Tiendas'!$A$2:$A$13,MATCH(DATOS!D1872,'Estructura Tiendas'!$B$2:$B$13,0))</f>
        <v>SUR</v>
      </c>
      <c r="F1872" s="6">
        <v>95593.05</v>
      </c>
      <c r="G1872" s="6">
        <v>17661.447754898389</v>
      </c>
      <c r="H1872" s="19">
        <f t="shared" si="29"/>
        <v>0.18475660892605048</v>
      </c>
    </row>
    <row r="1873" spans="1:8" x14ac:dyDescent="0.25">
      <c r="A1873" s="13">
        <v>44136</v>
      </c>
      <c r="B1873" s="4">
        <v>200</v>
      </c>
      <c r="C1873" s="4" t="str">
        <f>VLOOKUP(B1881,'Estructura Producto'!$A$2:$C$16,3,0)</f>
        <v>CONSTRUCCIÓN JARDÍN</v>
      </c>
      <c r="D1873" s="4">
        <v>2512</v>
      </c>
      <c r="E1873" s="4" t="str">
        <f>INDEX('Estructura Tiendas'!$A$2:$A$13,MATCH(DATOS!D1873,'Estructura Tiendas'!$B$2:$B$13,0))</f>
        <v>SUR</v>
      </c>
      <c r="F1873" s="6">
        <v>53412.19</v>
      </c>
      <c r="G1873" s="6">
        <v>9694.8306955597764</v>
      </c>
      <c r="H1873" s="19">
        <f t="shared" si="29"/>
        <v>0.18150970210283038</v>
      </c>
    </row>
    <row r="1874" spans="1:8" x14ac:dyDescent="0.25">
      <c r="A1874" s="13">
        <v>44136</v>
      </c>
      <c r="B1874" s="4">
        <v>202</v>
      </c>
      <c r="C1874" s="4" t="str">
        <f>VLOOKUP(B1882,'Estructura Producto'!$A$2:$C$16,3,0)</f>
        <v>CONSTRUCCIÓN JARDÍN</v>
      </c>
      <c r="D1874" s="4">
        <v>2501</v>
      </c>
      <c r="E1874" s="4" t="str">
        <f>INDEX('Estructura Tiendas'!$A$2:$A$13,MATCH(DATOS!D1874,'Estructura Tiendas'!$B$2:$B$13,0))</f>
        <v>CENTRO</v>
      </c>
      <c r="F1874" s="6">
        <v>16819.035</v>
      </c>
      <c r="G1874" s="6">
        <v>5352.0038087171752</v>
      </c>
      <c r="H1874" s="19">
        <f t="shared" si="29"/>
        <v>0.31821111072764729</v>
      </c>
    </row>
    <row r="1875" spans="1:8" x14ac:dyDescent="0.25">
      <c r="A1875" s="13">
        <v>44136</v>
      </c>
      <c r="B1875" s="4">
        <v>202</v>
      </c>
      <c r="C1875" s="4" t="str">
        <f>VLOOKUP(B1883,'Estructura Producto'!$A$2:$C$16,3,0)</f>
        <v>CONSTRUCCIÓN JARDÍN</v>
      </c>
      <c r="D1875" s="4">
        <v>2502</v>
      </c>
      <c r="E1875" s="4" t="str">
        <f>INDEX('Estructura Tiendas'!$A$2:$A$13,MATCH(DATOS!D1875,'Estructura Tiendas'!$B$2:$B$13,0))</f>
        <v>CENTRO</v>
      </c>
      <c r="F1875" s="6">
        <v>37424.934999999998</v>
      </c>
      <c r="G1875" s="6">
        <v>11087.376500886015</v>
      </c>
      <c r="H1875" s="19">
        <f t="shared" si="29"/>
        <v>0.29625639966738798</v>
      </c>
    </row>
    <row r="1876" spans="1:8" x14ac:dyDescent="0.25">
      <c r="A1876" s="13">
        <v>44136</v>
      </c>
      <c r="B1876" s="4">
        <v>202</v>
      </c>
      <c r="C1876" s="4" t="str">
        <f>VLOOKUP(B1884,'Estructura Producto'!$A$2:$C$16,3,0)</f>
        <v>CONSTRUCCIÓN JARDÍN</v>
      </c>
      <c r="D1876" s="4">
        <v>2503</v>
      </c>
      <c r="E1876" s="4" t="str">
        <f>INDEX('Estructura Tiendas'!$A$2:$A$13,MATCH(DATOS!D1876,'Estructura Tiendas'!$B$2:$B$13,0))</f>
        <v>CENTRO</v>
      </c>
      <c r="F1876" s="6">
        <v>41231.89</v>
      </c>
      <c r="G1876" s="6">
        <v>11145.182839228009</v>
      </c>
      <c r="H1876" s="19">
        <f t="shared" si="29"/>
        <v>0.27030492270007533</v>
      </c>
    </row>
    <row r="1877" spans="1:8" x14ac:dyDescent="0.25">
      <c r="A1877" s="13">
        <v>44136</v>
      </c>
      <c r="B1877" s="4">
        <v>202</v>
      </c>
      <c r="C1877" s="4" t="str">
        <f>VLOOKUP(B1885,'Estructura Producto'!$A$2:$C$16,3,0)</f>
        <v>CONSTRUCCIÓN JARDÍN</v>
      </c>
      <c r="D1877" s="4">
        <v>2504</v>
      </c>
      <c r="E1877" s="4" t="str">
        <f>INDEX('Estructura Tiendas'!$A$2:$A$13,MATCH(DATOS!D1877,'Estructura Tiendas'!$B$2:$B$13,0))</f>
        <v>CENTRO</v>
      </c>
      <c r="F1877" s="6">
        <v>32298.720000000001</v>
      </c>
      <c r="G1877" s="6">
        <v>8856.3526251837557</v>
      </c>
      <c r="H1877" s="19">
        <f t="shared" si="29"/>
        <v>0.27420134993534589</v>
      </c>
    </row>
    <row r="1878" spans="1:8" x14ac:dyDescent="0.25">
      <c r="A1878" s="13">
        <v>44136</v>
      </c>
      <c r="B1878" s="4">
        <v>202</v>
      </c>
      <c r="C1878" s="4" t="str">
        <f>VLOOKUP(B1886,'Estructura Producto'!$A$2:$C$16,3,0)</f>
        <v>CONSTRUCCIÓN JARDÍN</v>
      </c>
      <c r="D1878" s="4">
        <v>2505</v>
      </c>
      <c r="E1878" s="4" t="str">
        <f>INDEX('Estructura Tiendas'!$A$2:$A$13,MATCH(DATOS!D1878,'Estructura Tiendas'!$B$2:$B$13,0))</f>
        <v>NORTE</v>
      </c>
      <c r="F1878" s="6">
        <v>18761.005000000001</v>
      </c>
      <c r="G1878" s="6">
        <v>4843.6837089780529</v>
      </c>
      <c r="H1878" s="19">
        <f t="shared" si="29"/>
        <v>0.25817826438285435</v>
      </c>
    </row>
    <row r="1879" spans="1:8" x14ac:dyDescent="0.25">
      <c r="A1879" s="13">
        <v>44136</v>
      </c>
      <c r="B1879" s="4">
        <v>202</v>
      </c>
      <c r="C1879" s="4" t="str">
        <f>VLOOKUP(B1887,'Estructura Producto'!$A$2:$C$16,3,0)</f>
        <v>CONSTRUCCIÓN JARDÍN</v>
      </c>
      <c r="D1879" s="4">
        <v>2506</v>
      </c>
      <c r="E1879" s="4" t="str">
        <f>INDEX('Estructura Tiendas'!$A$2:$A$13,MATCH(DATOS!D1879,'Estructura Tiendas'!$B$2:$B$13,0))</f>
        <v>NORTE</v>
      </c>
      <c r="F1879" s="6">
        <v>33589.614999999998</v>
      </c>
      <c r="G1879" s="6">
        <v>10615.230362933073</v>
      </c>
      <c r="H1879" s="19">
        <f t="shared" si="29"/>
        <v>0.31602715193172276</v>
      </c>
    </row>
    <row r="1880" spans="1:8" x14ac:dyDescent="0.25">
      <c r="A1880" s="13">
        <v>44136</v>
      </c>
      <c r="B1880" s="4">
        <v>202</v>
      </c>
      <c r="C1880" s="4" t="str">
        <f>VLOOKUP(B1888,'Estructura Producto'!$A$2:$C$16,3,0)</f>
        <v>CONSTRUCCIÓN JARDÍN</v>
      </c>
      <c r="D1880" s="4">
        <v>2507</v>
      </c>
      <c r="E1880" s="4" t="str">
        <f>INDEX('Estructura Tiendas'!$A$2:$A$13,MATCH(DATOS!D1880,'Estructura Tiendas'!$B$2:$B$13,0))</f>
        <v>NORTE</v>
      </c>
      <c r="F1880" s="6">
        <v>17760.5</v>
      </c>
      <c r="G1880" s="6">
        <v>4571.6018727638739</v>
      </c>
      <c r="H1880" s="19">
        <f t="shared" si="29"/>
        <v>0.25740276865875816</v>
      </c>
    </row>
    <row r="1881" spans="1:8" x14ac:dyDescent="0.25">
      <c r="A1881" s="13">
        <v>44136</v>
      </c>
      <c r="B1881" s="4">
        <v>202</v>
      </c>
      <c r="C1881" s="4" t="str">
        <f>VLOOKUP(B1889,'Estructura Producto'!$A$2:$C$16,3,0)</f>
        <v>CONSTRUCCIÓN JARDÍN</v>
      </c>
      <c r="D1881" s="4">
        <v>2508</v>
      </c>
      <c r="E1881" s="4" t="str">
        <f>INDEX('Estructura Tiendas'!$A$2:$A$13,MATCH(DATOS!D1881,'Estructura Tiendas'!$B$2:$B$13,0))</f>
        <v>NORTE</v>
      </c>
      <c r="F1881" s="6">
        <v>25342.97</v>
      </c>
      <c r="G1881" s="6">
        <v>8136.3406805781788</v>
      </c>
      <c r="H1881" s="19">
        <f t="shared" si="29"/>
        <v>0.32104921722190327</v>
      </c>
    </row>
    <row r="1882" spans="1:8" x14ac:dyDescent="0.25">
      <c r="A1882" s="13">
        <v>44136</v>
      </c>
      <c r="B1882" s="4">
        <v>202</v>
      </c>
      <c r="C1882" s="4" t="str">
        <f>VLOOKUP(B1890,'Estructura Producto'!$A$2:$C$16,3,0)</f>
        <v>CONSTRUCCIÓN JARDÍN</v>
      </c>
      <c r="D1882" s="4">
        <v>2509</v>
      </c>
      <c r="E1882" s="4" t="str">
        <f>INDEX('Estructura Tiendas'!$A$2:$A$13,MATCH(DATOS!D1882,'Estructura Tiendas'!$B$2:$B$13,0))</f>
        <v>SUR</v>
      </c>
      <c r="F1882" s="6">
        <v>14303.67</v>
      </c>
      <c r="G1882" s="6">
        <v>3340.1016790756635</v>
      </c>
      <c r="H1882" s="19">
        <f t="shared" si="29"/>
        <v>0.23351361427351605</v>
      </c>
    </row>
    <row r="1883" spans="1:8" x14ac:dyDescent="0.25">
      <c r="A1883" s="13">
        <v>44136</v>
      </c>
      <c r="B1883" s="4">
        <v>202</v>
      </c>
      <c r="C1883" s="4" t="str">
        <f>VLOOKUP(B1891,'Estructura Producto'!$A$2:$C$16,3,0)</f>
        <v>CONSTRUCCIÓN JARDÍN</v>
      </c>
      <c r="D1883" s="4">
        <v>2510</v>
      </c>
      <c r="E1883" s="4" t="str">
        <f>INDEX('Estructura Tiendas'!$A$2:$A$13,MATCH(DATOS!D1883,'Estructura Tiendas'!$B$2:$B$13,0))</f>
        <v>SUR</v>
      </c>
      <c r="F1883" s="6">
        <v>18268.205000000002</v>
      </c>
      <c r="G1883" s="6">
        <v>5279.3829205882421</v>
      </c>
      <c r="H1883" s="19">
        <f t="shared" si="29"/>
        <v>0.28899297553252995</v>
      </c>
    </row>
    <row r="1884" spans="1:8" x14ac:dyDescent="0.25">
      <c r="A1884" s="13">
        <v>44136</v>
      </c>
      <c r="B1884" s="4">
        <v>202</v>
      </c>
      <c r="C1884" s="4" t="str">
        <f>VLOOKUP(B1892,'Estructura Producto'!$A$2:$C$16,3,0)</f>
        <v>CONSTRUCCIÓN JARDÍN</v>
      </c>
      <c r="D1884" s="4">
        <v>2511</v>
      </c>
      <c r="E1884" s="4" t="str">
        <f>INDEX('Estructura Tiendas'!$A$2:$A$13,MATCH(DATOS!D1884,'Estructura Tiendas'!$B$2:$B$13,0))</f>
        <v>SUR</v>
      </c>
      <c r="F1884" s="6">
        <v>29153.3</v>
      </c>
      <c r="G1884" s="6">
        <v>8982.5135043016944</v>
      </c>
      <c r="H1884" s="19">
        <f t="shared" si="29"/>
        <v>0.30811309540606707</v>
      </c>
    </row>
    <row r="1885" spans="1:8" x14ac:dyDescent="0.25">
      <c r="A1885" s="13">
        <v>44136</v>
      </c>
      <c r="B1885" s="4">
        <v>202</v>
      </c>
      <c r="C1885" s="4" t="str">
        <f>VLOOKUP(B1893,'Estructura Producto'!$A$2:$C$16,3,0)</f>
        <v>CONSTRUCCIÓN JARDÍN</v>
      </c>
      <c r="D1885" s="4">
        <v>2512</v>
      </c>
      <c r="E1885" s="4" t="str">
        <f>INDEX('Estructura Tiendas'!$A$2:$A$13,MATCH(DATOS!D1885,'Estructura Tiendas'!$B$2:$B$13,0))</f>
        <v>SUR</v>
      </c>
      <c r="F1885" s="6">
        <v>16124.674999999999</v>
      </c>
      <c r="G1885" s="6">
        <v>5275.4678711539664</v>
      </c>
      <c r="H1885" s="19">
        <f t="shared" si="29"/>
        <v>0.32716739228257108</v>
      </c>
    </row>
    <row r="1886" spans="1:8" x14ac:dyDescent="0.25">
      <c r="A1886" s="13">
        <v>44136</v>
      </c>
      <c r="B1886" s="4">
        <v>204</v>
      </c>
      <c r="C1886" s="4" t="str">
        <f>VLOOKUP(B1894,'Estructura Producto'!$A$2:$C$16,3,0)</f>
        <v>CONSTRUCCIÓN JARDÍN</v>
      </c>
      <c r="D1886" s="4">
        <v>2501</v>
      </c>
      <c r="E1886" s="4" t="str">
        <f>INDEX('Estructura Tiendas'!$A$2:$A$13,MATCH(DATOS!D1886,'Estructura Tiendas'!$B$2:$B$13,0))</f>
        <v>CENTRO</v>
      </c>
      <c r="F1886" s="6">
        <v>32947.525000000001</v>
      </c>
      <c r="G1886" s="6">
        <v>3980.6377710081492</v>
      </c>
      <c r="H1886" s="19">
        <f t="shared" si="29"/>
        <v>0.12081750513910071</v>
      </c>
    </row>
    <row r="1887" spans="1:8" x14ac:dyDescent="0.25">
      <c r="A1887" s="13">
        <v>44136</v>
      </c>
      <c r="B1887" s="4">
        <v>204</v>
      </c>
      <c r="C1887" s="4" t="str">
        <f>VLOOKUP(B1895,'Estructura Producto'!$A$2:$C$16,3,0)</f>
        <v>CONSTRUCCIÓN JARDÍN</v>
      </c>
      <c r="D1887" s="4">
        <v>2502</v>
      </c>
      <c r="E1887" s="4" t="str">
        <f>INDEX('Estructura Tiendas'!$A$2:$A$13,MATCH(DATOS!D1887,'Estructura Tiendas'!$B$2:$B$13,0))</f>
        <v>CENTRO</v>
      </c>
      <c r="F1887" s="6">
        <v>63187.94</v>
      </c>
      <c r="G1887" s="6">
        <v>9966.124811936741</v>
      </c>
      <c r="H1887" s="19">
        <f t="shared" si="29"/>
        <v>0.15772194523095295</v>
      </c>
    </row>
    <row r="1888" spans="1:8" x14ac:dyDescent="0.25">
      <c r="A1888" s="13">
        <v>44136</v>
      </c>
      <c r="B1888" s="4">
        <v>204</v>
      </c>
      <c r="C1888" s="4" t="str">
        <f>VLOOKUP(B1896,'Estructura Producto'!$A$2:$C$16,3,0)</f>
        <v>CONSTRUCCIÓN JARDÍN</v>
      </c>
      <c r="D1888" s="4">
        <v>2503</v>
      </c>
      <c r="E1888" s="4" t="str">
        <f>INDEX('Estructura Tiendas'!$A$2:$A$13,MATCH(DATOS!D1888,'Estructura Tiendas'!$B$2:$B$13,0))</f>
        <v>CENTRO</v>
      </c>
      <c r="F1888" s="6">
        <v>52233.635000000002</v>
      </c>
      <c r="G1888" s="6">
        <v>7864.7705620637917</v>
      </c>
      <c r="H1888" s="19">
        <f t="shared" si="29"/>
        <v>0.15056908373433692</v>
      </c>
    </row>
    <row r="1889" spans="1:8" x14ac:dyDescent="0.25">
      <c r="A1889" s="13">
        <v>44136</v>
      </c>
      <c r="B1889" s="4">
        <v>204</v>
      </c>
      <c r="C1889" s="4" t="str">
        <f>VLOOKUP(B1897,'Estructura Producto'!$A$2:$C$16,3,0)</f>
        <v>CONSTRUCCIÓN JARDÍN</v>
      </c>
      <c r="D1889" s="4">
        <v>2504</v>
      </c>
      <c r="E1889" s="4" t="str">
        <f>INDEX('Estructura Tiendas'!$A$2:$A$13,MATCH(DATOS!D1889,'Estructura Tiendas'!$B$2:$B$13,0))</f>
        <v>CENTRO</v>
      </c>
      <c r="F1889" s="6">
        <v>54294.45</v>
      </c>
      <c r="G1889" s="6">
        <v>9600.2399943305791</v>
      </c>
      <c r="H1889" s="19">
        <f t="shared" si="29"/>
        <v>0.17681807246100806</v>
      </c>
    </row>
    <row r="1890" spans="1:8" x14ac:dyDescent="0.25">
      <c r="A1890" s="13">
        <v>44136</v>
      </c>
      <c r="B1890" s="4">
        <v>204</v>
      </c>
      <c r="C1890" s="4" t="str">
        <f>VLOOKUP(B1898,'Estructura Producto'!$A$2:$C$16,3,0)</f>
        <v>CONSTRUCCIÓN JARDÍN</v>
      </c>
      <c r="D1890" s="4">
        <v>2505</v>
      </c>
      <c r="E1890" s="4" t="str">
        <f>INDEX('Estructura Tiendas'!$A$2:$A$13,MATCH(DATOS!D1890,'Estructura Tiendas'!$B$2:$B$13,0))</f>
        <v>NORTE</v>
      </c>
      <c r="F1890" s="6">
        <v>20707.965</v>
      </c>
      <c r="G1890" s="6">
        <v>1990.490995663903</v>
      </c>
      <c r="H1890" s="19">
        <f t="shared" si="29"/>
        <v>9.612199922415858E-2</v>
      </c>
    </row>
    <row r="1891" spans="1:8" x14ac:dyDescent="0.25">
      <c r="A1891" s="13">
        <v>44136</v>
      </c>
      <c r="B1891" s="4">
        <v>204</v>
      </c>
      <c r="C1891" s="4" t="str">
        <f>VLOOKUP(B1899,'Estructura Producto'!$A$2:$C$16,3,0)</f>
        <v>CONSTRUCCIÓN JARDÍN</v>
      </c>
      <c r="D1891" s="4">
        <v>2506</v>
      </c>
      <c r="E1891" s="4" t="str">
        <f>INDEX('Estructura Tiendas'!$A$2:$A$13,MATCH(DATOS!D1891,'Estructura Tiendas'!$B$2:$B$13,0))</f>
        <v>NORTE</v>
      </c>
      <c r="F1891" s="6">
        <v>48702.345000000001</v>
      </c>
      <c r="G1891" s="6">
        <v>8954.9581477682495</v>
      </c>
      <c r="H1891" s="19">
        <f t="shared" si="29"/>
        <v>0.18387119034552132</v>
      </c>
    </row>
    <row r="1892" spans="1:8" x14ac:dyDescent="0.25">
      <c r="A1892" s="13">
        <v>44136</v>
      </c>
      <c r="B1892" s="4">
        <v>204</v>
      </c>
      <c r="C1892" s="4" t="str">
        <f>VLOOKUP(B1900,'Estructura Producto'!$A$2:$C$16,3,0)</f>
        <v>CONSTRUCCIÓN JARDÍN</v>
      </c>
      <c r="D1892" s="4">
        <v>2507</v>
      </c>
      <c r="E1892" s="4" t="str">
        <f>INDEX('Estructura Tiendas'!$A$2:$A$13,MATCH(DATOS!D1892,'Estructura Tiendas'!$B$2:$B$13,0))</f>
        <v>NORTE</v>
      </c>
      <c r="F1892" s="6">
        <v>29420.814999999999</v>
      </c>
      <c r="G1892" s="6">
        <v>2502.539594106805</v>
      </c>
      <c r="H1892" s="19">
        <f t="shared" si="29"/>
        <v>8.5060172334002482E-2</v>
      </c>
    </row>
    <row r="1893" spans="1:8" x14ac:dyDescent="0.25">
      <c r="A1893" s="13">
        <v>44136</v>
      </c>
      <c r="B1893" s="4">
        <v>204</v>
      </c>
      <c r="C1893" s="4" t="str">
        <f>VLOOKUP(B1901,'Estructura Producto'!$A$2:$C$16,3,0)</f>
        <v>CONSTRUCCIÓN JARDÍN</v>
      </c>
      <c r="D1893" s="4">
        <v>2508</v>
      </c>
      <c r="E1893" s="4" t="str">
        <f>INDEX('Estructura Tiendas'!$A$2:$A$13,MATCH(DATOS!D1893,'Estructura Tiendas'!$B$2:$B$13,0))</f>
        <v>NORTE</v>
      </c>
      <c r="F1893" s="6">
        <v>50813.724999999999</v>
      </c>
      <c r="G1893" s="6">
        <v>5811.476394493021</v>
      </c>
      <c r="H1893" s="19">
        <f t="shared" si="29"/>
        <v>0.11436824193646541</v>
      </c>
    </row>
    <row r="1894" spans="1:8" x14ac:dyDescent="0.25">
      <c r="A1894" s="13">
        <v>44136</v>
      </c>
      <c r="B1894" s="4">
        <v>204</v>
      </c>
      <c r="C1894" s="4" t="str">
        <f>VLOOKUP(B1902,'Estructura Producto'!$A$2:$C$16,3,0)</f>
        <v>CONSTRUCCIÓN JARDÍN</v>
      </c>
      <c r="D1894" s="4">
        <v>2509</v>
      </c>
      <c r="E1894" s="4" t="str">
        <f>INDEX('Estructura Tiendas'!$A$2:$A$13,MATCH(DATOS!D1894,'Estructura Tiendas'!$B$2:$B$13,0))</f>
        <v>SUR</v>
      </c>
      <c r="F1894" s="6">
        <v>49828.19</v>
      </c>
      <c r="G1894" s="6">
        <v>7922.7561444341036</v>
      </c>
      <c r="H1894" s="19">
        <f t="shared" si="29"/>
        <v>0.15900148378727189</v>
      </c>
    </row>
    <row r="1895" spans="1:8" x14ac:dyDescent="0.25">
      <c r="A1895" s="13">
        <v>44136</v>
      </c>
      <c r="B1895" s="4">
        <v>204</v>
      </c>
      <c r="C1895" s="4" t="str">
        <f>VLOOKUP(B1903,'Estructura Producto'!$A$2:$C$16,3,0)</f>
        <v>CONSTRUCCIÓN JARDÍN</v>
      </c>
      <c r="D1895" s="4">
        <v>2510</v>
      </c>
      <c r="E1895" s="4" t="str">
        <f>INDEX('Estructura Tiendas'!$A$2:$A$13,MATCH(DATOS!D1895,'Estructura Tiendas'!$B$2:$B$13,0))</f>
        <v>SUR</v>
      </c>
      <c r="F1895" s="6">
        <v>33739.235000000001</v>
      </c>
      <c r="G1895" s="6">
        <v>6457.3366270866718</v>
      </c>
      <c r="H1895" s="19">
        <f t="shared" si="29"/>
        <v>0.19138953882880486</v>
      </c>
    </row>
    <row r="1896" spans="1:8" x14ac:dyDescent="0.25">
      <c r="A1896" s="13">
        <v>44136</v>
      </c>
      <c r="B1896" s="4">
        <v>204</v>
      </c>
      <c r="C1896" s="4" t="str">
        <f>VLOOKUP(B1904,'Estructura Producto'!$A$2:$C$16,3,0)</f>
        <v>CONSTRUCCIÓN JARDÍN</v>
      </c>
      <c r="D1896" s="4">
        <v>2511</v>
      </c>
      <c r="E1896" s="4" t="str">
        <f>INDEX('Estructura Tiendas'!$A$2:$A$13,MATCH(DATOS!D1896,'Estructura Tiendas'!$B$2:$B$13,0))</f>
        <v>SUR</v>
      </c>
      <c r="F1896" s="6">
        <v>46850.21</v>
      </c>
      <c r="G1896" s="6">
        <v>9189.3757449121622</v>
      </c>
      <c r="H1896" s="19">
        <f t="shared" si="29"/>
        <v>0.19614374716596067</v>
      </c>
    </row>
    <row r="1897" spans="1:8" x14ac:dyDescent="0.25">
      <c r="A1897" s="13">
        <v>44136</v>
      </c>
      <c r="B1897" s="4">
        <v>204</v>
      </c>
      <c r="C1897" s="4" t="str">
        <f>VLOOKUP(B1905,'Estructura Producto'!$A$2:$C$16,3,0)</f>
        <v>CONSTRUCCIÓN JARDÍN</v>
      </c>
      <c r="D1897" s="4">
        <v>2512</v>
      </c>
      <c r="E1897" s="4" t="str">
        <f>INDEX('Estructura Tiendas'!$A$2:$A$13,MATCH(DATOS!D1897,'Estructura Tiendas'!$B$2:$B$13,0))</f>
        <v>SUR</v>
      </c>
      <c r="F1897" s="6">
        <v>34040.519999999997</v>
      </c>
      <c r="G1897" s="6">
        <v>5103.2242882592955</v>
      </c>
      <c r="H1897" s="19">
        <f t="shared" si="29"/>
        <v>0.14991616721070347</v>
      </c>
    </row>
    <row r="1898" spans="1:8" x14ac:dyDescent="0.25">
      <c r="A1898" s="13">
        <v>44136</v>
      </c>
      <c r="B1898" s="4">
        <v>205</v>
      </c>
      <c r="C1898" s="4" t="str">
        <f>VLOOKUP(B1906,'Estructura Producto'!$A$2:$C$16,3,0)</f>
        <v>CONSTRUCCIÓN JARDÍN</v>
      </c>
      <c r="D1898" s="4">
        <v>2501</v>
      </c>
      <c r="E1898" s="4" t="str">
        <f>INDEX('Estructura Tiendas'!$A$2:$A$13,MATCH(DATOS!D1898,'Estructura Tiendas'!$B$2:$B$13,0))</f>
        <v>CENTRO</v>
      </c>
      <c r="F1898" s="6">
        <v>23405.665000000001</v>
      </c>
      <c r="G1898" s="6">
        <v>6097.3867598199577</v>
      </c>
      <c r="H1898" s="19">
        <f t="shared" si="29"/>
        <v>0.26050901607879789</v>
      </c>
    </row>
    <row r="1899" spans="1:8" x14ac:dyDescent="0.25">
      <c r="A1899" s="13">
        <v>44136</v>
      </c>
      <c r="B1899" s="4">
        <v>205</v>
      </c>
      <c r="C1899" s="4" t="str">
        <f>VLOOKUP(B1907,'Estructura Producto'!$A$2:$C$16,3,0)</f>
        <v>CONSTRUCCIÓN JARDÍN</v>
      </c>
      <c r="D1899" s="4">
        <v>2502</v>
      </c>
      <c r="E1899" s="4" t="str">
        <f>INDEX('Estructura Tiendas'!$A$2:$A$13,MATCH(DATOS!D1899,'Estructura Tiendas'!$B$2:$B$13,0))</f>
        <v>CENTRO</v>
      </c>
      <c r="F1899" s="6">
        <v>26553.455000000002</v>
      </c>
      <c r="G1899" s="6">
        <v>7969.8589350068469</v>
      </c>
      <c r="H1899" s="19">
        <f t="shared" si="29"/>
        <v>0.30014395245390274</v>
      </c>
    </row>
    <row r="1900" spans="1:8" x14ac:dyDescent="0.25">
      <c r="A1900" s="13">
        <v>44136</v>
      </c>
      <c r="B1900" s="4">
        <v>205</v>
      </c>
      <c r="C1900" s="4" t="str">
        <f>VLOOKUP(B1908,'Estructura Producto'!$A$2:$C$16,3,0)</f>
        <v>CONSTRUCCIÓN JARDÍN</v>
      </c>
      <c r="D1900" s="4">
        <v>2503</v>
      </c>
      <c r="E1900" s="4" t="str">
        <f>INDEX('Estructura Tiendas'!$A$2:$A$13,MATCH(DATOS!D1900,'Estructura Tiendas'!$B$2:$B$13,0))</f>
        <v>CENTRO</v>
      </c>
      <c r="F1900" s="6">
        <v>32518.075000000001</v>
      </c>
      <c r="G1900" s="6">
        <v>9696.4539652054245</v>
      </c>
      <c r="H1900" s="19">
        <f t="shared" si="29"/>
        <v>0.29818659207857245</v>
      </c>
    </row>
    <row r="1901" spans="1:8" x14ac:dyDescent="0.25">
      <c r="A1901" s="13">
        <v>44136</v>
      </c>
      <c r="B1901" s="4">
        <v>205</v>
      </c>
      <c r="C1901" s="4" t="str">
        <f>VLOOKUP(B1909,'Estructura Producto'!$A$2:$C$16,3,0)</f>
        <v>CONSTRUCCIÓN JARDÍN</v>
      </c>
      <c r="D1901" s="4">
        <v>2504</v>
      </c>
      <c r="E1901" s="4" t="str">
        <f>INDEX('Estructura Tiendas'!$A$2:$A$13,MATCH(DATOS!D1901,'Estructura Tiendas'!$B$2:$B$13,0))</f>
        <v>CENTRO</v>
      </c>
      <c r="F1901" s="6">
        <v>19122.07</v>
      </c>
      <c r="G1901" s="6">
        <v>6461.6368527091718</v>
      </c>
      <c r="H1901" s="19">
        <f t="shared" si="29"/>
        <v>0.33791513432955594</v>
      </c>
    </row>
    <row r="1902" spans="1:8" x14ac:dyDescent="0.25">
      <c r="A1902" s="13">
        <v>44136</v>
      </c>
      <c r="B1902" s="4">
        <v>205</v>
      </c>
      <c r="C1902" s="4" t="str">
        <f>VLOOKUP(B1910,'Estructura Producto'!$A$2:$C$16,3,0)</f>
        <v>CONSTRUCCIÓN JARDÍN</v>
      </c>
      <c r="D1902" s="4">
        <v>2505</v>
      </c>
      <c r="E1902" s="4" t="str">
        <f>INDEX('Estructura Tiendas'!$A$2:$A$13,MATCH(DATOS!D1902,'Estructura Tiendas'!$B$2:$B$13,0))</f>
        <v>NORTE</v>
      </c>
      <c r="F1902" s="6">
        <v>15517.094999999999</v>
      </c>
      <c r="G1902" s="6">
        <v>4839.5384176832713</v>
      </c>
      <c r="H1902" s="19">
        <f t="shared" si="29"/>
        <v>0.31188430680377166</v>
      </c>
    </row>
    <row r="1903" spans="1:8" x14ac:dyDescent="0.25">
      <c r="A1903" s="13">
        <v>44136</v>
      </c>
      <c r="B1903" s="4">
        <v>205</v>
      </c>
      <c r="C1903" s="4" t="str">
        <f>VLOOKUP(B1911,'Estructura Producto'!$A$2:$C$16,3,0)</f>
        <v>CONSTRUCCIÓN JARDÍN</v>
      </c>
      <c r="D1903" s="4">
        <v>2506</v>
      </c>
      <c r="E1903" s="4" t="str">
        <f>INDEX('Estructura Tiendas'!$A$2:$A$13,MATCH(DATOS!D1903,'Estructura Tiendas'!$B$2:$B$13,0))</f>
        <v>NORTE</v>
      </c>
      <c r="F1903" s="6">
        <v>30694.035</v>
      </c>
      <c r="G1903" s="6">
        <v>9524.7533722896296</v>
      </c>
      <c r="H1903" s="19">
        <f t="shared" si="29"/>
        <v>0.31031284652831176</v>
      </c>
    </row>
    <row r="1904" spans="1:8" x14ac:dyDescent="0.25">
      <c r="A1904" s="13">
        <v>44136</v>
      </c>
      <c r="B1904" s="4">
        <v>205</v>
      </c>
      <c r="C1904" s="4" t="str">
        <f>VLOOKUP(B1912,'Estructura Producto'!$A$2:$C$16,3,0)</f>
        <v>CONSTRUCCIÓN JARDÍN</v>
      </c>
      <c r="D1904" s="4">
        <v>2507</v>
      </c>
      <c r="E1904" s="4" t="str">
        <f>INDEX('Estructura Tiendas'!$A$2:$A$13,MATCH(DATOS!D1904,'Estructura Tiendas'!$B$2:$B$13,0))</f>
        <v>NORTE</v>
      </c>
      <c r="F1904" s="6">
        <v>8972.2099999999991</v>
      </c>
      <c r="G1904" s="6">
        <v>2521.9318839977386</v>
      </c>
      <c r="H1904" s="19">
        <f t="shared" si="29"/>
        <v>0.2810825743041836</v>
      </c>
    </row>
    <row r="1905" spans="1:8" x14ac:dyDescent="0.25">
      <c r="A1905" s="13">
        <v>44136</v>
      </c>
      <c r="B1905" s="4">
        <v>205</v>
      </c>
      <c r="C1905" s="4" t="str">
        <f>VLOOKUP(B1913,'Estructura Producto'!$A$2:$C$16,3,0)</f>
        <v>CONSTRUCCIÓN JARDÍN</v>
      </c>
      <c r="D1905" s="4">
        <v>2508</v>
      </c>
      <c r="E1905" s="4" t="str">
        <f>INDEX('Estructura Tiendas'!$A$2:$A$13,MATCH(DATOS!D1905,'Estructura Tiendas'!$B$2:$B$13,0))</f>
        <v>NORTE</v>
      </c>
      <c r="F1905" s="6">
        <v>23244.485000000001</v>
      </c>
      <c r="G1905" s="6">
        <v>7375.5667462627925</v>
      </c>
      <c r="H1905" s="19">
        <f t="shared" si="29"/>
        <v>0.31730394311867061</v>
      </c>
    </row>
    <row r="1906" spans="1:8" x14ac:dyDescent="0.25">
      <c r="A1906" s="13">
        <v>44136</v>
      </c>
      <c r="B1906" s="4">
        <v>205</v>
      </c>
      <c r="C1906" s="4" t="str">
        <f>VLOOKUP(B1914,'Estructura Producto'!$A$2:$C$16,3,0)</f>
        <v>CONSTRUCCIÓN JARDÍN</v>
      </c>
      <c r="D1906" s="4">
        <v>2509</v>
      </c>
      <c r="E1906" s="4" t="str">
        <f>INDEX('Estructura Tiendas'!$A$2:$A$13,MATCH(DATOS!D1906,'Estructura Tiendas'!$B$2:$B$13,0))</f>
        <v>SUR</v>
      </c>
      <c r="F1906" s="6">
        <v>15744.645</v>
      </c>
      <c r="G1906" s="6">
        <v>4369.3657701253396</v>
      </c>
      <c r="H1906" s="19">
        <f t="shared" si="29"/>
        <v>0.27751440379413694</v>
      </c>
    </row>
    <row r="1907" spans="1:8" x14ac:dyDescent="0.25">
      <c r="A1907" s="13">
        <v>44136</v>
      </c>
      <c r="B1907" s="4">
        <v>205</v>
      </c>
      <c r="C1907" s="4" t="str">
        <f>VLOOKUP(B1915,'Estructura Producto'!$A$2:$C$16,3,0)</f>
        <v>CONSTRUCCIÓN JARDÍN</v>
      </c>
      <c r="D1907" s="4">
        <v>2510</v>
      </c>
      <c r="E1907" s="4" t="str">
        <f>INDEX('Estructura Tiendas'!$A$2:$A$13,MATCH(DATOS!D1907,'Estructura Tiendas'!$B$2:$B$13,0))</f>
        <v>SUR</v>
      </c>
      <c r="F1907" s="6">
        <v>41415.264999999999</v>
      </c>
      <c r="G1907" s="6">
        <v>12868.701299018658</v>
      </c>
      <c r="H1907" s="19">
        <f t="shared" si="29"/>
        <v>0.31072362567325496</v>
      </c>
    </row>
    <row r="1908" spans="1:8" x14ac:dyDescent="0.25">
      <c r="A1908" s="13">
        <v>44136</v>
      </c>
      <c r="B1908" s="4">
        <v>205</v>
      </c>
      <c r="C1908" s="4" t="str">
        <f>VLOOKUP(B1916,'Estructura Producto'!$A$2:$C$16,3,0)</f>
        <v>CONSTRUCCIÓN JARDÍN</v>
      </c>
      <c r="D1908" s="4">
        <v>2511</v>
      </c>
      <c r="E1908" s="4" t="str">
        <f>INDEX('Estructura Tiendas'!$A$2:$A$13,MATCH(DATOS!D1908,'Estructura Tiendas'!$B$2:$B$13,0))</f>
        <v>SUR</v>
      </c>
      <c r="F1908" s="6">
        <v>30471.494999999999</v>
      </c>
      <c r="G1908" s="6">
        <v>10121.111641767908</v>
      </c>
      <c r="H1908" s="19">
        <f t="shared" si="29"/>
        <v>0.33215015022295125</v>
      </c>
    </row>
    <row r="1909" spans="1:8" x14ac:dyDescent="0.25">
      <c r="A1909" s="13">
        <v>44136</v>
      </c>
      <c r="B1909" s="4">
        <v>205</v>
      </c>
      <c r="C1909" s="4" t="str">
        <f>VLOOKUP(B1917,'Estructura Producto'!$A$2:$C$16,3,0)</f>
        <v>CONSTRUCCIÓN JARDÍN</v>
      </c>
      <c r="D1909" s="4">
        <v>2512</v>
      </c>
      <c r="E1909" s="4" t="str">
        <f>INDEX('Estructura Tiendas'!$A$2:$A$13,MATCH(DATOS!D1909,'Estructura Tiendas'!$B$2:$B$13,0))</f>
        <v>SUR</v>
      </c>
      <c r="F1909" s="6">
        <v>23663.584999999999</v>
      </c>
      <c r="G1909" s="6">
        <v>7249.8559192642024</v>
      </c>
      <c r="H1909" s="19">
        <f t="shared" si="29"/>
        <v>0.30637183331537476</v>
      </c>
    </row>
    <row r="1910" spans="1:8" x14ac:dyDescent="0.25">
      <c r="A1910" s="13">
        <v>44136</v>
      </c>
      <c r="B1910" s="4">
        <v>206</v>
      </c>
      <c r="C1910" s="4" t="str">
        <f>VLOOKUP(B1918,'Estructura Producto'!$A$2:$C$16,3,0)</f>
        <v>CONSTRUCCIÓN JARDÍN</v>
      </c>
      <c r="D1910" s="4">
        <v>2501</v>
      </c>
      <c r="E1910" s="4" t="str">
        <f>INDEX('Estructura Tiendas'!$A$2:$A$13,MATCH(DATOS!D1910,'Estructura Tiendas'!$B$2:$B$13,0))</f>
        <v>CENTRO</v>
      </c>
      <c r="F1910" s="6">
        <v>7698.8649999999998</v>
      </c>
      <c r="G1910" s="6">
        <v>1298.504536357297</v>
      </c>
      <c r="H1910" s="19">
        <f t="shared" si="29"/>
        <v>0.16866181396313573</v>
      </c>
    </row>
    <row r="1911" spans="1:8" x14ac:dyDescent="0.25">
      <c r="A1911" s="13">
        <v>44136</v>
      </c>
      <c r="B1911" s="4">
        <v>206</v>
      </c>
      <c r="C1911" s="4" t="str">
        <f>VLOOKUP(B1919,'Estructura Producto'!$A$2:$C$16,3,0)</f>
        <v>CONSTRUCCIÓN JARDÍN</v>
      </c>
      <c r="D1911" s="4">
        <v>2502</v>
      </c>
      <c r="E1911" s="4" t="str">
        <f>INDEX('Estructura Tiendas'!$A$2:$A$13,MATCH(DATOS!D1911,'Estructura Tiendas'!$B$2:$B$13,0))</f>
        <v>CENTRO</v>
      </c>
      <c r="F1911" s="6">
        <v>9242.7350000000006</v>
      </c>
      <c r="G1911" s="6">
        <v>2747.5502663080524</v>
      </c>
      <c r="H1911" s="19">
        <f t="shared" si="29"/>
        <v>0.29726593549507285</v>
      </c>
    </row>
    <row r="1912" spans="1:8" x14ac:dyDescent="0.25">
      <c r="A1912" s="13">
        <v>44136</v>
      </c>
      <c r="B1912" s="4">
        <v>206</v>
      </c>
      <c r="C1912" s="4" t="str">
        <f>VLOOKUP(B1920,'Estructura Producto'!$A$2:$C$16,3,0)</f>
        <v>CONSTRUCCIÓN JARDÍN</v>
      </c>
      <c r="D1912" s="4">
        <v>2503</v>
      </c>
      <c r="E1912" s="4" t="str">
        <f>INDEX('Estructura Tiendas'!$A$2:$A$13,MATCH(DATOS!D1912,'Estructura Tiendas'!$B$2:$B$13,0))</f>
        <v>CENTRO</v>
      </c>
      <c r="F1912" s="6">
        <v>7957.54</v>
      </c>
      <c r="G1912" s="6">
        <v>2294.9669934748986</v>
      </c>
      <c r="H1912" s="19">
        <f t="shared" si="29"/>
        <v>0.28840156549321755</v>
      </c>
    </row>
    <row r="1913" spans="1:8" x14ac:dyDescent="0.25">
      <c r="A1913" s="13">
        <v>44136</v>
      </c>
      <c r="B1913" s="4">
        <v>206</v>
      </c>
      <c r="C1913" s="4" t="str">
        <f>VLOOKUP(B1921,'Estructura Producto'!$A$2:$C$16,3,0)</f>
        <v>CONSTRUCCIÓN JARDÍN</v>
      </c>
      <c r="D1913" s="4">
        <v>2504</v>
      </c>
      <c r="E1913" s="4" t="str">
        <f>INDEX('Estructura Tiendas'!$A$2:$A$13,MATCH(DATOS!D1913,'Estructura Tiendas'!$B$2:$B$13,0))</f>
        <v>CENTRO</v>
      </c>
      <c r="F1913" s="6">
        <v>16643.814999999999</v>
      </c>
      <c r="G1913" s="6">
        <v>5734.3972029655515</v>
      </c>
      <c r="H1913" s="19">
        <f t="shared" si="29"/>
        <v>0.34453622579712356</v>
      </c>
    </row>
    <row r="1914" spans="1:8" x14ac:dyDescent="0.25">
      <c r="A1914" s="13">
        <v>44136</v>
      </c>
      <c r="B1914" s="4">
        <v>206</v>
      </c>
      <c r="C1914" s="4" t="str">
        <f>VLOOKUP(B1922,'Estructura Producto'!$A$2:$C$16,3,0)</f>
        <v>CONSTRUCCIÓN JARDÍN</v>
      </c>
      <c r="D1914" s="4">
        <v>2505</v>
      </c>
      <c r="E1914" s="4" t="str">
        <f>INDEX('Estructura Tiendas'!$A$2:$A$13,MATCH(DATOS!D1914,'Estructura Tiendas'!$B$2:$B$13,0))</f>
        <v>NORTE</v>
      </c>
      <c r="F1914" s="6">
        <v>7100</v>
      </c>
      <c r="G1914" s="6">
        <v>2095.2488208639074</v>
      </c>
      <c r="H1914" s="19">
        <f t="shared" si="29"/>
        <v>0.29510546772731089</v>
      </c>
    </row>
    <row r="1915" spans="1:8" x14ac:dyDescent="0.25">
      <c r="A1915" s="13">
        <v>44136</v>
      </c>
      <c r="B1915" s="4">
        <v>206</v>
      </c>
      <c r="C1915" s="4" t="str">
        <f>VLOOKUP(B1923,'Estructura Producto'!$A$2:$C$16,3,0)</f>
        <v>CONSTRUCCIÓN JARDÍN</v>
      </c>
      <c r="D1915" s="4">
        <v>2506</v>
      </c>
      <c r="E1915" s="4" t="str">
        <f>INDEX('Estructura Tiendas'!$A$2:$A$13,MATCH(DATOS!D1915,'Estructura Tiendas'!$B$2:$B$13,0))</f>
        <v>NORTE</v>
      </c>
      <c r="F1915" s="6">
        <v>11684.535</v>
      </c>
      <c r="G1915" s="6">
        <v>2302.5781306507965</v>
      </c>
      <c r="H1915" s="19">
        <f t="shared" si="29"/>
        <v>0.19706202520261154</v>
      </c>
    </row>
    <row r="1916" spans="1:8" x14ac:dyDescent="0.25">
      <c r="A1916" s="13">
        <v>44136</v>
      </c>
      <c r="B1916" s="4">
        <v>206</v>
      </c>
      <c r="C1916" s="4" t="str">
        <f>VLOOKUP(B1924,'Estructura Producto'!$A$2:$C$16,3,0)</f>
        <v>CONSTRUCCIÓN JARDÍN</v>
      </c>
      <c r="D1916" s="4">
        <v>2507</v>
      </c>
      <c r="E1916" s="4" t="str">
        <f>INDEX('Estructura Tiendas'!$A$2:$A$13,MATCH(DATOS!D1916,'Estructura Tiendas'!$B$2:$B$13,0))</f>
        <v>NORTE</v>
      </c>
      <c r="F1916" s="6">
        <v>4926.0600000000004</v>
      </c>
      <c r="G1916" s="6">
        <v>1758.6946397333043</v>
      </c>
      <c r="H1916" s="19">
        <f t="shared" si="29"/>
        <v>0.35701851778770544</v>
      </c>
    </row>
    <row r="1917" spans="1:8" x14ac:dyDescent="0.25">
      <c r="A1917" s="13">
        <v>44136</v>
      </c>
      <c r="B1917" s="4">
        <v>206</v>
      </c>
      <c r="C1917" s="4" t="str">
        <f>VLOOKUP(B1925,'Estructura Producto'!$A$2:$C$16,3,0)</f>
        <v>CONSTRUCCIÓN JARDÍN</v>
      </c>
      <c r="D1917" s="4">
        <v>2508</v>
      </c>
      <c r="E1917" s="4" t="str">
        <f>INDEX('Estructura Tiendas'!$A$2:$A$13,MATCH(DATOS!D1917,'Estructura Tiendas'!$B$2:$B$13,0))</f>
        <v>NORTE</v>
      </c>
      <c r="F1917" s="6">
        <v>6731.2749999999996</v>
      </c>
      <c r="G1917" s="6">
        <v>1819.7216059429156</v>
      </c>
      <c r="H1917" s="19">
        <f t="shared" si="29"/>
        <v>0.27033832460312729</v>
      </c>
    </row>
    <row r="1918" spans="1:8" x14ac:dyDescent="0.25">
      <c r="A1918" s="13">
        <v>44136</v>
      </c>
      <c r="B1918" s="4">
        <v>206</v>
      </c>
      <c r="C1918" s="4" t="str">
        <f>VLOOKUP(B1926,'Estructura Producto'!$A$2:$C$16,3,0)</f>
        <v>CONSTRUCCIÓN JARDÍN</v>
      </c>
      <c r="D1918" s="4">
        <v>2509</v>
      </c>
      <c r="E1918" s="4" t="str">
        <f>INDEX('Estructura Tiendas'!$A$2:$A$13,MATCH(DATOS!D1918,'Estructura Tiendas'!$B$2:$B$13,0))</f>
        <v>SUR</v>
      </c>
      <c r="F1918" s="6">
        <v>9937.9950000000008</v>
      </c>
      <c r="G1918" s="6">
        <v>3512.5747367457193</v>
      </c>
      <c r="H1918" s="19">
        <f t="shared" si="29"/>
        <v>0.35344903441244629</v>
      </c>
    </row>
    <row r="1919" spans="1:8" x14ac:dyDescent="0.25">
      <c r="A1919" s="13">
        <v>44136</v>
      </c>
      <c r="B1919" s="4">
        <v>206</v>
      </c>
      <c r="C1919" s="4" t="str">
        <f>VLOOKUP(B1927,'Estructura Producto'!$A$2:$C$16,3,0)</f>
        <v>CONSTRUCCIÓN JARDÍN</v>
      </c>
      <c r="D1919" s="4">
        <v>2510</v>
      </c>
      <c r="E1919" s="4" t="str">
        <f>INDEX('Estructura Tiendas'!$A$2:$A$13,MATCH(DATOS!D1919,'Estructura Tiendas'!$B$2:$B$13,0))</f>
        <v>SUR</v>
      </c>
      <c r="F1919" s="6">
        <v>10097.584999999999</v>
      </c>
      <c r="G1919" s="6">
        <v>3137.1874349153068</v>
      </c>
      <c r="H1919" s="19">
        <f t="shared" si="29"/>
        <v>0.31068690532590781</v>
      </c>
    </row>
    <row r="1920" spans="1:8" x14ac:dyDescent="0.25">
      <c r="A1920" s="13">
        <v>44136</v>
      </c>
      <c r="B1920" s="4">
        <v>206</v>
      </c>
      <c r="C1920" s="4" t="str">
        <f>VLOOKUP(B1928,'Estructura Producto'!$A$2:$C$16,3,0)</f>
        <v>CONSTRUCCIÓN JARDÍN</v>
      </c>
      <c r="D1920" s="4">
        <v>2511</v>
      </c>
      <c r="E1920" s="4" t="str">
        <f>INDEX('Estructura Tiendas'!$A$2:$A$13,MATCH(DATOS!D1920,'Estructura Tiendas'!$B$2:$B$13,0))</f>
        <v>SUR</v>
      </c>
      <c r="F1920" s="6">
        <v>14011.17</v>
      </c>
      <c r="G1920" s="6">
        <v>3469.940646610557</v>
      </c>
      <c r="H1920" s="19">
        <f t="shared" si="29"/>
        <v>0.24765530977145783</v>
      </c>
    </row>
    <row r="1921" spans="1:8" x14ac:dyDescent="0.25">
      <c r="A1921" s="13">
        <v>44136</v>
      </c>
      <c r="B1921" s="4">
        <v>206</v>
      </c>
      <c r="C1921" s="4" t="str">
        <f>VLOOKUP(B1929,'Estructura Producto'!$A$2:$C$16,3,0)</f>
        <v>CONSTRUCCIÓN JARDÍN</v>
      </c>
      <c r="D1921" s="4">
        <v>2512</v>
      </c>
      <c r="E1921" s="4" t="str">
        <f>INDEX('Estructura Tiendas'!$A$2:$A$13,MATCH(DATOS!D1921,'Estructura Tiendas'!$B$2:$B$13,0))</f>
        <v>SUR</v>
      </c>
      <c r="F1921" s="6">
        <v>8082.89</v>
      </c>
      <c r="G1921" s="6">
        <v>2941.3596430764887</v>
      </c>
      <c r="H1921" s="19">
        <f t="shared" si="29"/>
        <v>0.36389950167285323</v>
      </c>
    </row>
    <row r="1922" spans="1:8" x14ac:dyDescent="0.25">
      <c r="A1922" s="13">
        <v>44136</v>
      </c>
      <c r="B1922" s="4">
        <v>208</v>
      </c>
      <c r="C1922" s="4" t="str">
        <f>VLOOKUP(B1930,'Estructura Producto'!$A$2:$C$16,3,0)</f>
        <v>CONSTRUCCIÓN JARDÍN</v>
      </c>
      <c r="D1922" s="4">
        <v>2501</v>
      </c>
      <c r="E1922" s="4" t="str">
        <f>INDEX('Estructura Tiendas'!$A$2:$A$13,MATCH(DATOS!D1922,'Estructura Tiendas'!$B$2:$B$13,0))</f>
        <v>CENTRO</v>
      </c>
      <c r="F1922" s="6">
        <v>6813</v>
      </c>
      <c r="G1922" s="6">
        <v>1168.2785680543138</v>
      </c>
      <c r="H1922" s="19">
        <f t="shared" si="29"/>
        <v>0.17147784647795594</v>
      </c>
    </row>
    <row r="1923" spans="1:8" x14ac:dyDescent="0.25">
      <c r="A1923" s="13">
        <v>44136</v>
      </c>
      <c r="B1923" s="4">
        <v>208</v>
      </c>
      <c r="C1923" s="4" t="str">
        <f>VLOOKUP(B1931,'Estructura Producto'!$A$2:$C$16,3,0)</f>
        <v>CONSTRUCCIÓN JARDÍN</v>
      </c>
      <c r="D1923" s="4">
        <v>2502</v>
      </c>
      <c r="E1923" s="4" t="str">
        <f>INDEX('Estructura Tiendas'!$A$2:$A$13,MATCH(DATOS!D1923,'Estructura Tiendas'!$B$2:$B$13,0))</f>
        <v>CENTRO</v>
      </c>
      <c r="F1923" s="6">
        <v>9886.5450000000001</v>
      </c>
      <c r="G1923" s="6">
        <v>1735.8647220547741</v>
      </c>
      <c r="H1923" s="19">
        <f t="shared" ref="H1923:H1986" si="30">G1923/F1923</f>
        <v>0.17557849805516226</v>
      </c>
    </row>
    <row r="1924" spans="1:8" x14ac:dyDescent="0.25">
      <c r="A1924" s="13">
        <v>44136</v>
      </c>
      <c r="B1924" s="4">
        <v>208</v>
      </c>
      <c r="C1924" s="4" t="str">
        <f>VLOOKUP(B1932,'Estructura Producto'!$A$2:$C$16,3,0)</f>
        <v>CONSTRUCCIÓN JARDÍN</v>
      </c>
      <c r="D1924" s="4">
        <v>2503</v>
      </c>
      <c r="E1924" s="4" t="str">
        <f>INDEX('Estructura Tiendas'!$A$2:$A$13,MATCH(DATOS!D1924,'Estructura Tiendas'!$B$2:$B$13,0))</f>
        <v>CENTRO</v>
      </c>
      <c r="F1924" s="6">
        <v>9280.5450000000001</v>
      </c>
      <c r="G1924" s="6">
        <v>2174.1596284735447</v>
      </c>
      <c r="H1924" s="19">
        <f t="shared" si="30"/>
        <v>0.23427068436967274</v>
      </c>
    </row>
    <row r="1925" spans="1:8" x14ac:dyDescent="0.25">
      <c r="A1925" s="13">
        <v>44136</v>
      </c>
      <c r="B1925" s="4">
        <v>208</v>
      </c>
      <c r="C1925" s="4" t="str">
        <f>VLOOKUP(B1933,'Estructura Producto'!$A$2:$C$16,3,0)</f>
        <v>CONSTRUCCIÓN JARDÍN</v>
      </c>
      <c r="D1925" s="4">
        <v>2504</v>
      </c>
      <c r="E1925" s="4" t="str">
        <f>INDEX('Estructura Tiendas'!$A$2:$A$13,MATCH(DATOS!D1925,'Estructura Tiendas'!$B$2:$B$13,0))</f>
        <v>CENTRO</v>
      </c>
      <c r="F1925" s="6">
        <v>23212.255000000001</v>
      </c>
      <c r="G1925" s="6">
        <v>5449.84765019735</v>
      </c>
      <c r="H1925" s="19">
        <f t="shared" si="30"/>
        <v>0.23478320612096282</v>
      </c>
    </row>
    <row r="1926" spans="1:8" x14ac:dyDescent="0.25">
      <c r="A1926" s="13">
        <v>44136</v>
      </c>
      <c r="B1926" s="4">
        <v>208</v>
      </c>
      <c r="C1926" s="4" t="str">
        <f>VLOOKUP(B1934,'Estructura Producto'!$A$2:$C$16,3,0)</f>
        <v>TECNICO</v>
      </c>
      <c r="D1926" s="4">
        <v>2505</v>
      </c>
      <c r="E1926" s="4" t="str">
        <f>INDEX('Estructura Tiendas'!$A$2:$A$13,MATCH(DATOS!D1926,'Estructura Tiendas'!$B$2:$B$13,0))</f>
        <v>NORTE</v>
      </c>
      <c r="F1926" s="6">
        <v>5192.83</v>
      </c>
      <c r="G1926" s="6">
        <v>1149.4968815037198</v>
      </c>
      <c r="H1926" s="19">
        <f t="shared" si="30"/>
        <v>0.2213623171765145</v>
      </c>
    </row>
    <row r="1927" spans="1:8" x14ac:dyDescent="0.25">
      <c r="A1927" s="13">
        <v>44136</v>
      </c>
      <c r="B1927" s="4">
        <v>208</v>
      </c>
      <c r="C1927" s="4" t="str">
        <f>VLOOKUP(B1935,'Estructura Producto'!$A$2:$C$16,3,0)</f>
        <v>TECNICO</v>
      </c>
      <c r="D1927" s="4">
        <v>2506</v>
      </c>
      <c r="E1927" s="4" t="str">
        <f>INDEX('Estructura Tiendas'!$A$2:$A$13,MATCH(DATOS!D1927,'Estructura Tiendas'!$B$2:$B$13,0))</f>
        <v>NORTE</v>
      </c>
      <c r="F1927" s="6">
        <v>7221.65</v>
      </c>
      <c r="G1927" s="6">
        <v>1491.8910202674645</v>
      </c>
      <c r="H1927" s="19">
        <f t="shared" si="30"/>
        <v>0.20658589384246875</v>
      </c>
    </row>
    <row r="1928" spans="1:8" x14ac:dyDescent="0.25">
      <c r="A1928" s="13">
        <v>44136</v>
      </c>
      <c r="B1928" s="4">
        <v>208</v>
      </c>
      <c r="C1928" s="4" t="str">
        <f>VLOOKUP(B1936,'Estructura Producto'!$A$2:$C$16,3,0)</f>
        <v>TECNICO</v>
      </c>
      <c r="D1928" s="4">
        <v>2507</v>
      </c>
      <c r="E1928" s="4" t="str">
        <f>INDEX('Estructura Tiendas'!$A$2:$A$13,MATCH(DATOS!D1928,'Estructura Tiendas'!$B$2:$B$13,0))</f>
        <v>NORTE</v>
      </c>
      <c r="F1928" s="6">
        <v>7615.4849999999997</v>
      </c>
      <c r="G1928" s="6">
        <v>1213.2025616002095</v>
      </c>
      <c r="H1928" s="19">
        <f t="shared" si="30"/>
        <v>0.15930732732061181</v>
      </c>
    </row>
    <row r="1929" spans="1:8" x14ac:dyDescent="0.25">
      <c r="A1929" s="13">
        <v>44136</v>
      </c>
      <c r="B1929" s="4">
        <v>208</v>
      </c>
      <c r="C1929" s="4" t="str">
        <f>VLOOKUP(B1937,'Estructura Producto'!$A$2:$C$16,3,0)</f>
        <v>TECNICO</v>
      </c>
      <c r="D1929" s="4">
        <v>2508</v>
      </c>
      <c r="E1929" s="4" t="str">
        <f>INDEX('Estructura Tiendas'!$A$2:$A$13,MATCH(DATOS!D1929,'Estructura Tiendas'!$B$2:$B$13,0))</f>
        <v>NORTE</v>
      </c>
      <c r="F1929" s="6">
        <v>7278.5349999999999</v>
      </c>
      <c r="G1929" s="6">
        <v>1196.3419736236497</v>
      </c>
      <c r="H1929" s="19">
        <f t="shared" si="30"/>
        <v>0.16436576503700948</v>
      </c>
    </row>
    <row r="1930" spans="1:8" x14ac:dyDescent="0.25">
      <c r="A1930" s="13">
        <v>44136</v>
      </c>
      <c r="B1930" s="4">
        <v>208</v>
      </c>
      <c r="C1930" s="4" t="str">
        <f>VLOOKUP(B1938,'Estructura Producto'!$A$2:$C$16,3,0)</f>
        <v>TECNICO</v>
      </c>
      <c r="D1930" s="4">
        <v>2509</v>
      </c>
      <c r="E1930" s="4" t="str">
        <f>INDEX('Estructura Tiendas'!$A$2:$A$13,MATCH(DATOS!D1930,'Estructura Tiendas'!$B$2:$B$13,0))</f>
        <v>SUR</v>
      </c>
      <c r="F1930" s="6">
        <v>8814.8150000000005</v>
      </c>
      <c r="G1930" s="6">
        <v>1531.0123108190467</v>
      </c>
      <c r="H1930" s="19">
        <f t="shared" si="30"/>
        <v>0.17368626690623076</v>
      </c>
    </row>
    <row r="1931" spans="1:8" x14ac:dyDescent="0.25">
      <c r="A1931" s="13">
        <v>44136</v>
      </c>
      <c r="B1931" s="4">
        <v>208</v>
      </c>
      <c r="C1931" s="4" t="str">
        <f>VLOOKUP(B1939,'Estructura Producto'!$A$2:$C$16,3,0)</f>
        <v>TECNICO</v>
      </c>
      <c r="D1931" s="4">
        <v>2510</v>
      </c>
      <c r="E1931" s="4" t="str">
        <f>INDEX('Estructura Tiendas'!$A$2:$A$13,MATCH(DATOS!D1931,'Estructura Tiendas'!$B$2:$B$13,0))</f>
        <v>SUR</v>
      </c>
      <c r="F1931" s="6">
        <v>11063.43</v>
      </c>
      <c r="G1931" s="6">
        <v>1863.6888391122409</v>
      </c>
      <c r="H1931" s="19">
        <f t="shared" si="30"/>
        <v>0.16845488597227451</v>
      </c>
    </row>
    <row r="1932" spans="1:8" x14ac:dyDescent="0.25">
      <c r="A1932" s="13">
        <v>44136</v>
      </c>
      <c r="B1932" s="4">
        <v>208</v>
      </c>
      <c r="C1932" s="4" t="str">
        <f>VLOOKUP(B1940,'Estructura Producto'!$A$2:$C$16,3,0)</f>
        <v>TECNICO</v>
      </c>
      <c r="D1932" s="4">
        <v>2511</v>
      </c>
      <c r="E1932" s="4" t="str">
        <f>INDEX('Estructura Tiendas'!$A$2:$A$13,MATCH(DATOS!D1932,'Estructura Tiendas'!$B$2:$B$13,0))</f>
        <v>SUR</v>
      </c>
      <c r="F1932" s="6">
        <v>13513.67</v>
      </c>
      <c r="G1932" s="6">
        <v>1959.9103478713021</v>
      </c>
      <c r="H1932" s="19">
        <f t="shared" si="30"/>
        <v>0.14503168627554927</v>
      </c>
    </row>
    <row r="1933" spans="1:8" x14ac:dyDescent="0.25">
      <c r="A1933" s="13">
        <v>44136</v>
      </c>
      <c r="B1933" s="4">
        <v>208</v>
      </c>
      <c r="C1933" s="4" t="str">
        <f>VLOOKUP(B1941,'Estructura Producto'!$A$2:$C$16,3,0)</f>
        <v>TECNICO</v>
      </c>
      <c r="D1933" s="4">
        <v>2512</v>
      </c>
      <c r="E1933" s="4" t="str">
        <f>INDEX('Estructura Tiendas'!$A$2:$A$13,MATCH(DATOS!D1933,'Estructura Tiendas'!$B$2:$B$13,0))</f>
        <v>SUR</v>
      </c>
      <c r="F1933" s="6">
        <v>7895.875</v>
      </c>
      <c r="G1933" s="6">
        <v>1682.7077976958542</v>
      </c>
      <c r="H1933" s="19">
        <f t="shared" si="30"/>
        <v>0.21311226402341149</v>
      </c>
    </row>
    <row r="1934" spans="1:8" x14ac:dyDescent="0.25">
      <c r="A1934" s="13">
        <v>44136</v>
      </c>
      <c r="B1934" s="4">
        <v>300</v>
      </c>
      <c r="C1934" s="4" t="str">
        <f>VLOOKUP(B1942,'Estructura Producto'!$A$2:$C$16,3,0)</f>
        <v>TECNICO</v>
      </c>
      <c r="D1934" s="4">
        <v>2501</v>
      </c>
      <c r="E1934" s="4" t="str">
        <f>INDEX('Estructura Tiendas'!$A$2:$A$13,MATCH(DATOS!D1934,'Estructura Tiendas'!$B$2:$B$13,0))</f>
        <v>CENTRO</v>
      </c>
      <c r="F1934" s="6">
        <v>45221.18</v>
      </c>
      <c r="G1934" s="6">
        <v>11121.947447129871</v>
      </c>
      <c r="H1934" s="19">
        <f t="shared" si="30"/>
        <v>0.24594553806711525</v>
      </c>
    </row>
    <row r="1935" spans="1:8" x14ac:dyDescent="0.25">
      <c r="A1935" s="13">
        <v>44136</v>
      </c>
      <c r="B1935" s="4">
        <v>300</v>
      </c>
      <c r="C1935" s="4" t="str">
        <f>VLOOKUP(B1943,'Estructura Producto'!$A$2:$C$16,3,0)</f>
        <v>TECNICO</v>
      </c>
      <c r="D1935" s="4">
        <v>2502</v>
      </c>
      <c r="E1935" s="4" t="str">
        <f>INDEX('Estructura Tiendas'!$A$2:$A$13,MATCH(DATOS!D1935,'Estructura Tiendas'!$B$2:$B$13,0))</f>
        <v>CENTRO</v>
      </c>
      <c r="F1935" s="6">
        <v>67708.304999999993</v>
      </c>
      <c r="G1935" s="6">
        <v>21585.234803710733</v>
      </c>
      <c r="H1935" s="19">
        <f t="shared" si="30"/>
        <v>0.3187974474285058</v>
      </c>
    </row>
    <row r="1936" spans="1:8" x14ac:dyDescent="0.25">
      <c r="A1936" s="13">
        <v>44136</v>
      </c>
      <c r="B1936" s="4">
        <v>300</v>
      </c>
      <c r="C1936" s="4" t="str">
        <f>VLOOKUP(B1944,'Estructura Producto'!$A$2:$C$16,3,0)</f>
        <v>TECNICO</v>
      </c>
      <c r="D1936" s="4">
        <v>2503</v>
      </c>
      <c r="E1936" s="4" t="str">
        <f>INDEX('Estructura Tiendas'!$A$2:$A$13,MATCH(DATOS!D1936,'Estructura Tiendas'!$B$2:$B$13,0))</f>
        <v>CENTRO</v>
      </c>
      <c r="F1936" s="6">
        <v>85658.945000000007</v>
      </c>
      <c r="G1936" s="6">
        <v>21774.805354475593</v>
      </c>
      <c r="H1936" s="19">
        <f t="shared" si="30"/>
        <v>0.25420352018666109</v>
      </c>
    </row>
    <row r="1937" spans="1:8" x14ac:dyDescent="0.25">
      <c r="A1937" s="13">
        <v>44136</v>
      </c>
      <c r="B1937" s="4">
        <v>300</v>
      </c>
      <c r="C1937" s="4" t="str">
        <f>VLOOKUP(B1945,'Estructura Producto'!$A$2:$C$16,3,0)</f>
        <v>TECNICO</v>
      </c>
      <c r="D1937" s="4">
        <v>2504</v>
      </c>
      <c r="E1937" s="4" t="str">
        <f>INDEX('Estructura Tiendas'!$A$2:$A$13,MATCH(DATOS!D1937,'Estructura Tiendas'!$B$2:$B$13,0))</f>
        <v>CENTRO</v>
      </c>
      <c r="F1937" s="6">
        <v>71157.354999999996</v>
      </c>
      <c r="G1937" s="6">
        <v>19012.419343202913</v>
      </c>
      <c r="H1937" s="19">
        <f t="shared" si="30"/>
        <v>0.26718839314928039</v>
      </c>
    </row>
    <row r="1938" spans="1:8" x14ac:dyDescent="0.25">
      <c r="A1938" s="13">
        <v>44136</v>
      </c>
      <c r="B1938" s="4">
        <v>300</v>
      </c>
      <c r="C1938" s="4" t="str">
        <f>VLOOKUP(B1946,'Estructura Producto'!$A$2:$C$16,3,0)</f>
        <v>TECNICO</v>
      </c>
      <c r="D1938" s="4">
        <v>2505</v>
      </c>
      <c r="E1938" s="4" t="str">
        <f>INDEX('Estructura Tiendas'!$A$2:$A$13,MATCH(DATOS!D1938,'Estructura Tiendas'!$B$2:$B$13,0))</f>
        <v>NORTE</v>
      </c>
      <c r="F1938" s="6">
        <v>38229.014999999999</v>
      </c>
      <c r="G1938" s="6">
        <v>11507.089899795717</v>
      </c>
      <c r="H1938" s="19">
        <f t="shared" si="30"/>
        <v>0.30100409073568118</v>
      </c>
    </row>
    <row r="1939" spans="1:8" x14ac:dyDescent="0.25">
      <c r="A1939" s="13">
        <v>44136</v>
      </c>
      <c r="B1939" s="4">
        <v>300</v>
      </c>
      <c r="C1939" s="4" t="str">
        <f>VLOOKUP(B1947,'Estructura Producto'!$A$2:$C$16,3,0)</f>
        <v>TECNICO</v>
      </c>
      <c r="D1939" s="4">
        <v>2506</v>
      </c>
      <c r="E1939" s="4" t="str">
        <f>INDEX('Estructura Tiendas'!$A$2:$A$13,MATCH(DATOS!D1939,'Estructura Tiendas'!$B$2:$B$13,0))</f>
        <v>NORTE</v>
      </c>
      <c r="F1939" s="6">
        <v>72596</v>
      </c>
      <c r="G1939" s="6">
        <v>21194.200841467082</v>
      </c>
      <c r="H1939" s="19">
        <f t="shared" si="30"/>
        <v>0.29194722631366854</v>
      </c>
    </row>
    <row r="1940" spans="1:8" x14ac:dyDescent="0.25">
      <c r="A1940" s="13">
        <v>44136</v>
      </c>
      <c r="B1940" s="4">
        <v>300</v>
      </c>
      <c r="C1940" s="4" t="str">
        <f>VLOOKUP(B1948,'Estructura Producto'!$A$2:$C$16,3,0)</f>
        <v>TECNICO</v>
      </c>
      <c r="D1940" s="4">
        <v>2507</v>
      </c>
      <c r="E1940" s="4" t="str">
        <f>INDEX('Estructura Tiendas'!$A$2:$A$13,MATCH(DATOS!D1940,'Estructura Tiendas'!$B$2:$B$13,0))</f>
        <v>NORTE</v>
      </c>
      <c r="F1940" s="6">
        <v>36826.425000000003</v>
      </c>
      <c r="G1940" s="6">
        <v>11078.352828021652</v>
      </c>
      <c r="H1940" s="19">
        <f t="shared" si="30"/>
        <v>0.30082618196096012</v>
      </c>
    </row>
    <row r="1941" spans="1:8" x14ac:dyDescent="0.25">
      <c r="A1941" s="13">
        <v>44136</v>
      </c>
      <c r="B1941" s="4">
        <v>300</v>
      </c>
      <c r="C1941" s="4" t="str">
        <f>VLOOKUP(B1949,'Estructura Producto'!$A$2:$C$16,3,0)</f>
        <v>TECNICO</v>
      </c>
      <c r="D1941" s="4">
        <v>2508</v>
      </c>
      <c r="E1941" s="4" t="str">
        <f>INDEX('Estructura Tiendas'!$A$2:$A$13,MATCH(DATOS!D1941,'Estructura Tiendas'!$B$2:$B$13,0))</f>
        <v>NORTE</v>
      </c>
      <c r="F1941" s="6">
        <v>57763.995000000003</v>
      </c>
      <c r="G1941" s="6">
        <v>16021.596018643513</v>
      </c>
      <c r="H1941" s="19">
        <f t="shared" si="30"/>
        <v>0.27736301858352269</v>
      </c>
    </row>
    <row r="1942" spans="1:8" x14ac:dyDescent="0.25">
      <c r="A1942" s="13">
        <v>44136</v>
      </c>
      <c r="B1942" s="4">
        <v>300</v>
      </c>
      <c r="C1942" s="4" t="str">
        <f>VLOOKUP(B1950,'Estructura Producto'!$A$2:$C$16,3,0)</f>
        <v>TECNICO</v>
      </c>
      <c r="D1942" s="4">
        <v>2509</v>
      </c>
      <c r="E1942" s="4" t="str">
        <f>INDEX('Estructura Tiendas'!$A$2:$A$13,MATCH(DATOS!D1942,'Estructura Tiendas'!$B$2:$B$13,0))</f>
        <v>SUR</v>
      </c>
      <c r="F1942" s="6">
        <v>41124.449999999997</v>
      </c>
      <c r="G1942" s="6">
        <v>11794.282286595108</v>
      </c>
      <c r="H1942" s="19">
        <f t="shared" si="30"/>
        <v>0.28679489419542653</v>
      </c>
    </row>
    <row r="1943" spans="1:8" x14ac:dyDescent="0.25">
      <c r="A1943" s="13">
        <v>44136</v>
      </c>
      <c r="B1943" s="4">
        <v>300</v>
      </c>
      <c r="C1943" s="4" t="str">
        <f>VLOOKUP(B1951,'Estructura Producto'!$A$2:$C$16,3,0)</f>
        <v>TECNICO</v>
      </c>
      <c r="D1943" s="4">
        <v>2510</v>
      </c>
      <c r="E1943" s="4" t="str">
        <f>INDEX('Estructura Tiendas'!$A$2:$A$13,MATCH(DATOS!D1943,'Estructura Tiendas'!$B$2:$B$13,0))</f>
        <v>SUR</v>
      </c>
      <c r="F1943" s="6">
        <v>48436.675000000003</v>
      </c>
      <c r="G1943" s="6">
        <v>14111.315051911857</v>
      </c>
      <c r="H1943" s="19">
        <f t="shared" si="30"/>
        <v>0.29133533736392631</v>
      </c>
    </row>
    <row r="1944" spans="1:8" x14ac:dyDescent="0.25">
      <c r="A1944" s="13">
        <v>44136</v>
      </c>
      <c r="B1944" s="4">
        <v>300</v>
      </c>
      <c r="C1944" s="4" t="str">
        <f>VLOOKUP(B1952,'Estructura Producto'!$A$2:$C$16,3,0)</f>
        <v>TECNICO</v>
      </c>
      <c r="D1944" s="4">
        <v>2511</v>
      </c>
      <c r="E1944" s="4" t="str">
        <f>INDEX('Estructura Tiendas'!$A$2:$A$13,MATCH(DATOS!D1944,'Estructura Tiendas'!$B$2:$B$13,0))</f>
        <v>SUR</v>
      </c>
      <c r="F1944" s="6">
        <v>83057.899999999994</v>
      </c>
      <c r="G1944" s="6">
        <v>24900.87249929682</v>
      </c>
      <c r="H1944" s="19">
        <f t="shared" si="30"/>
        <v>0.29980137349122504</v>
      </c>
    </row>
    <row r="1945" spans="1:8" x14ac:dyDescent="0.25">
      <c r="A1945" s="13">
        <v>44136</v>
      </c>
      <c r="B1945" s="4">
        <v>300</v>
      </c>
      <c r="C1945" s="4" t="str">
        <f>VLOOKUP(B1953,'Estructura Producto'!$A$2:$C$16,3,0)</f>
        <v>TECNICO</v>
      </c>
      <c r="D1945" s="4">
        <v>2512</v>
      </c>
      <c r="E1945" s="4" t="str">
        <f>INDEX('Estructura Tiendas'!$A$2:$A$13,MATCH(DATOS!D1945,'Estructura Tiendas'!$B$2:$B$13,0))</f>
        <v>SUR</v>
      </c>
      <c r="F1945" s="6">
        <v>45730.495000000003</v>
      </c>
      <c r="G1945" s="6">
        <v>13605.179151805698</v>
      </c>
      <c r="H1945" s="19">
        <f t="shared" si="30"/>
        <v>0.29750780418636835</v>
      </c>
    </row>
    <row r="1946" spans="1:8" x14ac:dyDescent="0.25">
      <c r="A1946" s="13">
        <v>44136</v>
      </c>
      <c r="B1946" s="4">
        <v>302</v>
      </c>
      <c r="C1946" s="4" t="str">
        <f>VLOOKUP(B1954,'Estructura Producto'!$A$2:$C$16,3,0)</f>
        <v>TECNICO</v>
      </c>
      <c r="D1946" s="4">
        <v>2501</v>
      </c>
      <c r="E1946" s="4" t="str">
        <f>INDEX('Estructura Tiendas'!$A$2:$A$13,MATCH(DATOS!D1946,'Estructura Tiendas'!$B$2:$B$13,0))</f>
        <v>CENTRO</v>
      </c>
      <c r="F1946" s="6">
        <v>45208.875</v>
      </c>
      <c r="G1946" s="6">
        <v>11517.325814369484</v>
      </c>
      <c r="H1946" s="19">
        <f t="shared" si="30"/>
        <v>0.25475807160362834</v>
      </c>
    </row>
    <row r="1947" spans="1:8" x14ac:dyDescent="0.25">
      <c r="A1947" s="13">
        <v>44136</v>
      </c>
      <c r="B1947" s="4">
        <v>302</v>
      </c>
      <c r="C1947" s="4" t="str">
        <f>VLOOKUP(B1955,'Estructura Producto'!$A$2:$C$16,3,0)</f>
        <v>TECNICO</v>
      </c>
      <c r="D1947" s="4">
        <v>2502</v>
      </c>
      <c r="E1947" s="4" t="str">
        <f>INDEX('Estructura Tiendas'!$A$2:$A$13,MATCH(DATOS!D1947,'Estructura Tiendas'!$B$2:$B$13,0))</f>
        <v>CENTRO</v>
      </c>
      <c r="F1947" s="6">
        <v>63010.785000000003</v>
      </c>
      <c r="G1947" s="6">
        <v>13728.67823608131</v>
      </c>
      <c r="H1947" s="19">
        <f t="shared" si="30"/>
        <v>0.21787822887909283</v>
      </c>
    </row>
    <row r="1948" spans="1:8" x14ac:dyDescent="0.25">
      <c r="A1948" s="13">
        <v>44136</v>
      </c>
      <c r="B1948" s="4">
        <v>302</v>
      </c>
      <c r="C1948" s="4" t="str">
        <f>VLOOKUP(B1956,'Estructura Producto'!$A$2:$C$16,3,0)</f>
        <v>TECNICO</v>
      </c>
      <c r="D1948" s="4">
        <v>2503</v>
      </c>
      <c r="E1948" s="4" t="str">
        <f>INDEX('Estructura Tiendas'!$A$2:$A$13,MATCH(DATOS!D1948,'Estructura Tiendas'!$B$2:$B$13,0))</f>
        <v>CENTRO</v>
      </c>
      <c r="F1948" s="6">
        <v>80473.445000000007</v>
      </c>
      <c r="G1948" s="6">
        <v>15041.43994970677</v>
      </c>
      <c r="H1948" s="19">
        <f t="shared" si="30"/>
        <v>0.18691184340010258</v>
      </c>
    </row>
    <row r="1949" spans="1:8" x14ac:dyDescent="0.25">
      <c r="A1949" s="13">
        <v>44136</v>
      </c>
      <c r="B1949" s="4">
        <v>302</v>
      </c>
      <c r="C1949" s="4" t="str">
        <f>VLOOKUP(B1957,'Estructura Producto'!$A$2:$C$16,3,0)</f>
        <v>TECNICO</v>
      </c>
      <c r="D1949" s="4">
        <v>2504</v>
      </c>
      <c r="E1949" s="4" t="str">
        <f>INDEX('Estructura Tiendas'!$A$2:$A$13,MATCH(DATOS!D1949,'Estructura Tiendas'!$B$2:$B$13,0))</f>
        <v>CENTRO</v>
      </c>
      <c r="F1949" s="6">
        <v>77391.34</v>
      </c>
      <c r="G1949" s="6">
        <v>22213.096587620883</v>
      </c>
      <c r="H1949" s="19">
        <f t="shared" si="30"/>
        <v>0.28702302593056128</v>
      </c>
    </row>
    <row r="1950" spans="1:8" x14ac:dyDescent="0.25">
      <c r="A1950" s="13">
        <v>44136</v>
      </c>
      <c r="B1950" s="4">
        <v>302</v>
      </c>
      <c r="C1950" s="4" t="str">
        <f>VLOOKUP(B1958,'Estructura Producto'!$A$2:$C$16,3,0)</f>
        <v>TECNICO</v>
      </c>
      <c r="D1950" s="4">
        <v>2505</v>
      </c>
      <c r="E1950" s="4" t="str">
        <f>INDEX('Estructura Tiendas'!$A$2:$A$13,MATCH(DATOS!D1950,'Estructura Tiendas'!$B$2:$B$13,0))</f>
        <v>NORTE</v>
      </c>
      <c r="F1950" s="6">
        <v>24990.985000000001</v>
      </c>
      <c r="G1950" s="6">
        <v>7625.074733095069</v>
      </c>
      <c r="H1950" s="19">
        <f t="shared" si="30"/>
        <v>0.30511301307631805</v>
      </c>
    </row>
    <row r="1951" spans="1:8" x14ac:dyDescent="0.25">
      <c r="A1951" s="13">
        <v>44136</v>
      </c>
      <c r="B1951" s="4">
        <v>302</v>
      </c>
      <c r="C1951" s="4" t="str">
        <f>VLOOKUP(B1959,'Estructura Producto'!$A$2:$C$16,3,0)</f>
        <v>TECNICO</v>
      </c>
      <c r="D1951" s="4">
        <v>2506</v>
      </c>
      <c r="E1951" s="4" t="str">
        <f>INDEX('Estructura Tiendas'!$A$2:$A$13,MATCH(DATOS!D1951,'Estructura Tiendas'!$B$2:$B$13,0))</f>
        <v>NORTE</v>
      </c>
      <c r="F1951" s="6">
        <v>39311.175000000003</v>
      </c>
      <c r="G1951" s="6">
        <v>12448.693198827144</v>
      </c>
      <c r="H1951" s="19">
        <f t="shared" si="30"/>
        <v>0.3166705955450872</v>
      </c>
    </row>
    <row r="1952" spans="1:8" x14ac:dyDescent="0.25">
      <c r="A1952" s="13">
        <v>44136</v>
      </c>
      <c r="B1952" s="4">
        <v>302</v>
      </c>
      <c r="C1952" s="4" t="str">
        <f>VLOOKUP(B1960,'Estructura Producto'!$A$2:$C$16,3,0)</f>
        <v>TECNICO</v>
      </c>
      <c r="D1952" s="4">
        <v>2507</v>
      </c>
      <c r="E1952" s="4" t="str">
        <f>INDEX('Estructura Tiendas'!$A$2:$A$13,MATCH(DATOS!D1952,'Estructura Tiendas'!$B$2:$B$13,0))</f>
        <v>NORTE</v>
      </c>
      <c r="F1952" s="6">
        <v>25670.305</v>
      </c>
      <c r="G1952" s="6">
        <v>8705.7155520760789</v>
      </c>
      <c r="H1952" s="19">
        <f t="shared" si="30"/>
        <v>0.33913564922879097</v>
      </c>
    </row>
    <row r="1953" spans="1:8" x14ac:dyDescent="0.25">
      <c r="A1953" s="13">
        <v>44136</v>
      </c>
      <c r="B1953" s="4">
        <v>302</v>
      </c>
      <c r="C1953" s="4" t="str">
        <f>VLOOKUP(B1961,'Estructura Producto'!$A$2:$C$16,3,0)</f>
        <v>TECNICO</v>
      </c>
      <c r="D1953" s="4">
        <v>2508</v>
      </c>
      <c r="E1953" s="4" t="str">
        <f>INDEX('Estructura Tiendas'!$A$2:$A$13,MATCH(DATOS!D1953,'Estructura Tiendas'!$B$2:$B$13,0))</f>
        <v>NORTE</v>
      </c>
      <c r="F1953" s="6">
        <v>45671.254999999997</v>
      </c>
      <c r="G1953" s="6">
        <v>13190.99792687558</v>
      </c>
      <c r="H1953" s="19">
        <f t="shared" si="30"/>
        <v>0.28882494967295252</v>
      </c>
    </row>
    <row r="1954" spans="1:8" x14ac:dyDescent="0.25">
      <c r="A1954" s="13">
        <v>44136</v>
      </c>
      <c r="B1954" s="4">
        <v>302</v>
      </c>
      <c r="C1954" s="4" t="str">
        <f>VLOOKUP(B1962,'Estructura Producto'!$A$2:$C$16,3,0)</f>
        <v>TECNICO</v>
      </c>
      <c r="D1954" s="4">
        <v>2509</v>
      </c>
      <c r="E1954" s="4" t="str">
        <f>INDEX('Estructura Tiendas'!$A$2:$A$13,MATCH(DATOS!D1954,'Estructura Tiendas'!$B$2:$B$13,0))</f>
        <v>SUR</v>
      </c>
      <c r="F1954" s="6">
        <v>44703.644999999997</v>
      </c>
      <c r="G1954" s="6">
        <v>11409.003825162135</v>
      </c>
      <c r="H1954" s="19">
        <f t="shared" si="30"/>
        <v>0.25521417381428596</v>
      </c>
    </row>
    <row r="1955" spans="1:8" x14ac:dyDescent="0.25">
      <c r="A1955" s="13">
        <v>44136</v>
      </c>
      <c r="B1955" s="4">
        <v>302</v>
      </c>
      <c r="C1955" s="4" t="str">
        <f>VLOOKUP(B1963,'Estructura Producto'!$A$2:$C$16,3,0)</f>
        <v>TECNICO</v>
      </c>
      <c r="D1955" s="4">
        <v>2510</v>
      </c>
      <c r="E1955" s="4" t="str">
        <f>INDEX('Estructura Tiendas'!$A$2:$A$13,MATCH(DATOS!D1955,'Estructura Tiendas'!$B$2:$B$13,0))</f>
        <v>SUR</v>
      </c>
      <c r="F1955" s="6">
        <v>36733.269999999997</v>
      </c>
      <c r="G1955" s="6">
        <v>9752.6308444699007</v>
      </c>
      <c r="H1955" s="19">
        <f t="shared" si="30"/>
        <v>0.26549857511922847</v>
      </c>
    </row>
    <row r="1956" spans="1:8" x14ac:dyDescent="0.25">
      <c r="A1956" s="13">
        <v>44136</v>
      </c>
      <c r="B1956" s="4">
        <v>302</v>
      </c>
      <c r="C1956" s="4" t="str">
        <f>VLOOKUP(B1964,'Estructura Producto'!$A$2:$C$16,3,0)</f>
        <v>TECNICO</v>
      </c>
      <c r="D1956" s="4">
        <v>2511</v>
      </c>
      <c r="E1956" s="4" t="str">
        <f>INDEX('Estructura Tiendas'!$A$2:$A$13,MATCH(DATOS!D1956,'Estructura Tiendas'!$B$2:$B$13,0))</f>
        <v>SUR</v>
      </c>
      <c r="F1956" s="6">
        <v>80679.95</v>
      </c>
      <c r="G1956" s="6">
        <v>21343.370582249419</v>
      </c>
      <c r="H1956" s="19">
        <f t="shared" si="30"/>
        <v>0.26454367636878084</v>
      </c>
    </row>
    <row r="1957" spans="1:8" x14ac:dyDescent="0.25">
      <c r="A1957" s="13">
        <v>44136</v>
      </c>
      <c r="B1957" s="4">
        <v>302</v>
      </c>
      <c r="C1957" s="4" t="str">
        <f>VLOOKUP(B1965,'Estructura Producto'!$A$2:$C$16,3,0)</f>
        <v>TECNICO</v>
      </c>
      <c r="D1957" s="4">
        <v>2512</v>
      </c>
      <c r="E1957" s="4" t="str">
        <f>INDEX('Estructura Tiendas'!$A$2:$A$13,MATCH(DATOS!D1957,'Estructura Tiendas'!$B$2:$B$13,0))</f>
        <v>SUR</v>
      </c>
      <c r="F1957" s="6">
        <v>47771.345000000001</v>
      </c>
      <c r="G1957" s="6">
        <v>11675.398742451258</v>
      </c>
      <c r="H1957" s="19">
        <f t="shared" si="30"/>
        <v>0.24440171702201932</v>
      </c>
    </row>
    <row r="1958" spans="1:8" x14ac:dyDescent="0.25">
      <c r="A1958" s="13">
        <v>44136</v>
      </c>
      <c r="B1958" s="4">
        <v>304</v>
      </c>
      <c r="C1958" s="4" t="str">
        <f>VLOOKUP(B1966,'Estructura Producto'!$A$2:$C$16,3,0)</f>
        <v>TECNICO</v>
      </c>
      <c r="D1958" s="4">
        <v>2501</v>
      </c>
      <c r="E1958" s="4" t="str">
        <f>INDEX('Estructura Tiendas'!$A$2:$A$13,MATCH(DATOS!D1958,'Estructura Tiendas'!$B$2:$B$13,0))</f>
        <v>CENTRO</v>
      </c>
      <c r="F1958" s="6">
        <v>14042.03</v>
      </c>
      <c r="G1958" s="6">
        <v>7404.6188769714909</v>
      </c>
      <c r="H1958" s="19">
        <f t="shared" si="30"/>
        <v>0.52731826359660894</v>
      </c>
    </row>
    <row r="1959" spans="1:8" x14ac:dyDescent="0.25">
      <c r="A1959" s="13">
        <v>44136</v>
      </c>
      <c r="B1959" s="4">
        <v>304</v>
      </c>
      <c r="C1959" s="4" t="str">
        <f>VLOOKUP(B1967,'Estructura Producto'!$A$2:$C$16,3,0)</f>
        <v>TECNICO</v>
      </c>
      <c r="D1959" s="4">
        <v>2502</v>
      </c>
      <c r="E1959" s="4" t="str">
        <f>INDEX('Estructura Tiendas'!$A$2:$A$13,MATCH(DATOS!D1959,'Estructura Tiendas'!$B$2:$B$13,0))</f>
        <v>CENTRO</v>
      </c>
      <c r="F1959" s="6">
        <v>28915.755000000001</v>
      </c>
      <c r="G1959" s="6">
        <v>15791.325089916816</v>
      </c>
      <c r="H1959" s="19">
        <f t="shared" si="30"/>
        <v>0.54611491520511279</v>
      </c>
    </row>
    <row r="1960" spans="1:8" x14ac:dyDescent="0.25">
      <c r="A1960" s="13">
        <v>44136</v>
      </c>
      <c r="B1960" s="4">
        <v>304</v>
      </c>
      <c r="C1960" s="4" t="str">
        <f>VLOOKUP(B1968,'Estructura Producto'!$A$2:$C$16,3,0)</f>
        <v>TECNICO</v>
      </c>
      <c r="D1960" s="4">
        <v>2503</v>
      </c>
      <c r="E1960" s="4" t="str">
        <f>INDEX('Estructura Tiendas'!$A$2:$A$13,MATCH(DATOS!D1960,'Estructura Tiendas'!$B$2:$B$13,0))</f>
        <v>CENTRO</v>
      </c>
      <c r="F1960" s="6">
        <v>28155.314999999999</v>
      </c>
      <c r="G1960" s="6">
        <v>14935.52276462728</v>
      </c>
      <c r="H1960" s="19">
        <f t="shared" si="30"/>
        <v>0.5304690345189631</v>
      </c>
    </row>
    <row r="1961" spans="1:8" x14ac:dyDescent="0.25">
      <c r="A1961" s="13">
        <v>44136</v>
      </c>
      <c r="B1961" s="4">
        <v>304</v>
      </c>
      <c r="C1961" s="4" t="str">
        <f>VLOOKUP(B1969,'Estructura Producto'!$A$2:$C$16,3,0)</f>
        <v>TECNICO</v>
      </c>
      <c r="D1961" s="4">
        <v>2504</v>
      </c>
      <c r="E1961" s="4" t="str">
        <f>INDEX('Estructura Tiendas'!$A$2:$A$13,MATCH(DATOS!D1961,'Estructura Tiendas'!$B$2:$B$13,0))</f>
        <v>CENTRO</v>
      </c>
      <c r="F1961" s="6">
        <v>41068.68</v>
      </c>
      <c r="G1961" s="6">
        <v>24352.475576478144</v>
      </c>
      <c r="H1961" s="19">
        <f t="shared" si="30"/>
        <v>0.59296952267465486</v>
      </c>
    </row>
    <row r="1962" spans="1:8" x14ac:dyDescent="0.25">
      <c r="A1962" s="13">
        <v>44136</v>
      </c>
      <c r="B1962" s="4">
        <v>304</v>
      </c>
      <c r="C1962" s="4" t="str">
        <f>VLOOKUP(B1970,'Estructura Producto'!$A$2:$C$16,3,0)</f>
        <v>TECNICO</v>
      </c>
      <c r="D1962" s="4">
        <v>2505</v>
      </c>
      <c r="E1962" s="4" t="str">
        <f>INDEX('Estructura Tiendas'!$A$2:$A$13,MATCH(DATOS!D1962,'Estructura Tiendas'!$B$2:$B$13,0))</f>
        <v>NORTE</v>
      </c>
      <c r="F1962" s="6">
        <v>15820.735000000001</v>
      </c>
      <c r="G1962" s="6">
        <v>8898.3846054384121</v>
      </c>
      <c r="H1962" s="19">
        <f t="shared" si="30"/>
        <v>0.56245077143624567</v>
      </c>
    </row>
    <row r="1963" spans="1:8" x14ac:dyDescent="0.25">
      <c r="A1963" s="13">
        <v>44136</v>
      </c>
      <c r="B1963" s="4">
        <v>304</v>
      </c>
      <c r="C1963" s="4" t="str">
        <f>VLOOKUP(B1971,'Estructura Producto'!$A$2:$C$16,3,0)</f>
        <v>TECNICO</v>
      </c>
      <c r="D1963" s="4">
        <v>2506</v>
      </c>
      <c r="E1963" s="4" t="str">
        <f>INDEX('Estructura Tiendas'!$A$2:$A$13,MATCH(DATOS!D1963,'Estructura Tiendas'!$B$2:$B$13,0))</f>
        <v>NORTE</v>
      </c>
      <c r="F1963" s="6">
        <v>31427.37</v>
      </c>
      <c r="G1963" s="6">
        <v>17531.498580927098</v>
      </c>
      <c r="H1963" s="19">
        <f t="shared" si="30"/>
        <v>0.55784173416124538</v>
      </c>
    </row>
    <row r="1964" spans="1:8" x14ac:dyDescent="0.25">
      <c r="A1964" s="13">
        <v>44136</v>
      </c>
      <c r="B1964" s="4">
        <v>304</v>
      </c>
      <c r="C1964" s="4" t="str">
        <f>VLOOKUP(B1972,'Estructura Producto'!$A$2:$C$16,3,0)</f>
        <v>TECNICO</v>
      </c>
      <c r="D1964" s="4">
        <v>2507</v>
      </c>
      <c r="E1964" s="4" t="str">
        <f>INDEX('Estructura Tiendas'!$A$2:$A$13,MATCH(DATOS!D1964,'Estructura Tiendas'!$B$2:$B$13,0))</f>
        <v>NORTE</v>
      </c>
      <c r="F1964" s="6">
        <v>20229.93</v>
      </c>
      <c r="G1964" s="6">
        <v>12275.843431622177</v>
      </c>
      <c r="H1964" s="19">
        <f t="shared" si="30"/>
        <v>0.60681591244369981</v>
      </c>
    </row>
    <row r="1965" spans="1:8" x14ac:dyDescent="0.25">
      <c r="A1965" s="13">
        <v>44136</v>
      </c>
      <c r="B1965" s="4">
        <v>304</v>
      </c>
      <c r="C1965" s="4" t="str">
        <f>VLOOKUP(B1973,'Estructura Producto'!$A$2:$C$16,3,0)</f>
        <v>TECNICO</v>
      </c>
      <c r="D1965" s="4">
        <v>2508</v>
      </c>
      <c r="E1965" s="4" t="str">
        <f>INDEX('Estructura Tiendas'!$A$2:$A$13,MATCH(DATOS!D1965,'Estructura Tiendas'!$B$2:$B$13,0))</f>
        <v>NORTE</v>
      </c>
      <c r="F1965" s="6">
        <v>22849.965</v>
      </c>
      <c r="G1965" s="6">
        <v>13802.544466797381</v>
      </c>
      <c r="H1965" s="19">
        <f t="shared" si="30"/>
        <v>0.60405101131653294</v>
      </c>
    </row>
    <row r="1966" spans="1:8" x14ac:dyDescent="0.25">
      <c r="A1966" s="13">
        <v>44136</v>
      </c>
      <c r="B1966" s="4">
        <v>304</v>
      </c>
      <c r="C1966" s="4" t="str">
        <f>VLOOKUP(B1974,'Estructura Producto'!$A$2:$C$16,3,0)</f>
        <v>TECNICO</v>
      </c>
      <c r="D1966" s="4">
        <v>2509</v>
      </c>
      <c r="E1966" s="4" t="str">
        <f>INDEX('Estructura Tiendas'!$A$2:$A$13,MATCH(DATOS!D1966,'Estructura Tiendas'!$B$2:$B$13,0))</f>
        <v>SUR</v>
      </c>
      <c r="F1966" s="6">
        <v>21612.84</v>
      </c>
      <c r="G1966" s="6">
        <v>10785.215547374888</v>
      </c>
      <c r="H1966" s="19">
        <f t="shared" si="30"/>
        <v>0.49901889559053264</v>
      </c>
    </row>
    <row r="1967" spans="1:8" x14ac:dyDescent="0.25">
      <c r="A1967" s="13">
        <v>44136</v>
      </c>
      <c r="B1967" s="4">
        <v>304</v>
      </c>
      <c r="C1967" s="4" t="str">
        <f>VLOOKUP(B1975,'Estructura Producto'!$A$2:$C$16,3,0)</f>
        <v>TECNICO</v>
      </c>
      <c r="D1967" s="4">
        <v>2510</v>
      </c>
      <c r="E1967" s="4" t="str">
        <f>INDEX('Estructura Tiendas'!$A$2:$A$13,MATCH(DATOS!D1967,'Estructura Tiendas'!$B$2:$B$13,0))</f>
        <v>SUR</v>
      </c>
      <c r="F1967" s="6">
        <v>20140.985000000001</v>
      </c>
      <c r="G1967" s="6">
        <v>11393.704731877953</v>
      </c>
      <c r="H1967" s="19">
        <f t="shared" si="30"/>
        <v>0.56569749353757792</v>
      </c>
    </row>
    <row r="1968" spans="1:8" x14ac:dyDescent="0.25">
      <c r="A1968" s="13">
        <v>44136</v>
      </c>
      <c r="B1968" s="4">
        <v>304</v>
      </c>
      <c r="C1968" s="4" t="str">
        <f>VLOOKUP(B1976,'Estructura Producto'!$A$2:$C$16,3,0)</f>
        <v>TECNICO</v>
      </c>
      <c r="D1968" s="4">
        <v>2511</v>
      </c>
      <c r="E1968" s="4" t="str">
        <f>INDEX('Estructura Tiendas'!$A$2:$A$13,MATCH(DATOS!D1968,'Estructura Tiendas'!$B$2:$B$13,0))</f>
        <v>SUR</v>
      </c>
      <c r="F1968" s="6">
        <v>34847.074999999997</v>
      </c>
      <c r="G1968" s="6">
        <v>19678.536601191783</v>
      </c>
      <c r="H1968" s="19">
        <f t="shared" si="30"/>
        <v>0.56471128785390978</v>
      </c>
    </row>
    <row r="1969" spans="1:8" x14ac:dyDescent="0.25">
      <c r="A1969" s="13">
        <v>44136</v>
      </c>
      <c r="B1969" s="4">
        <v>304</v>
      </c>
      <c r="C1969" s="4" t="str">
        <f>VLOOKUP(B1977,'Estructura Producto'!$A$2:$C$16,3,0)</f>
        <v>TECNICO</v>
      </c>
      <c r="D1969" s="4">
        <v>2512</v>
      </c>
      <c r="E1969" s="4" t="str">
        <f>INDEX('Estructura Tiendas'!$A$2:$A$13,MATCH(DATOS!D1969,'Estructura Tiendas'!$B$2:$B$13,0))</f>
        <v>SUR</v>
      </c>
      <c r="F1969" s="6">
        <v>20913.23</v>
      </c>
      <c r="G1969" s="6">
        <v>13510.094727830716</v>
      </c>
      <c r="H1969" s="19">
        <f t="shared" si="30"/>
        <v>0.6460070839287243</v>
      </c>
    </row>
    <row r="1970" spans="1:8" x14ac:dyDescent="0.25">
      <c r="A1970" s="13">
        <v>44136</v>
      </c>
      <c r="B1970" s="4">
        <v>306</v>
      </c>
      <c r="C1970" s="4" t="str">
        <f>VLOOKUP(B1978,'Estructura Producto'!$A$2:$C$16,3,0)</f>
        <v>TECNICO</v>
      </c>
      <c r="D1970" s="4">
        <v>2501</v>
      </c>
      <c r="E1970" s="4" t="str">
        <f>INDEX('Estructura Tiendas'!$A$2:$A$13,MATCH(DATOS!D1970,'Estructura Tiendas'!$B$2:$B$13,0))</f>
        <v>CENTRO</v>
      </c>
      <c r="F1970" s="6">
        <v>68618.255000000005</v>
      </c>
      <c r="G1970" s="6">
        <v>15519.843746025223</v>
      </c>
      <c r="H1970" s="19">
        <f t="shared" si="30"/>
        <v>0.22617660192648767</v>
      </c>
    </row>
    <row r="1971" spans="1:8" x14ac:dyDescent="0.25">
      <c r="A1971" s="13">
        <v>44136</v>
      </c>
      <c r="B1971" s="4">
        <v>306</v>
      </c>
      <c r="C1971" s="4" t="str">
        <f>VLOOKUP(B1979,'Estructura Producto'!$A$2:$C$16,3,0)</f>
        <v>TECNICO</v>
      </c>
      <c r="D1971" s="4">
        <v>2502</v>
      </c>
      <c r="E1971" s="4" t="str">
        <f>INDEX('Estructura Tiendas'!$A$2:$A$13,MATCH(DATOS!D1971,'Estructura Tiendas'!$B$2:$B$13,0))</f>
        <v>CENTRO</v>
      </c>
      <c r="F1971" s="6">
        <v>91190.945000000007</v>
      </c>
      <c r="G1971" s="6">
        <v>21421.164227935835</v>
      </c>
      <c r="H1971" s="19">
        <f t="shared" si="30"/>
        <v>0.23490450973981938</v>
      </c>
    </row>
    <row r="1972" spans="1:8" x14ac:dyDescent="0.25">
      <c r="A1972" s="13">
        <v>44136</v>
      </c>
      <c r="B1972" s="4">
        <v>306</v>
      </c>
      <c r="C1972" s="4" t="str">
        <f>VLOOKUP(B1980,'Estructura Producto'!$A$2:$C$16,3,0)</f>
        <v>TECNICO</v>
      </c>
      <c r="D1972" s="4">
        <v>2503</v>
      </c>
      <c r="E1972" s="4" t="str">
        <f>INDEX('Estructura Tiendas'!$A$2:$A$13,MATCH(DATOS!D1972,'Estructura Tiendas'!$B$2:$B$13,0))</f>
        <v>CENTRO</v>
      </c>
      <c r="F1972" s="6">
        <v>85857.024999999994</v>
      </c>
      <c r="G1972" s="6">
        <v>18296.181558740762</v>
      </c>
      <c r="H1972" s="19">
        <f t="shared" si="30"/>
        <v>0.21310057690376255</v>
      </c>
    </row>
    <row r="1973" spans="1:8" x14ac:dyDescent="0.25">
      <c r="A1973" s="13">
        <v>44136</v>
      </c>
      <c r="B1973" s="4">
        <v>306</v>
      </c>
      <c r="C1973" s="4" t="str">
        <f>VLOOKUP(B1981,'Estructura Producto'!$A$2:$C$16,3,0)</f>
        <v>TECNICO</v>
      </c>
      <c r="D1973" s="4">
        <v>2504</v>
      </c>
      <c r="E1973" s="4" t="str">
        <f>INDEX('Estructura Tiendas'!$A$2:$A$13,MATCH(DATOS!D1973,'Estructura Tiendas'!$B$2:$B$13,0))</f>
        <v>CENTRO</v>
      </c>
      <c r="F1973" s="6">
        <v>79483.39</v>
      </c>
      <c r="G1973" s="6">
        <v>24443.574390346519</v>
      </c>
      <c r="H1973" s="19">
        <f t="shared" si="30"/>
        <v>0.30753059715176367</v>
      </c>
    </row>
    <row r="1974" spans="1:8" x14ac:dyDescent="0.25">
      <c r="A1974" s="13">
        <v>44136</v>
      </c>
      <c r="B1974" s="4">
        <v>306</v>
      </c>
      <c r="C1974" s="4" t="str">
        <f>VLOOKUP(B1982,'Estructura Producto'!$A$2:$C$16,3,0)</f>
        <v>HABILITACION</v>
      </c>
      <c r="D1974" s="4">
        <v>2505</v>
      </c>
      <c r="E1974" s="4" t="str">
        <f>INDEX('Estructura Tiendas'!$A$2:$A$13,MATCH(DATOS!D1974,'Estructura Tiendas'!$B$2:$B$13,0))</f>
        <v>NORTE</v>
      </c>
      <c r="F1974" s="6">
        <v>48122.824999999997</v>
      </c>
      <c r="G1974" s="6">
        <v>10445.726808887326</v>
      </c>
      <c r="H1974" s="19">
        <f t="shared" si="30"/>
        <v>0.21706387372078273</v>
      </c>
    </row>
    <row r="1975" spans="1:8" x14ac:dyDescent="0.25">
      <c r="A1975" s="13">
        <v>44136</v>
      </c>
      <c r="B1975" s="4">
        <v>306</v>
      </c>
      <c r="C1975" s="4" t="str">
        <f>VLOOKUP(B1983,'Estructura Producto'!$A$2:$C$16,3,0)</f>
        <v>HABILITACION</v>
      </c>
      <c r="D1975" s="4">
        <v>2506</v>
      </c>
      <c r="E1975" s="4" t="str">
        <f>INDEX('Estructura Tiendas'!$A$2:$A$13,MATCH(DATOS!D1975,'Estructura Tiendas'!$B$2:$B$13,0))</f>
        <v>NORTE</v>
      </c>
      <c r="F1975" s="6">
        <v>79721.600000000006</v>
      </c>
      <c r="G1975" s="6">
        <v>20811.884349961121</v>
      </c>
      <c r="H1975" s="19">
        <f t="shared" si="30"/>
        <v>0.26105703284882792</v>
      </c>
    </row>
    <row r="1976" spans="1:8" x14ac:dyDescent="0.25">
      <c r="A1976" s="13">
        <v>44136</v>
      </c>
      <c r="B1976" s="4">
        <v>306</v>
      </c>
      <c r="C1976" s="4" t="str">
        <f>VLOOKUP(B1984,'Estructura Producto'!$A$2:$C$16,3,0)</f>
        <v>HABILITACION</v>
      </c>
      <c r="D1976" s="4">
        <v>2507</v>
      </c>
      <c r="E1976" s="4" t="str">
        <f>INDEX('Estructura Tiendas'!$A$2:$A$13,MATCH(DATOS!D1976,'Estructura Tiendas'!$B$2:$B$13,0))</f>
        <v>NORTE</v>
      </c>
      <c r="F1976" s="6">
        <v>38492.135000000002</v>
      </c>
      <c r="G1976" s="6">
        <v>10358.722925037489</v>
      </c>
      <c r="H1976" s="19">
        <f t="shared" si="30"/>
        <v>0.26911271419570487</v>
      </c>
    </row>
    <row r="1977" spans="1:8" x14ac:dyDescent="0.25">
      <c r="A1977" s="13">
        <v>44136</v>
      </c>
      <c r="B1977" s="4">
        <v>306</v>
      </c>
      <c r="C1977" s="4" t="str">
        <f>VLOOKUP(B1985,'Estructura Producto'!$A$2:$C$16,3,0)</f>
        <v>HABILITACION</v>
      </c>
      <c r="D1977" s="4">
        <v>2508</v>
      </c>
      <c r="E1977" s="4" t="str">
        <f>INDEX('Estructura Tiendas'!$A$2:$A$13,MATCH(DATOS!D1977,'Estructura Tiendas'!$B$2:$B$13,0))</f>
        <v>NORTE</v>
      </c>
      <c r="F1977" s="6">
        <v>43475.24</v>
      </c>
      <c r="G1977" s="6">
        <v>10814.108285458884</v>
      </c>
      <c r="H1977" s="19">
        <f t="shared" si="30"/>
        <v>0.24874177314395238</v>
      </c>
    </row>
    <row r="1978" spans="1:8" x14ac:dyDescent="0.25">
      <c r="A1978" s="13">
        <v>44136</v>
      </c>
      <c r="B1978" s="4">
        <v>306</v>
      </c>
      <c r="C1978" s="4" t="str">
        <f>VLOOKUP(B1986,'Estructura Producto'!$A$2:$C$16,3,0)</f>
        <v>HABILITACION</v>
      </c>
      <c r="D1978" s="4">
        <v>2509</v>
      </c>
      <c r="E1978" s="4" t="str">
        <f>INDEX('Estructura Tiendas'!$A$2:$A$13,MATCH(DATOS!D1978,'Estructura Tiendas'!$B$2:$B$13,0))</f>
        <v>SUR</v>
      </c>
      <c r="F1978" s="6">
        <v>59731.364999999998</v>
      </c>
      <c r="G1978" s="6">
        <v>16043.512288106711</v>
      </c>
      <c r="H1978" s="19">
        <f t="shared" si="30"/>
        <v>0.26859443590660803</v>
      </c>
    </row>
    <row r="1979" spans="1:8" x14ac:dyDescent="0.25">
      <c r="A1979" s="13">
        <v>44136</v>
      </c>
      <c r="B1979" s="4">
        <v>306</v>
      </c>
      <c r="C1979" s="4" t="str">
        <f>VLOOKUP(B1987,'Estructura Producto'!$A$2:$C$16,3,0)</f>
        <v>HABILITACION</v>
      </c>
      <c r="D1979" s="4">
        <v>2510</v>
      </c>
      <c r="E1979" s="4" t="str">
        <f>INDEX('Estructura Tiendas'!$A$2:$A$13,MATCH(DATOS!D1979,'Estructura Tiendas'!$B$2:$B$13,0))</f>
        <v>SUR</v>
      </c>
      <c r="F1979" s="6">
        <v>40647.495000000003</v>
      </c>
      <c r="G1979" s="6">
        <v>12102.789927875861</v>
      </c>
      <c r="H1979" s="19">
        <f t="shared" si="30"/>
        <v>0.29774995797098591</v>
      </c>
    </row>
    <row r="1980" spans="1:8" x14ac:dyDescent="0.25">
      <c r="A1980" s="13">
        <v>44136</v>
      </c>
      <c r="B1980" s="4">
        <v>306</v>
      </c>
      <c r="C1980" s="4" t="str">
        <f>VLOOKUP(B1988,'Estructura Producto'!$A$2:$C$16,3,0)</f>
        <v>HABILITACION</v>
      </c>
      <c r="D1980" s="4">
        <v>2511</v>
      </c>
      <c r="E1980" s="4" t="str">
        <f>INDEX('Estructura Tiendas'!$A$2:$A$13,MATCH(DATOS!D1980,'Estructura Tiendas'!$B$2:$B$13,0))</f>
        <v>SUR</v>
      </c>
      <c r="F1980" s="6">
        <v>106260.95</v>
      </c>
      <c r="G1980" s="6">
        <v>27533.475841254614</v>
      </c>
      <c r="H1980" s="19">
        <f t="shared" si="30"/>
        <v>0.25911189238619281</v>
      </c>
    </row>
    <row r="1981" spans="1:8" x14ac:dyDescent="0.25">
      <c r="A1981" s="13">
        <v>44136</v>
      </c>
      <c r="B1981" s="4">
        <v>306</v>
      </c>
      <c r="C1981" s="4" t="str">
        <f>VLOOKUP(B1989,'Estructura Producto'!$A$2:$C$16,3,0)</f>
        <v>HABILITACION</v>
      </c>
      <c r="D1981" s="4">
        <v>2512</v>
      </c>
      <c r="E1981" s="4" t="str">
        <f>INDEX('Estructura Tiendas'!$A$2:$A$13,MATCH(DATOS!D1981,'Estructura Tiendas'!$B$2:$B$13,0))</f>
        <v>SUR</v>
      </c>
      <c r="F1981" s="6">
        <v>39090.71</v>
      </c>
      <c r="G1981" s="6">
        <v>11021.285935824319</v>
      </c>
      <c r="H1981" s="19">
        <f t="shared" si="30"/>
        <v>0.28194130871054324</v>
      </c>
    </row>
    <row r="1982" spans="1:8" x14ac:dyDescent="0.25">
      <c r="A1982" s="13">
        <v>44166</v>
      </c>
      <c r="B1982" s="4">
        <v>100</v>
      </c>
      <c r="C1982" s="4" t="str">
        <f>VLOOKUP(B1990,'Estructura Producto'!$A$2:$C$16,3,0)</f>
        <v>HABILITACION</v>
      </c>
      <c r="D1982" s="4">
        <v>2501</v>
      </c>
      <c r="E1982" s="4" t="str">
        <f>INDEX('Estructura Tiendas'!$A$2:$A$13,MATCH(DATOS!D1982,'Estructura Tiendas'!$B$2:$B$13,0))</f>
        <v>CENTRO</v>
      </c>
      <c r="F1982" s="6">
        <v>20027.345000000001</v>
      </c>
      <c r="G1982" s="6">
        <v>6136.2220372575512</v>
      </c>
      <c r="H1982" s="19">
        <f t="shared" si="30"/>
        <v>0.30639218714500355</v>
      </c>
    </row>
    <row r="1983" spans="1:8" x14ac:dyDescent="0.25">
      <c r="A1983" s="13">
        <v>44166</v>
      </c>
      <c r="B1983" s="4">
        <v>100</v>
      </c>
      <c r="C1983" s="4" t="str">
        <f>VLOOKUP(B1991,'Estructura Producto'!$A$2:$C$16,3,0)</f>
        <v>HABILITACION</v>
      </c>
      <c r="D1983" s="4">
        <v>2502</v>
      </c>
      <c r="E1983" s="4" t="str">
        <f>INDEX('Estructura Tiendas'!$A$2:$A$13,MATCH(DATOS!D1983,'Estructura Tiendas'!$B$2:$B$13,0))</f>
        <v>CENTRO</v>
      </c>
      <c r="F1983" s="6">
        <v>33433.455000000002</v>
      </c>
      <c r="G1983" s="6">
        <v>11362.952480779106</v>
      </c>
      <c r="H1983" s="19">
        <f t="shared" si="30"/>
        <v>0.33986773071401399</v>
      </c>
    </row>
    <row r="1984" spans="1:8" x14ac:dyDescent="0.25">
      <c r="A1984" s="13">
        <v>44166</v>
      </c>
      <c r="B1984" s="4">
        <v>100</v>
      </c>
      <c r="C1984" s="4" t="str">
        <f>VLOOKUP(B1992,'Estructura Producto'!$A$2:$C$16,3,0)</f>
        <v>HABILITACION</v>
      </c>
      <c r="D1984" s="4">
        <v>2503</v>
      </c>
      <c r="E1984" s="4" t="str">
        <f>INDEX('Estructura Tiendas'!$A$2:$A$13,MATCH(DATOS!D1984,'Estructura Tiendas'!$B$2:$B$13,0))</f>
        <v>CENTRO</v>
      </c>
      <c r="F1984" s="6">
        <v>38365.574999999997</v>
      </c>
      <c r="G1984" s="6">
        <v>12817.090175370302</v>
      </c>
      <c r="H1984" s="19">
        <f t="shared" si="30"/>
        <v>0.33407788558806439</v>
      </c>
    </row>
    <row r="1985" spans="1:8" x14ac:dyDescent="0.25">
      <c r="A1985" s="13">
        <v>44166</v>
      </c>
      <c r="B1985" s="4">
        <v>100</v>
      </c>
      <c r="C1985" s="4" t="str">
        <f>VLOOKUP(B1993,'Estructura Producto'!$A$2:$C$16,3,0)</f>
        <v>HABILITACION</v>
      </c>
      <c r="D1985" s="4">
        <v>2504</v>
      </c>
      <c r="E1985" s="4" t="str">
        <f>INDEX('Estructura Tiendas'!$A$2:$A$13,MATCH(DATOS!D1985,'Estructura Tiendas'!$B$2:$B$13,0))</f>
        <v>CENTRO</v>
      </c>
      <c r="F1985" s="6">
        <v>47173.22</v>
      </c>
      <c r="G1985" s="6">
        <v>15946.258159790646</v>
      </c>
      <c r="H1985" s="19">
        <f t="shared" si="30"/>
        <v>0.33803624513634317</v>
      </c>
    </row>
    <row r="1986" spans="1:8" x14ac:dyDescent="0.25">
      <c r="A1986" s="13">
        <v>44166</v>
      </c>
      <c r="B1986" s="4">
        <v>100</v>
      </c>
      <c r="C1986" s="4" t="str">
        <f>VLOOKUP(B1994,'Estructura Producto'!$A$2:$C$16,3,0)</f>
        <v>HABILITACION</v>
      </c>
      <c r="D1986" s="4">
        <v>2505</v>
      </c>
      <c r="E1986" s="4" t="str">
        <f>INDEX('Estructura Tiendas'!$A$2:$A$13,MATCH(DATOS!D1986,'Estructura Tiendas'!$B$2:$B$13,0))</f>
        <v>NORTE</v>
      </c>
      <c r="F1986" s="6">
        <v>13157.975</v>
      </c>
      <c r="G1986" s="6">
        <v>3924.2779694282985</v>
      </c>
      <c r="H1986" s="19">
        <f t="shared" si="30"/>
        <v>0.29824330639238167</v>
      </c>
    </row>
    <row r="1987" spans="1:8" x14ac:dyDescent="0.25">
      <c r="A1987" s="13">
        <v>44166</v>
      </c>
      <c r="B1987" s="4">
        <v>100</v>
      </c>
      <c r="C1987" s="4" t="str">
        <f>VLOOKUP(B1995,'Estructura Producto'!$A$2:$C$16,3,0)</f>
        <v>HABILITACION</v>
      </c>
      <c r="D1987" s="4">
        <v>2506</v>
      </c>
      <c r="E1987" s="4" t="str">
        <f>INDEX('Estructura Tiendas'!$A$2:$A$13,MATCH(DATOS!D1987,'Estructura Tiendas'!$B$2:$B$13,0))</f>
        <v>NORTE</v>
      </c>
      <c r="F1987" s="6">
        <v>26728.325000000001</v>
      </c>
      <c r="G1987" s="6">
        <v>8913.7048310597438</v>
      </c>
      <c r="H1987" s="19">
        <f t="shared" ref="H1987:H2050" si="31">G1987/F1987</f>
        <v>0.33349283320446543</v>
      </c>
    </row>
    <row r="1988" spans="1:8" x14ac:dyDescent="0.25">
      <c r="A1988" s="13">
        <v>44166</v>
      </c>
      <c r="B1988" s="4">
        <v>100</v>
      </c>
      <c r="C1988" s="4" t="str">
        <f>VLOOKUP(B1996,'Estructura Producto'!$A$2:$C$16,3,0)</f>
        <v>HABILITACION</v>
      </c>
      <c r="D1988" s="4">
        <v>2507</v>
      </c>
      <c r="E1988" s="4" t="str">
        <f>INDEX('Estructura Tiendas'!$A$2:$A$13,MATCH(DATOS!D1988,'Estructura Tiendas'!$B$2:$B$13,0))</f>
        <v>NORTE</v>
      </c>
      <c r="F1988" s="6">
        <v>15601.415000000001</v>
      </c>
      <c r="G1988" s="6">
        <v>3970.2884566500647</v>
      </c>
      <c r="H1988" s="19">
        <f t="shared" si="31"/>
        <v>0.25448258742236296</v>
      </c>
    </row>
    <row r="1989" spans="1:8" x14ac:dyDescent="0.25">
      <c r="A1989" s="13">
        <v>44166</v>
      </c>
      <c r="B1989" s="4">
        <v>100</v>
      </c>
      <c r="C1989" s="4" t="str">
        <f>VLOOKUP(B1997,'Estructura Producto'!$A$2:$C$16,3,0)</f>
        <v>HABILITACION</v>
      </c>
      <c r="D1989" s="4">
        <v>2508</v>
      </c>
      <c r="E1989" s="4" t="str">
        <f>INDEX('Estructura Tiendas'!$A$2:$A$13,MATCH(DATOS!D1989,'Estructura Tiendas'!$B$2:$B$13,0))</f>
        <v>NORTE</v>
      </c>
      <c r="F1989" s="6">
        <v>18496.794999999998</v>
      </c>
      <c r="G1989" s="6">
        <v>6216.9367239021676</v>
      </c>
      <c r="H1989" s="19">
        <f t="shared" si="31"/>
        <v>0.33610886231383158</v>
      </c>
    </row>
    <row r="1990" spans="1:8" x14ac:dyDescent="0.25">
      <c r="A1990" s="13">
        <v>44166</v>
      </c>
      <c r="B1990" s="4">
        <v>100</v>
      </c>
      <c r="C1990" s="4" t="str">
        <f>VLOOKUP(B1998,'Estructura Producto'!$A$2:$C$16,3,0)</f>
        <v>HABILITACION</v>
      </c>
      <c r="D1990" s="4">
        <v>2509</v>
      </c>
      <c r="E1990" s="4" t="str">
        <f>INDEX('Estructura Tiendas'!$A$2:$A$13,MATCH(DATOS!D1990,'Estructura Tiendas'!$B$2:$B$13,0))</f>
        <v>SUR</v>
      </c>
      <c r="F1990" s="6">
        <v>16648.895</v>
      </c>
      <c r="G1990" s="6">
        <v>5342.9714791458309</v>
      </c>
      <c r="H1990" s="19">
        <f t="shared" si="31"/>
        <v>0.32092048626325237</v>
      </c>
    </row>
    <row r="1991" spans="1:8" x14ac:dyDescent="0.25">
      <c r="A1991" s="13">
        <v>44166</v>
      </c>
      <c r="B1991" s="4">
        <v>100</v>
      </c>
      <c r="C1991" s="4" t="str">
        <f>VLOOKUP(B1999,'Estructura Producto'!$A$2:$C$16,3,0)</f>
        <v>HABILITACION</v>
      </c>
      <c r="D1991" s="4">
        <v>2510</v>
      </c>
      <c r="E1991" s="4" t="str">
        <f>INDEX('Estructura Tiendas'!$A$2:$A$13,MATCH(DATOS!D1991,'Estructura Tiendas'!$B$2:$B$13,0))</f>
        <v>SUR</v>
      </c>
      <c r="F1991" s="6">
        <v>25767.384999999998</v>
      </c>
      <c r="G1991" s="6">
        <v>7816.6323618632341</v>
      </c>
      <c r="H1991" s="19">
        <f t="shared" si="31"/>
        <v>0.30335373037905222</v>
      </c>
    </row>
    <row r="1992" spans="1:8" x14ac:dyDescent="0.25">
      <c r="A1992" s="13">
        <v>44166</v>
      </c>
      <c r="B1992" s="4">
        <v>100</v>
      </c>
      <c r="C1992" s="4" t="str">
        <f>VLOOKUP(B2000,'Estructura Producto'!$A$2:$C$16,3,0)</f>
        <v>HABILITACION</v>
      </c>
      <c r="D1992" s="4">
        <v>2511</v>
      </c>
      <c r="E1992" s="4" t="str">
        <f>INDEX('Estructura Tiendas'!$A$2:$A$13,MATCH(DATOS!D1992,'Estructura Tiendas'!$B$2:$B$13,0))</f>
        <v>SUR</v>
      </c>
      <c r="F1992" s="6">
        <v>40390.175000000003</v>
      </c>
      <c r="G1992" s="6">
        <v>13178.245748889038</v>
      </c>
      <c r="H1992" s="19">
        <f t="shared" si="31"/>
        <v>0.32627354917103074</v>
      </c>
    </row>
    <row r="1993" spans="1:8" x14ac:dyDescent="0.25">
      <c r="A1993" s="13">
        <v>44166</v>
      </c>
      <c r="B1993" s="4">
        <v>100</v>
      </c>
      <c r="C1993" s="4" t="str">
        <f>VLOOKUP(B2001,'Estructura Producto'!$A$2:$C$16,3,0)</f>
        <v>HABILITACION</v>
      </c>
      <c r="D1993" s="4">
        <v>2512</v>
      </c>
      <c r="E1993" s="4" t="str">
        <f>INDEX('Estructura Tiendas'!$A$2:$A$13,MATCH(DATOS!D1993,'Estructura Tiendas'!$B$2:$B$13,0))</f>
        <v>SUR</v>
      </c>
      <c r="F1993" s="6">
        <v>23695.514999999999</v>
      </c>
      <c r="G1993" s="6">
        <v>7527.2476392927747</v>
      </c>
      <c r="H1993" s="19">
        <f t="shared" si="31"/>
        <v>0.31766550080438322</v>
      </c>
    </row>
    <row r="1994" spans="1:8" x14ac:dyDescent="0.25">
      <c r="A1994" s="13">
        <v>44166</v>
      </c>
      <c r="B1994" s="4">
        <v>102</v>
      </c>
      <c r="C1994" s="4" t="str">
        <f>VLOOKUP(B2002,'Estructura Producto'!$A$2:$C$16,3,0)</f>
        <v>HABILITACION</v>
      </c>
      <c r="D1994" s="4">
        <v>2501</v>
      </c>
      <c r="E1994" s="4" t="str">
        <f>INDEX('Estructura Tiendas'!$A$2:$A$13,MATCH(DATOS!D1994,'Estructura Tiendas'!$B$2:$B$13,0))</f>
        <v>CENTRO</v>
      </c>
      <c r="F1994" s="6">
        <v>31521.98</v>
      </c>
      <c r="G1994" s="6">
        <v>12429.456077983465</v>
      </c>
      <c r="H1994" s="19">
        <f t="shared" si="31"/>
        <v>0.3943107659475536</v>
      </c>
    </row>
    <row r="1995" spans="1:8" x14ac:dyDescent="0.25">
      <c r="A1995" s="13">
        <v>44166</v>
      </c>
      <c r="B1995" s="4">
        <v>102</v>
      </c>
      <c r="C1995" s="4" t="str">
        <f>VLOOKUP(B2003,'Estructura Producto'!$A$2:$C$16,3,0)</f>
        <v>HABILITACION</v>
      </c>
      <c r="D1995" s="4">
        <v>2502</v>
      </c>
      <c r="E1995" s="4" t="str">
        <f>INDEX('Estructura Tiendas'!$A$2:$A$13,MATCH(DATOS!D1995,'Estructura Tiendas'!$B$2:$B$13,0))</f>
        <v>CENTRO</v>
      </c>
      <c r="F1995" s="6">
        <v>45261.144999999997</v>
      </c>
      <c r="G1995" s="6">
        <v>17676.371736368033</v>
      </c>
      <c r="H1995" s="19">
        <f t="shared" si="31"/>
        <v>0.39054185960978305</v>
      </c>
    </row>
    <row r="1996" spans="1:8" x14ac:dyDescent="0.25">
      <c r="A1996" s="13">
        <v>44166</v>
      </c>
      <c r="B1996" s="4">
        <v>102</v>
      </c>
      <c r="C1996" s="4" t="str">
        <f>VLOOKUP(B2004,'Estructura Producto'!$A$2:$C$16,3,0)</f>
        <v>HABILITACION</v>
      </c>
      <c r="D1996" s="4">
        <v>2503</v>
      </c>
      <c r="E1996" s="4" t="str">
        <f>INDEX('Estructura Tiendas'!$A$2:$A$13,MATCH(DATOS!D1996,'Estructura Tiendas'!$B$2:$B$13,0))</f>
        <v>CENTRO</v>
      </c>
      <c r="F1996" s="6">
        <v>46348.885000000002</v>
      </c>
      <c r="G1996" s="6">
        <v>17761.026740674784</v>
      </c>
      <c r="H1996" s="19">
        <f t="shared" si="31"/>
        <v>0.38320289130309787</v>
      </c>
    </row>
    <row r="1997" spans="1:8" x14ac:dyDescent="0.25">
      <c r="A1997" s="13">
        <v>44166</v>
      </c>
      <c r="B1997" s="4">
        <v>102</v>
      </c>
      <c r="C1997" s="4" t="str">
        <f>VLOOKUP(B2005,'Estructura Producto'!$A$2:$C$16,3,0)</f>
        <v>HABILITACION</v>
      </c>
      <c r="D1997" s="4">
        <v>2504</v>
      </c>
      <c r="E1997" s="4" t="str">
        <f>INDEX('Estructura Tiendas'!$A$2:$A$13,MATCH(DATOS!D1997,'Estructura Tiendas'!$B$2:$B$13,0))</f>
        <v>CENTRO</v>
      </c>
      <c r="F1997" s="6">
        <v>84130.464999999997</v>
      </c>
      <c r="G1997" s="6">
        <v>30771.050968015377</v>
      </c>
      <c r="H1997" s="19">
        <f t="shared" si="31"/>
        <v>0.36575396282447004</v>
      </c>
    </row>
    <row r="1998" spans="1:8" x14ac:dyDescent="0.25">
      <c r="A1998" s="13">
        <v>44166</v>
      </c>
      <c r="B1998" s="4">
        <v>102</v>
      </c>
      <c r="C1998" s="4" t="str">
        <f>VLOOKUP(B2006,'Estructura Producto'!$A$2:$C$16,3,0)</f>
        <v>HABILITACION</v>
      </c>
      <c r="D1998" s="4">
        <v>2505</v>
      </c>
      <c r="E1998" s="4" t="str">
        <f>INDEX('Estructura Tiendas'!$A$2:$A$13,MATCH(DATOS!D1998,'Estructura Tiendas'!$B$2:$B$13,0))</f>
        <v>NORTE</v>
      </c>
      <c r="F1998" s="6">
        <v>22915.05</v>
      </c>
      <c r="G1998" s="6">
        <v>8338.9346119082566</v>
      </c>
      <c r="H1998" s="19">
        <f t="shared" si="31"/>
        <v>0.36390645501136837</v>
      </c>
    </row>
    <row r="1999" spans="1:8" x14ac:dyDescent="0.25">
      <c r="A1999" s="13">
        <v>44166</v>
      </c>
      <c r="B1999" s="4">
        <v>102</v>
      </c>
      <c r="C1999" s="4" t="str">
        <f>VLOOKUP(B2007,'Estructura Producto'!$A$2:$C$16,3,0)</f>
        <v>HABILITACION</v>
      </c>
      <c r="D1999" s="4">
        <v>2506</v>
      </c>
      <c r="E1999" s="4" t="str">
        <f>INDEX('Estructura Tiendas'!$A$2:$A$13,MATCH(DATOS!D1999,'Estructura Tiendas'!$B$2:$B$13,0))</f>
        <v>NORTE</v>
      </c>
      <c r="F1999" s="6">
        <v>50996.18</v>
      </c>
      <c r="G1999" s="6">
        <v>18814.091706812051</v>
      </c>
      <c r="H1999" s="19">
        <f t="shared" si="31"/>
        <v>0.3689313926418028</v>
      </c>
    </row>
    <row r="2000" spans="1:8" x14ac:dyDescent="0.25">
      <c r="A2000" s="13">
        <v>44166</v>
      </c>
      <c r="B2000" s="4">
        <v>102</v>
      </c>
      <c r="C2000" s="4" t="str">
        <f>VLOOKUP(B2008,'Estructura Producto'!$A$2:$C$16,3,0)</f>
        <v>HABILITACION</v>
      </c>
      <c r="D2000" s="4">
        <v>2507</v>
      </c>
      <c r="E2000" s="4" t="str">
        <f>INDEX('Estructura Tiendas'!$A$2:$A$13,MATCH(DATOS!D2000,'Estructura Tiendas'!$B$2:$B$13,0))</f>
        <v>NORTE</v>
      </c>
      <c r="F2000" s="6">
        <v>20244.924999999999</v>
      </c>
      <c r="G2000" s="6">
        <v>6724.1457394890585</v>
      </c>
      <c r="H2000" s="19">
        <f t="shared" si="31"/>
        <v>0.33213981970736167</v>
      </c>
    </row>
    <row r="2001" spans="1:8" x14ac:dyDescent="0.25">
      <c r="A2001" s="13">
        <v>44166</v>
      </c>
      <c r="B2001" s="4">
        <v>102</v>
      </c>
      <c r="C2001" s="4" t="str">
        <f>VLOOKUP(B2009,'Estructura Producto'!$A$2:$C$16,3,0)</f>
        <v>HABILITACION</v>
      </c>
      <c r="D2001" s="4">
        <v>2508</v>
      </c>
      <c r="E2001" s="4" t="str">
        <f>INDEX('Estructura Tiendas'!$A$2:$A$13,MATCH(DATOS!D2001,'Estructura Tiendas'!$B$2:$B$13,0))</f>
        <v>NORTE</v>
      </c>
      <c r="F2001" s="6">
        <v>33881.89</v>
      </c>
      <c r="G2001" s="6">
        <v>12555.876087644428</v>
      </c>
      <c r="H2001" s="19">
        <f t="shared" si="31"/>
        <v>0.37057779502986488</v>
      </c>
    </row>
    <row r="2002" spans="1:8" x14ac:dyDescent="0.25">
      <c r="A2002" s="13">
        <v>44166</v>
      </c>
      <c r="B2002" s="4">
        <v>102</v>
      </c>
      <c r="C2002" s="4" t="str">
        <f>VLOOKUP(B2010,'Estructura Producto'!$A$2:$C$16,3,0)</f>
        <v>HABILITACION</v>
      </c>
      <c r="D2002" s="4">
        <v>2509</v>
      </c>
      <c r="E2002" s="4" t="str">
        <f>INDEX('Estructura Tiendas'!$A$2:$A$13,MATCH(DATOS!D2002,'Estructura Tiendas'!$B$2:$B$13,0))</f>
        <v>SUR</v>
      </c>
      <c r="F2002" s="6">
        <v>38047.26</v>
      </c>
      <c r="G2002" s="6">
        <v>13995.911382954819</v>
      </c>
      <c r="H2002" s="19">
        <f t="shared" si="31"/>
        <v>0.36785596079598948</v>
      </c>
    </row>
    <row r="2003" spans="1:8" x14ac:dyDescent="0.25">
      <c r="A2003" s="13">
        <v>44166</v>
      </c>
      <c r="B2003" s="4">
        <v>102</v>
      </c>
      <c r="C2003" s="4" t="str">
        <f>VLOOKUP(B2011,'Estructura Producto'!$A$2:$C$16,3,0)</f>
        <v>HABILITACION</v>
      </c>
      <c r="D2003" s="4">
        <v>2510</v>
      </c>
      <c r="E2003" s="4" t="str">
        <f>INDEX('Estructura Tiendas'!$A$2:$A$13,MATCH(DATOS!D2003,'Estructura Tiendas'!$B$2:$B$13,0))</f>
        <v>SUR</v>
      </c>
      <c r="F2003" s="6">
        <v>32888.39</v>
      </c>
      <c r="G2003" s="6">
        <v>11284.031101809696</v>
      </c>
      <c r="H2003" s="19">
        <f t="shared" si="31"/>
        <v>0.34310074472510499</v>
      </c>
    </row>
    <row r="2004" spans="1:8" x14ac:dyDescent="0.25">
      <c r="A2004" s="13">
        <v>44166</v>
      </c>
      <c r="B2004" s="4">
        <v>102</v>
      </c>
      <c r="C2004" s="4" t="str">
        <f>VLOOKUP(B2012,'Estructura Producto'!$A$2:$C$16,3,0)</f>
        <v>HABILITACION</v>
      </c>
      <c r="D2004" s="4">
        <v>2511</v>
      </c>
      <c r="E2004" s="4" t="str">
        <f>INDEX('Estructura Tiendas'!$A$2:$A$13,MATCH(DATOS!D2004,'Estructura Tiendas'!$B$2:$B$13,0))</f>
        <v>SUR</v>
      </c>
      <c r="F2004" s="6">
        <v>64168.985000000001</v>
      </c>
      <c r="G2004" s="6">
        <v>24972.049884985568</v>
      </c>
      <c r="H2004" s="19">
        <f t="shared" si="31"/>
        <v>0.38916074307526555</v>
      </c>
    </row>
    <row r="2005" spans="1:8" x14ac:dyDescent="0.25">
      <c r="A2005" s="13">
        <v>44166</v>
      </c>
      <c r="B2005" s="4">
        <v>102</v>
      </c>
      <c r="C2005" s="4" t="str">
        <f>VLOOKUP(B2013,'Estructura Producto'!$A$2:$C$16,3,0)</f>
        <v>HABILITACION</v>
      </c>
      <c r="D2005" s="4">
        <v>2512</v>
      </c>
      <c r="E2005" s="4" t="str">
        <f>INDEX('Estructura Tiendas'!$A$2:$A$13,MATCH(DATOS!D2005,'Estructura Tiendas'!$B$2:$B$13,0))</f>
        <v>SUR</v>
      </c>
      <c r="F2005" s="6">
        <v>30293.37</v>
      </c>
      <c r="G2005" s="6">
        <v>11934.278186094451</v>
      </c>
      <c r="H2005" s="19">
        <f t="shared" si="31"/>
        <v>0.39395676961970394</v>
      </c>
    </row>
    <row r="2006" spans="1:8" x14ac:dyDescent="0.25">
      <c r="A2006" s="13">
        <v>44166</v>
      </c>
      <c r="B2006" s="4">
        <v>104</v>
      </c>
      <c r="C2006" s="4" t="str">
        <f>VLOOKUP(B2014,'Estructura Producto'!$A$2:$C$16,3,0)</f>
        <v>HABILITACION</v>
      </c>
      <c r="D2006" s="4">
        <v>2501</v>
      </c>
      <c r="E2006" s="4" t="str">
        <f>INDEX('Estructura Tiendas'!$A$2:$A$13,MATCH(DATOS!D2006,'Estructura Tiendas'!$B$2:$B$13,0))</f>
        <v>CENTRO</v>
      </c>
      <c r="F2006" s="6">
        <v>12221.28</v>
      </c>
      <c r="G2006" s="6">
        <v>2433.4986844586269</v>
      </c>
      <c r="H2006" s="19">
        <f t="shared" si="31"/>
        <v>0.19911978814482828</v>
      </c>
    </row>
    <row r="2007" spans="1:8" x14ac:dyDescent="0.25">
      <c r="A2007" s="13">
        <v>44166</v>
      </c>
      <c r="B2007" s="4">
        <v>104</v>
      </c>
      <c r="C2007" s="4" t="str">
        <f>VLOOKUP(B2015,'Estructura Producto'!$A$2:$C$16,3,0)</f>
        <v>HABILITACION</v>
      </c>
      <c r="D2007" s="4">
        <v>2502</v>
      </c>
      <c r="E2007" s="4" t="str">
        <f>INDEX('Estructura Tiendas'!$A$2:$A$13,MATCH(DATOS!D2007,'Estructura Tiendas'!$B$2:$B$13,0))</f>
        <v>CENTRO</v>
      </c>
      <c r="F2007" s="6">
        <v>24988.965</v>
      </c>
      <c r="G2007" s="6">
        <v>6098.6209308643975</v>
      </c>
      <c r="H2007" s="19">
        <f t="shared" si="31"/>
        <v>0.24405256203545836</v>
      </c>
    </row>
    <row r="2008" spans="1:8" x14ac:dyDescent="0.25">
      <c r="A2008" s="13">
        <v>44166</v>
      </c>
      <c r="B2008" s="4">
        <v>104</v>
      </c>
      <c r="C2008" s="4" t="str">
        <f>VLOOKUP(B2016,'Estructura Producto'!$A$2:$C$16,3,0)</f>
        <v>HABILITACION</v>
      </c>
      <c r="D2008" s="4">
        <v>2503</v>
      </c>
      <c r="E2008" s="4" t="str">
        <f>INDEX('Estructura Tiendas'!$A$2:$A$13,MATCH(DATOS!D2008,'Estructura Tiendas'!$B$2:$B$13,0))</f>
        <v>CENTRO</v>
      </c>
      <c r="F2008" s="6">
        <v>30994.39</v>
      </c>
      <c r="G2008" s="6">
        <v>6443.1674437138399</v>
      </c>
      <c r="H2008" s="19">
        <f t="shared" si="31"/>
        <v>0.20788173097498741</v>
      </c>
    </row>
    <row r="2009" spans="1:8" x14ac:dyDescent="0.25">
      <c r="A2009" s="13">
        <v>44166</v>
      </c>
      <c r="B2009" s="4">
        <v>104</v>
      </c>
      <c r="C2009" s="4" t="str">
        <f>VLOOKUP(B2017,'Estructura Producto'!$A$2:$C$16,3,0)</f>
        <v>HABILITACION</v>
      </c>
      <c r="D2009" s="4">
        <v>2504</v>
      </c>
      <c r="E2009" s="4" t="str">
        <f>INDEX('Estructura Tiendas'!$A$2:$A$13,MATCH(DATOS!D2009,'Estructura Tiendas'!$B$2:$B$13,0))</f>
        <v>CENTRO</v>
      </c>
      <c r="F2009" s="6">
        <v>33993.050000000003</v>
      </c>
      <c r="G2009" s="6">
        <v>7820.2282623500141</v>
      </c>
      <c r="H2009" s="19">
        <f t="shared" si="31"/>
        <v>0.23005373928935513</v>
      </c>
    </row>
    <row r="2010" spans="1:8" x14ac:dyDescent="0.25">
      <c r="A2010" s="13">
        <v>44166</v>
      </c>
      <c r="B2010" s="4">
        <v>104</v>
      </c>
      <c r="C2010" s="4" t="str">
        <f>VLOOKUP(B2018,'Estructura Producto'!$A$2:$C$16,3,0)</f>
        <v>HABILITACION</v>
      </c>
      <c r="D2010" s="4">
        <v>2505</v>
      </c>
      <c r="E2010" s="4" t="str">
        <f>INDEX('Estructura Tiendas'!$A$2:$A$13,MATCH(DATOS!D2010,'Estructura Tiendas'!$B$2:$B$13,0))</f>
        <v>NORTE</v>
      </c>
      <c r="F2010" s="6">
        <v>9565.01</v>
      </c>
      <c r="G2010" s="6">
        <v>1653.388792475251</v>
      </c>
      <c r="H2010" s="19">
        <f t="shared" si="31"/>
        <v>0.1728580307260788</v>
      </c>
    </row>
    <row r="2011" spans="1:8" x14ac:dyDescent="0.25">
      <c r="A2011" s="13">
        <v>44166</v>
      </c>
      <c r="B2011" s="4">
        <v>104</v>
      </c>
      <c r="C2011" s="4" t="str">
        <f>VLOOKUP(B2019,'Estructura Producto'!$A$2:$C$16,3,0)</f>
        <v>HABILITACION</v>
      </c>
      <c r="D2011" s="4">
        <v>2506</v>
      </c>
      <c r="E2011" s="4" t="str">
        <f>INDEX('Estructura Tiendas'!$A$2:$A$13,MATCH(DATOS!D2011,'Estructura Tiendas'!$B$2:$B$13,0))</f>
        <v>NORTE</v>
      </c>
      <c r="F2011" s="6">
        <v>17166.18</v>
      </c>
      <c r="G2011" s="6">
        <v>3708.0108835120509</v>
      </c>
      <c r="H2011" s="19">
        <f t="shared" si="31"/>
        <v>0.21600675767771577</v>
      </c>
    </row>
    <row r="2012" spans="1:8" x14ac:dyDescent="0.25">
      <c r="A2012" s="13">
        <v>44166</v>
      </c>
      <c r="B2012" s="4">
        <v>104</v>
      </c>
      <c r="C2012" s="4" t="str">
        <f>VLOOKUP(B2020,'Estructura Producto'!$A$2:$C$16,3,0)</f>
        <v>HABILITACION</v>
      </c>
      <c r="D2012" s="4">
        <v>2507</v>
      </c>
      <c r="E2012" s="4" t="str">
        <f>INDEX('Estructura Tiendas'!$A$2:$A$13,MATCH(DATOS!D2012,'Estructura Tiendas'!$B$2:$B$13,0))</f>
        <v>NORTE</v>
      </c>
      <c r="F2012" s="6">
        <v>11108.47</v>
      </c>
      <c r="G2012" s="6">
        <v>1804.3591255857034</v>
      </c>
      <c r="H2012" s="19">
        <f t="shared" si="31"/>
        <v>0.16243093113504412</v>
      </c>
    </row>
    <row r="2013" spans="1:8" x14ac:dyDescent="0.25">
      <c r="A2013" s="13">
        <v>44166</v>
      </c>
      <c r="B2013" s="4">
        <v>104</v>
      </c>
      <c r="C2013" s="4" t="str">
        <f>VLOOKUP(B2021,'Estructura Producto'!$A$2:$C$16,3,0)</f>
        <v>HABILITACION</v>
      </c>
      <c r="D2013" s="4">
        <v>2508</v>
      </c>
      <c r="E2013" s="4" t="str">
        <f>INDEX('Estructura Tiendas'!$A$2:$A$13,MATCH(DATOS!D2013,'Estructura Tiendas'!$B$2:$B$13,0))</f>
        <v>NORTE</v>
      </c>
      <c r="F2013" s="6">
        <v>14684.35</v>
      </c>
      <c r="G2013" s="6">
        <v>3425.059822868358</v>
      </c>
      <c r="H2013" s="19">
        <f t="shared" si="31"/>
        <v>0.23324558614227786</v>
      </c>
    </row>
    <row r="2014" spans="1:8" x14ac:dyDescent="0.25">
      <c r="A2014" s="13">
        <v>44166</v>
      </c>
      <c r="B2014" s="4">
        <v>104</v>
      </c>
      <c r="C2014" s="4" t="str">
        <f>VLOOKUP(B2022,'Estructura Producto'!$A$2:$C$16,3,0)</f>
        <v>HABILITACION</v>
      </c>
      <c r="D2014" s="4">
        <v>2509</v>
      </c>
      <c r="E2014" s="4" t="str">
        <f>INDEX('Estructura Tiendas'!$A$2:$A$13,MATCH(DATOS!D2014,'Estructura Tiendas'!$B$2:$B$13,0))</f>
        <v>SUR</v>
      </c>
      <c r="F2014" s="6">
        <v>16059.5</v>
      </c>
      <c r="G2014" s="6">
        <v>2905.0569147720798</v>
      </c>
      <c r="H2014" s="19">
        <f t="shared" si="31"/>
        <v>0.18089335999078923</v>
      </c>
    </row>
    <row r="2015" spans="1:8" x14ac:dyDescent="0.25">
      <c r="A2015" s="13">
        <v>44166</v>
      </c>
      <c r="B2015" s="4">
        <v>104</v>
      </c>
      <c r="C2015" s="4" t="str">
        <f>VLOOKUP(B2023,'Estructura Producto'!$A$2:$C$16,3,0)</f>
        <v>HABILITACION</v>
      </c>
      <c r="D2015" s="4">
        <v>2510</v>
      </c>
      <c r="E2015" s="4" t="str">
        <f>INDEX('Estructura Tiendas'!$A$2:$A$13,MATCH(DATOS!D2015,'Estructura Tiendas'!$B$2:$B$13,0))</f>
        <v>SUR</v>
      </c>
      <c r="F2015" s="6">
        <v>17611.669999999998</v>
      </c>
      <c r="G2015" s="6">
        <v>3619.0305709197296</v>
      </c>
      <c r="H2015" s="19">
        <f t="shared" si="31"/>
        <v>0.20549048278327553</v>
      </c>
    </row>
    <row r="2016" spans="1:8" x14ac:dyDescent="0.25">
      <c r="A2016" s="13">
        <v>44166</v>
      </c>
      <c r="B2016" s="4">
        <v>104</v>
      </c>
      <c r="C2016" s="4" t="str">
        <f>VLOOKUP(B2024,'Estructura Producto'!$A$2:$C$16,3,0)</f>
        <v>HABILITACION</v>
      </c>
      <c r="D2016" s="4">
        <v>2511</v>
      </c>
      <c r="E2016" s="4" t="str">
        <f>INDEX('Estructura Tiendas'!$A$2:$A$13,MATCH(DATOS!D2016,'Estructura Tiendas'!$B$2:$B$13,0))</f>
        <v>SUR</v>
      </c>
      <c r="F2016" s="6">
        <v>31778.68</v>
      </c>
      <c r="G2016" s="6">
        <v>7866.3959207796506</v>
      </c>
      <c r="H2016" s="19">
        <f t="shared" si="31"/>
        <v>0.2475368996062659</v>
      </c>
    </row>
    <row r="2017" spans="1:8" x14ac:dyDescent="0.25">
      <c r="A2017" s="13">
        <v>44166</v>
      </c>
      <c r="B2017" s="4">
        <v>104</v>
      </c>
      <c r="C2017" s="4" t="str">
        <f>VLOOKUP(B2025,'Estructura Producto'!$A$2:$C$16,3,0)</f>
        <v>HABILITACION</v>
      </c>
      <c r="D2017" s="4">
        <v>2512</v>
      </c>
      <c r="E2017" s="4" t="str">
        <f>INDEX('Estructura Tiendas'!$A$2:$A$13,MATCH(DATOS!D2017,'Estructura Tiendas'!$B$2:$B$13,0))</f>
        <v>SUR</v>
      </c>
      <c r="F2017" s="6">
        <v>17365.395</v>
      </c>
      <c r="G2017" s="6">
        <v>4117.0471268915207</v>
      </c>
      <c r="H2017" s="19">
        <f t="shared" si="31"/>
        <v>0.23708341370245367</v>
      </c>
    </row>
    <row r="2018" spans="1:8" x14ac:dyDescent="0.25">
      <c r="A2018" s="13">
        <v>44166</v>
      </c>
      <c r="B2018" s="4">
        <v>106</v>
      </c>
      <c r="C2018" s="4" t="str">
        <f>VLOOKUP(B2026,'Estructura Producto'!$A$2:$C$16,3,0)</f>
        <v>HABILITACION</v>
      </c>
      <c r="D2018" s="4">
        <v>2501</v>
      </c>
      <c r="E2018" s="4" t="str">
        <f>INDEX('Estructura Tiendas'!$A$2:$A$13,MATCH(DATOS!D2018,'Estructura Tiendas'!$B$2:$B$13,0))</f>
        <v>CENTRO</v>
      </c>
      <c r="F2018" s="6">
        <v>15964.35</v>
      </c>
      <c r="G2018" s="6">
        <v>4122.7449647891999</v>
      </c>
      <c r="H2018" s="19">
        <f t="shared" si="31"/>
        <v>0.25824696682227588</v>
      </c>
    </row>
    <row r="2019" spans="1:8" x14ac:dyDescent="0.25">
      <c r="A2019" s="13">
        <v>44166</v>
      </c>
      <c r="B2019" s="4">
        <v>106</v>
      </c>
      <c r="C2019" s="4" t="str">
        <f>VLOOKUP(B2027,'Estructura Producto'!$A$2:$C$16,3,0)</f>
        <v>HABILITACION</v>
      </c>
      <c r="D2019" s="4">
        <v>2502</v>
      </c>
      <c r="E2019" s="4" t="str">
        <f>INDEX('Estructura Tiendas'!$A$2:$A$13,MATCH(DATOS!D2019,'Estructura Tiendas'!$B$2:$B$13,0))</f>
        <v>CENTRO</v>
      </c>
      <c r="F2019" s="6">
        <v>25775.415000000001</v>
      </c>
      <c r="G2019" s="6">
        <v>10053.725015372875</v>
      </c>
      <c r="H2019" s="19">
        <f t="shared" si="31"/>
        <v>0.39005094642987803</v>
      </c>
    </row>
    <row r="2020" spans="1:8" x14ac:dyDescent="0.25">
      <c r="A2020" s="13">
        <v>44166</v>
      </c>
      <c r="B2020" s="4">
        <v>106</v>
      </c>
      <c r="C2020" s="4" t="str">
        <f>VLOOKUP(B2028,'Estructura Producto'!$A$2:$C$16,3,0)</f>
        <v>HABILITACION</v>
      </c>
      <c r="D2020" s="4">
        <v>2503</v>
      </c>
      <c r="E2020" s="4" t="str">
        <f>INDEX('Estructura Tiendas'!$A$2:$A$13,MATCH(DATOS!D2020,'Estructura Tiendas'!$B$2:$B$13,0))</f>
        <v>CENTRO</v>
      </c>
      <c r="F2020" s="6">
        <v>26316.79</v>
      </c>
      <c r="G2020" s="6">
        <v>11643.109544199729</v>
      </c>
      <c r="H2020" s="19">
        <f t="shared" si="31"/>
        <v>0.44242134182017373</v>
      </c>
    </row>
    <row r="2021" spans="1:8" x14ac:dyDescent="0.25">
      <c r="A2021" s="13">
        <v>44166</v>
      </c>
      <c r="B2021" s="4">
        <v>106</v>
      </c>
      <c r="C2021" s="4" t="str">
        <f>VLOOKUP(B2029,'Estructura Producto'!$A$2:$C$16,3,0)</f>
        <v>HABILITACION</v>
      </c>
      <c r="D2021" s="4">
        <v>2504</v>
      </c>
      <c r="E2021" s="4" t="str">
        <f>INDEX('Estructura Tiendas'!$A$2:$A$13,MATCH(DATOS!D2021,'Estructura Tiendas'!$B$2:$B$13,0))</f>
        <v>CENTRO</v>
      </c>
      <c r="F2021" s="6">
        <v>38257.834999999999</v>
      </c>
      <c r="G2021" s="6">
        <v>12585.045552898684</v>
      </c>
      <c r="H2021" s="19">
        <f t="shared" si="31"/>
        <v>0.32895341706865233</v>
      </c>
    </row>
    <row r="2022" spans="1:8" x14ac:dyDescent="0.25">
      <c r="A2022" s="13">
        <v>44166</v>
      </c>
      <c r="B2022" s="4">
        <v>106</v>
      </c>
      <c r="C2022" s="4" t="str">
        <f>VLOOKUP(B2030,'Estructura Producto'!$A$2:$C$16,3,0)</f>
        <v>HABILITACION</v>
      </c>
      <c r="D2022" s="4">
        <v>2505</v>
      </c>
      <c r="E2022" s="4" t="str">
        <f>INDEX('Estructura Tiendas'!$A$2:$A$13,MATCH(DATOS!D2022,'Estructura Tiendas'!$B$2:$B$13,0))</f>
        <v>NORTE</v>
      </c>
      <c r="F2022" s="6">
        <v>15884.465</v>
      </c>
      <c r="G2022" s="6">
        <v>6952.1345981638233</v>
      </c>
      <c r="H2022" s="19">
        <f t="shared" si="31"/>
        <v>0.43766879137344716</v>
      </c>
    </row>
    <row r="2023" spans="1:8" x14ac:dyDescent="0.25">
      <c r="A2023" s="13">
        <v>44166</v>
      </c>
      <c r="B2023" s="4">
        <v>106</v>
      </c>
      <c r="C2023" s="4" t="str">
        <f>VLOOKUP(B2031,'Estructura Producto'!$A$2:$C$16,3,0)</f>
        <v>HABILITACION</v>
      </c>
      <c r="D2023" s="4">
        <v>2506</v>
      </c>
      <c r="E2023" s="4" t="str">
        <f>INDEX('Estructura Tiendas'!$A$2:$A$13,MATCH(DATOS!D2023,'Estructura Tiendas'!$B$2:$B$13,0))</f>
        <v>NORTE</v>
      </c>
      <c r="F2023" s="6">
        <v>25605.294999999998</v>
      </c>
      <c r="G2023" s="6">
        <v>10026.552688433541</v>
      </c>
      <c r="H2023" s="19">
        <f t="shared" si="31"/>
        <v>0.39158122132291551</v>
      </c>
    </row>
    <row r="2024" spans="1:8" x14ac:dyDescent="0.25">
      <c r="A2024" s="13">
        <v>44166</v>
      </c>
      <c r="B2024" s="4">
        <v>106</v>
      </c>
      <c r="C2024" s="4" t="str">
        <f>VLOOKUP(B2032,'Estructura Producto'!$A$2:$C$16,3,0)</f>
        <v>HABILITACION</v>
      </c>
      <c r="D2024" s="4">
        <v>2507</v>
      </c>
      <c r="E2024" s="4" t="str">
        <f>INDEX('Estructura Tiendas'!$A$2:$A$13,MATCH(DATOS!D2024,'Estructura Tiendas'!$B$2:$B$13,0))</f>
        <v>NORTE</v>
      </c>
      <c r="F2024" s="6">
        <v>18894.564999999999</v>
      </c>
      <c r="G2024" s="6">
        <v>8353.5335486962776</v>
      </c>
      <c r="H2024" s="19">
        <f t="shared" si="31"/>
        <v>0.44211303878635355</v>
      </c>
    </row>
    <row r="2025" spans="1:8" x14ac:dyDescent="0.25">
      <c r="A2025" s="13">
        <v>44166</v>
      </c>
      <c r="B2025" s="4">
        <v>106</v>
      </c>
      <c r="C2025" s="4" t="str">
        <f>VLOOKUP(B2033,'Estructura Producto'!$A$2:$C$16,3,0)</f>
        <v>HABILITACION</v>
      </c>
      <c r="D2025" s="4">
        <v>2508</v>
      </c>
      <c r="E2025" s="4" t="str">
        <f>INDEX('Estructura Tiendas'!$A$2:$A$13,MATCH(DATOS!D2025,'Estructura Tiendas'!$B$2:$B$13,0))</f>
        <v>NORTE</v>
      </c>
      <c r="F2025" s="6">
        <v>18170.205000000002</v>
      </c>
      <c r="G2025" s="6">
        <v>6856.176386722972</v>
      </c>
      <c r="H2025" s="19">
        <f t="shared" si="31"/>
        <v>0.37733071182867617</v>
      </c>
    </row>
    <row r="2026" spans="1:8" x14ac:dyDescent="0.25">
      <c r="A2026" s="13">
        <v>44166</v>
      </c>
      <c r="B2026" s="4">
        <v>106</v>
      </c>
      <c r="C2026" s="4" t="str">
        <f>VLOOKUP(B2034,'Estructura Producto'!$A$2:$C$16,3,0)</f>
        <v>HABILITACION</v>
      </c>
      <c r="D2026" s="4">
        <v>2509</v>
      </c>
      <c r="E2026" s="4" t="str">
        <f>INDEX('Estructura Tiendas'!$A$2:$A$13,MATCH(DATOS!D2026,'Estructura Tiendas'!$B$2:$B$13,0))</f>
        <v>SUR</v>
      </c>
      <c r="F2026" s="6">
        <v>18606.82</v>
      </c>
      <c r="G2026" s="6">
        <v>7506.2639526149242</v>
      </c>
      <c r="H2026" s="19">
        <f t="shared" si="31"/>
        <v>0.4034146593891339</v>
      </c>
    </row>
    <row r="2027" spans="1:8" x14ac:dyDescent="0.25">
      <c r="A2027" s="13">
        <v>44166</v>
      </c>
      <c r="B2027" s="4">
        <v>106</v>
      </c>
      <c r="C2027" s="4" t="str">
        <f>VLOOKUP(B2035,'Estructura Producto'!$A$2:$C$16,3,0)</f>
        <v>HABILITACION</v>
      </c>
      <c r="D2027" s="4">
        <v>2510</v>
      </c>
      <c r="E2027" s="4" t="str">
        <f>INDEX('Estructura Tiendas'!$A$2:$A$13,MATCH(DATOS!D2027,'Estructura Tiendas'!$B$2:$B$13,0))</f>
        <v>SUR</v>
      </c>
      <c r="F2027" s="6">
        <v>12338.29</v>
      </c>
      <c r="G2027" s="6">
        <v>4443.3685291378042</v>
      </c>
      <c r="H2027" s="19">
        <f t="shared" si="31"/>
        <v>0.36012839130364127</v>
      </c>
    </row>
    <row r="2028" spans="1:8" x14ac:dyDescent="0.25">
      <c r="A2028" s="13">
        <v>44166</v>
      </c>
      <c r="B2028" s="4">
        <v>106</v>
      </c>
      <c r="C2028" s="4" t="str">
        <f>VLOOKUP(B2036,'Estructura Producto'!$A$2:$C$16,3,0)</f>
        <v>HABILITACION</v>
      </c>
      <c r="D2028" s="4">
        <v>2511</v>
      </c>
      <c r="E2028" s="4" t="str">
        <f>INDEX('Estructura Tiendas'!$A$2:$A$13,MATCH(DATOS!D2028,'Estructura Tiendas'!$B$2:$B$13,0))</f>
        <v>SUR</v>
      </c>
      <c r="F2028" s="6">
        <v>21806.18</v>
      </c>
      <c r="G2028" s="6">
        <v>8956.071448641258</v>
      </c>
      <c r="H2028" s="19">
        <f t="shared" si="31"/>
        <v>0.41071253418256926</v>
      </c>
    </row>
    <row r="2029" spans="1:8" x14ac:dyDescent="0.25">
      <c r="A2029" s="13">
        <v>44166</v>
      </c>
      <c r="B2029" s="4">
        <v>106</v>
      </c>
      <c r="C2029" s="4" t="str">
        <f>VLOOKUP(B2037,'Estructura Producto'!$A$2:$C$16,3,0)</f>
        <v>HABILITACION</v>
      </c>
      <c r="D2029" s="4">
        <v>2512</v>
      </c>
      <c r="E2029" s="4" t="str">
        <f>INDEX('Estructura Tiendas'!$A$2:$A$13,MATCH(DATOS!D2029,'Estructura Tiendas'!$B$2:$B$13,0))</f>
        <v>SUR</v>
      </c>
      <c r="F2029" s="6">
        <v>16956.419999999998</v>
      </c>
      <c r="G2029" s="6">
        <v>8051.5189875481301</v>
      </c>
      <c r="H2029" s="19">
        <f t="shared" si="31"/>
        <v>0.47483602007665127</v>
      </c>
    </row>
    <row r="2030" spans="1:8" x14ac:dyDescent="0.25">
      <c r="A2030" s="13">
        <v>44166</v>
      </c>
      <c r="B2030" s="4">
        <v>108</v>
      </c>
      <c r="C2030" s="4" t="str">
        <f>VLOOKUP(B2038,'Estructura Producto'!$A$2:$C$16,3,0)</f>
        <v>HABILITACION</v>
      </c>
      <c r="D2030" s="4">
        <v>2501</v>
      </c>
      <c r="E2030" s="4" t="str">
        <f>INDEX('Estructura Tiendas'!$A$2:$A$13,MATCH(DATOS!D2030,'Estructura Tiendas'!$B$2:$B$13,0))</f>
        <v>CENTRO</v>
      </c>
      <c r="F2030" s="6">
        <v>16240.485000000001</v>
      </c>
      <c r="G2030" s="6">
        <v>7560.7146998491726</v>
      </c>
      <c r="H2030" s="19">
        <f t="shared" si="31"/>
        <v>0.46554734663707226</v>
      </c>
    </row>
    <row r="2031" spans="1:8" x14ac:dyDescent="0.25">
      <c r="A2031" s="13">
        <v>44166</v>
      </c>
      <c r="B2031" s="4">
        <v>108</v>
      </c>
      <c r="C2031" s="4" t="str">
        <f>VLOOKUP(B2039,'Estructura Producto'!$A$2:$C$16,3,0)</f>
        <v>HABILITACION</v>
      </c>
      <c r="D2031" s="4">
        <v>2502</v>
      </c>
      <c r="E2031" s="4" t="str">
        <f>INDEX('Estructura Tiendas'!$A$2:$A$13,MATCH(DATOS!D2031,'Estructura Tiendas'!$B$2:$B$13,0))</f>
        <v>CENTRO</v>
      </c>
      <c r="F2031" s="6">
        <v>34628.985000000001</v>
      </c>
      <c r="G2031" s="6">
        <v>14558.68074031628</v>
      </c>
      <c r="H2031" s="19">
        <f t="shared" si="31"/>
        <v>0.42041892767911854</v>
      </c>
    </row>
    <row r="2032" spans="1:8" x14ac:dyDescent="0.25">
      <c r="A2032" s="13">
        <v>44166</v>
      </c>
      <c r="B2032" s="4">
        <v>108</v>
      </c>
      <c r="C2032" s="4" t="str">
        <f>VLOOKUP(B2040,'Estructura Producto'!$A$2:$C$16,3,0)</f>
        <v>HABILITACION</v>
      </c>
      <c r="D2032" s="4">
        <v>2503</v>
      </c>
      <c r="E2032" s="4" t="str">
        <f>INDEX('Estructura Tiendas'!$A$2:$A$13,MATCH(DATOS!D2032,'Estructura Tiendas'!$B$2:$B$13,0))</f>
        <v>CENTRO</v>
      </c>
      <c r="F2032" s="6">
        <v>34438.910000000003</v>
      </c>
      <c r="G2032" s="6">
        <v>13983.544451417649</v>
      </c>
      <c r="H2032" s="19">
        <f t="shared" si="31"/>
        <v>0.4060391124869413</v>
      </c>
    </row>
    <row r="2033" spans="1:8" x14ac:dyDescent="0.25">
      <c r="A2033" s="13">
        <v>44166</v>
      </c>
      <c r="B2033" s="4">
        <v>108</v>
      </c>
      <c r="C2033" s="4" t="str">
        <f>VLOOKUP(B2041,'Estructura Producto'!$A$2:$C$16,3,0)</f>
        <v>HABILITACION</v>
      </c>
      <c r="D2033" s="4">
        <v>2504</v>
      </c>
      <c r="E2033" s="4" t="str">
        <f>INDEX('Estructura Tiendas'!$A$2:$A$13,MATCH(DATOS!D2033,'Estructura Tiendas'!$B$2:$B$13,0))</f>
        <v>CENTRO</v>
      </c>
      <c r="F2033" s="6">
        <v>44914.25</v>
      </c>
      <c r="G2033" s="6">
        <v>21471.006025003608</v>
      </c>
      <c r="H2033" s="19">
        <f t="shared" si="31"/>
        <v>0.47804440739862308</v>
      </c>
    </row>
    <row r="2034" spans="1:8" x14ac:dyDescent="0.25">
      <c r="A2034" s="13">
        <v>44166</v>
      </c>
      <c r="B2034" s="4">
        <v>108</v>
      </c>
      <c r="C2034" s="4" t="str">
        <f>VLOOKUP(B2042,'Estructura Producto'!$A$2:$C$16,3,0)</f>
        <v>CONSTRUCCIÓN JARDÍN</v>
      </c>
      <c r="D2034" s="4">
        <v>2505</v>
      </c>
      <c r="E2034" s="4" t="str">
        <f>INDEX('Estructura Tiendas'!$A$2:$A$13,MATCH(DATOS!D2034,'Estructura Tiendas'!$B$2:$B$13,0))</f>
        <v>NORTE</v>
      </c>
      <c r="F2034" s="6">
        <v>14458.865</v>
      </c>
      <c r="G2034" s="6">
        <v>5996.7898797983516</v>
      </c>
      <c r="H2034" s="19">
        <f t="shared" si="31"/>
        <v>0.41474831390972611</v>
      </c>
    </row>
    <row r="2035" spans="1:8" x14ac:dyDescent="0.25">
      <c r="A2035" s="13">
        <v>44166</v>
      </c>
      <c r="B2035" s="4">
        <v>108</v>
      </c>
      <c r="C2035" s="4" t="str">
        <f>VLOOKUP(B2043,'Estructura Producto'!$A$2:$C$16,3,0)</f>
        <v>CONSTRUCCIÓN JARDÍN</v>
      </c>
      <c r="D2035" s="4">
        <v>2506</v>
      </c>
      <c r="E2035" s="4" t="str">
        <f>INDEX('Estructura Tiendas'!$A$2:$A$13,MATCH(DATOS!D2035,'Estructura Tiendas'!$B$2:$B$13,0))</f>
        <v>NORTE</v>
      </c>
      <c r="F2035" s="6">
        <v>30111.02</v>
      </c>
      <c r="G2035" s="6">
        <v>11456.933332880973</v>
      </c>
      <c r="H2035" s="19">
        <f t="shared" si="31"/>
        <v>0.38048971216786986</v>
      </c>
    </row>
    <row r="2036" spans="1:8" x14ac:dyDescent="0.25">
      <c r="A2036" s="13">
        <v>44166</v>
      </c>
      <c r="B2036" s="4">
        <v>108</v>
      </c>
      <c r="C2036" s="4" t="str">
        <f>VLOOKUP(B2044,'Estructura Producto'!$A$2:$C$16,3,0)</f>
        <v>CONSTRUCCIÓN JARDÍN</v>
      </c>
      <c r="D2036" s="4">
        <v>2507</v>
      </c>
      <c r="E2036" s="4" t="str">
        <f>INDEX('Estructura Tiendas'!$A$2:$A$13,MATCH(DATOS!D2036,'Estructura Tiendas'!$B$2:$B$13,0))</f>
        <v>NORTE</v>
      </c>
      <c r="F2036" s="6">
        <v>24223.525000000001</v>
      </c>
      <c r="G2036" s="6">
        <v>11429.660250218718</v>
      </c>
      <c r="H2036" s="19">
        <f t="shared" si="31"/>
        <v>0.47184132987328298</v>
      </c>
    </row>
    <row r="2037" spans="1:8" x14ac:dyDescent="0.25">
      <c r="A2037" s="13">
        <v>44166</v>
      </c>
      <c r="B2037" s="4">
        <v>108</v>
      </c>
      <c r="C2037" s="4" t="str">
        <f>VLOOKUP(B2045,'Estructura Producto'!$A$2:$C$16,3,0)</f>
        <v>CONSTRUCCIÓN JARDÍN</v>
      </c>
      <c r="D2037" s="4">
        <v>2508</v>
      </c>
      <c r="E2037" s="4" t="str">
        <f>INDEX('Estructura Tiendas'!$A$2:$A$13,MATCH(DATOS!D2037,'Estructura Tiendas'!$B$2:$B$13,0))</f>
        <v>NORTE</v>
      </c>
      <c r="F2037" s="6">
        <v>28905.59</v>
      </c>
      <c r="G2037" s="6">
        <v>13561.038199706187</v>
      </c>
      <c r="H2037" s="19">
        <f t="shared" si="31"/>
        <v>0.46914933062103858</v>
      </c>
    </row>
    <row r="2038" spans="1:8" x14ac:dyDescent="0.25">
      <c r="A2038" s="13">
        <v>44166</v>
      </c>
      <c r="B2038" s="4">
        <v>108</v>
      </c>
      <c r="C2038" s="4" t="str">
        <f>VLOOKUP(B2046,'Estructura Producto'!$A$2:$C$16,3,0)</f>
        <v>CONSTRUCCIÓN JARDÍN</v>
      </c>
      <c r="D2038" s="4">
        <v>2509</v>
      </c>
      <c r="E2038" s="4" t="str">
        <f>INDEX('Estructura Tiendas'!$A$2:$A$13,MATCH(DATOS!D2038,'Estructura Tiendas'!$B$2:$B$13,0))</f>
        <v>SUR</v>
      </c>
      <c r="F2038" s="6">
        <v>23084.334999999999</v>
      </c>
      <c r="G2038" s="6">
        <v>10288.852762008317</v>
      </c>
      <c r="H2038" s="19">
        <f t="shared" si="31"/>
        <v>0.44570713265113843</v>
      </c>
    </row>
    <row r="2039" spans="1:8" x14ac:dyDescent="0.25">
      <c r="A2039" s="13">
        <v>44166</v>
      </c>
      <c r="B2039" s="4">
        <v>108</v>
      </c>
      <c r="C2039" s="4" t="str">
        <f>VLOOKUP(B2047,'Estructura Producto'!$A$2:$C$16,3,0)</f>
        <v>CONSTRUCCIÓN JARDÍN</v>
      </c>
      <c r="D2039" s="4">
        <v>2510</v>
      </c>
      <c r="E2039" s="4" t="str">
        <f>INDEX('Estructura Tiendas'!$A$2:$A$13,MATCH(DATOS!D2039,'Estructura Tiendas'!$B$2:$B$13,0))</f>
        <v>SUR</v>
      </c>
      <c r="F2039" s="6">
        <v>14984.47</v>
      </c>
      <c r="G2039" s="6">
        <v>6711.3889379279581</v>
      </c>
      <c r="H2039" s="19">
        <f t="shared" si="31"/>
        <v>0.44788964427356848</v>
      </c>
    </row>
    <row r="2040" spans="1:8" x14ac:dyDescent="0.25">
      <c r="A2040" s="13">
        <v>44166</v>
      </c>
      <c r="B2040" s="4">
        <v>108</v>
      </c>
      <c r="C2040" s="4" t="str">
        <f>VLOOKUP(B2048,'Estructura Producto'!$A$2:$C$16,3,0)</f>
        <v>CONSTRUCCIÓN JARDÍN</v>
      </c>
      <c r="D2040" s="4">
        <v>2511</v>
      </c>
      <c r="E2040" s="4" t="str">
        <f>INDEX('Estructura Tiendas'!$A$2:$A$13,MATCH(DATOS!D2040,'Estructura Tiendas'!$B$2:$B$13,0))</f>
        <v>SUR</v>
      </c>
      <c r="F2040" s="6">
        <v>26686.43</v>
      </c>
      <c r="G2040" s="6">
        <v>12115.410758810609</v>
      </c>
      <c r="H2040" s="19">
        <f t="shared" si="31"/>
        <v>0.45399143905013178</v>
      </c>
    </row>
    <row r="2041" spans="1:8" x14ac:dyDescent="0.25">
      <c r="A2041" s="13">
        <v>44166</v>
      </c>
      <c r="B2041" s="4">
        <v>108</v>
      </c>
      <c r="C2041" s="4" t="str">
        <f>VLOOKUP(B2049,'Estructura Producto'!$A$2:$C$16,3,0)</f>
        <v>CONSTRUCCIÓN JARDÍN</v>
      </c>
      <c r="D2041" s="4">
        <v>2512</v>
      </c>
      <c r="E2041" s="4" t="str">
        <f>INDEX('Estructura Tiendas'!$A$2:$A$13,MATCH(DATOS!D2041,'Estructura Tiendas'!$B$2:$B$13,0))</f>
        <v>SUR</v>
      </c>
      <c r="F2041" s="6">
        <v>21380.445</v>
      </c>
      <c r="G2041" s="6">
        <v>9360.2041857902459</v>
      </c>
      <c r="H2041" s="19">
        <f t="shared" si="31"/>
        <v>0.43779276744661982</v>
      </c>
    </row>
    <row r="2042" spans="1:8" x14ac:dyDescent="0.25">
      <c r="A2042" s="13">
        <v>44166</v>
      </c>
      <c r="B2042" s="4">
        <v>200</v>
      </c>
      <c r="C2042" s="4" t="str">
        <f>VLOOKUP(B2050,'Estructura Producto'!$A$2:$C$16,3,0)</f>
        <v>CONSTRUCCIÓN JARDÍN</v>
      </c>
      <c r="D2042" s="4">
        <v>2501</v>
      </c>
      <c r="E2042" s="4" t="str">
        <f>INDEX('Estructura Tiendas'!$A$2:$A$13,MATCH(DATOS!D2042,'Estructura Tiendas'!$B$2:$B$13,0))</f>
        <v>CENTRO</v>
      </c>
      <c r="F2042" s="6">
        <v>25440.959999999999</v>
      </c>
      <c r="G2042" s="6">
        <v>4662.6487508046748</v>
      </c>
      <c r="H2042" s="19">
        <f t="shared" si="31"/>
        <v>0.18327330221833904</v>
      </c>
    </row>
    <row r="2043" spans="1:8" x14ac:dyDescent="0.25">
      <c r="A2043" s="13">
        <v>44166</v>
      </c>
      <c r="B2043" s="4">
        <v>200</v>
      </c>
      <c r="C2043" s="4" t="str">
        <f>VLOOKUP(B2051,'Estructura Producto'!$A$2:$C$16,3,0)</f>
        <v>CONSTRUCCIÓN JARDÍN</v>
      </c>
      <c r="D2043" s="4">
        <v>2502</v>
      </c>
      <c r="E2043" s="4" t="str">
        <f>INDEX('Estructura Tiendas'!$A$2:$A$13,MATCH(DATOS!D2043,'Estructura Tiendas'!$B$2:$B$13,0))</f>
        <v>CENTRO</v>
      </c>
      <c r="F2043" s="6">
        <v>42562.71</v>
      </c>
      <c r="G2043" s="6">
        <v>8343.7488667668531</v>
      </c>
      <c r="H2043" s="19">
        <f t="shared" si="31"/>
        <v>0.19603424844815692</v>
      </c>
    </row>
    <row r="2044" spans="1:8" x14ac:dyDescent="0.25">
      <c r="A2044" s="13">
        <v>44166</v>
      </c>
      <c r="B2044" s="4">
        <v>200</v>
      </c>
      <c r="C2044" s="4" t="str">
        <f>VLOOKUP(B2052,'Estructura Producto'!$A$2:$C$16,3,0)</f>
        <v>CONSTRUCCIÓN JARDÍN</v>
      </c>
      <c r="D2044" s="4">
        <v>2503</v>
      </c>
      <c r="E2044" s="4" t="str">
        <f>INDEX('Estructura Tiendas'!$A$2:$A$13,MATCH(DATOS!D2044,'Estructura Tiendas'!$B$2:$B$13,0))</f>
        <v>CENTRO</v>
      </c>
      <c r="F2044" s="6">
        <v>36283.919999999998</v>
      </c>
      <c r="G2044" s="6">
        <v>5585.1811876954753</v>
      </c>
      <c r="H2044" s="19">
        <f t="shared" si="31"/>
        <v>0.15392992784945717</v>
      </c>
    </row>
    <row r="2045" spans="1:8" x14ac:dyDescent="0.25">
      <c r="A2045" s="13">
        <v>44166</v>
      </c>
      <c r="B2045" s="4">
        <v>200</v>
      </c>
      <c r="C2045" s="4" t="str">
        <f>VLOOKUP(B2053,'Estructura Producto'!$A$2:$C$16,3,0)</f>
        <v>CONSTRUCCIÓN JARDÍN</v>
      </c>
      <c r="D2045" s="4">
        <v>2504</v>
      </c>
      <c r="E2045" s="4" t="str">
        <f>INDEX('Estructura Tiendas'!$A$2:$A$13,MATCH(DATOS!D2045,'Estructura Tiendas'!$B$2:$B$13,0))</f>
        <v>CENTRO</v>
      </c>
      <c r="F2045" s="6">
        <v>49163.665000000001</v>
      </c>
      <c r="G2045" s="6">
        <v>9897.9479716054084</v>
      </c>
      <c r="H2045" s="19">
        <f t="shared" si="31"/>
        <v>0.20132648718531071</v>
      </c>
    </row>
    <row r="2046" spans="1:8" x14ac:dyDescent="0.25">
      <c r="A2046" s="13">
        <v>44166</v>
      </c>
      <c r="B2046" s="4">
        <v>200</v>
      </c>
      <c r="C2046" s="4" t="str">
        <f>VLOOKUP(B2054,'Estructura Producto'!$A$2:$C$16,3,0)</f>
        <v>CONSTRUCCIÓN JARDÍN</v>
      </c>
      <c r="D2046" s="4">
        <v>2505</v>
      </c>
      <c r="E2046" s="4" t="str">
        <f>INDEX('Estructura Tiendas'!$A$2:$A$13,MATCH(DATOS!D2046,'Estructura Tiendas'!$B$2:$B$13,0))</f>
        <v>NORTE</v>
      </c>
      <c r="F2046" s="6">
        <v>27644.92</v>
      </c>
      <c r="G2046" s="6">
        <v>4327.1233160888196</v>
      </c>
      <c r="H2046" s="19">
        <f t="shared" si="31"/>
        <v>0.15652508005408661</v>
      </c>
    </row>
    <row r="2047" spans="1:8" x14ac:dyDescent="0.25">
      <c r="A2047" s="13">
        <v>44166</v>
      </c>
      <c r="B2047" s="4">
        <v>200</v>
      </c>
      <c r="C2047" s="4" t="str">
        <f>VLOOKUP(B2055,'Estructura Producto'!$A$2:$C$16,3,0)</f>
        <v>CONSTRUCCIÓN JARDÍN</v>
      </c>
      <c r="D2047" s="4">
        <v>2506</v>
      </c>
      <c r="E2047" s="4" t="str">
        <f>INDEX('Estructura Tiendas'!$A$2:$A$13,MATCH(DATOS!D2047,'Estructura Tiendas'!$B$2:$B$13,0))</f>
        <v>NORTE</v>
      </c>
      <c r="F2047" s="6">
        <v>36256.065000000002</v>
      </c>
      <c r="G2047" s="6">
        <v>10203.644909102195</v>
      </c>
      <c r="H2047" s="19">
        <f t="shared" si="31"/>
        <v>0.2814327729471523</v>
      </c>
    </row>
    <row r="2048" spans="1:8" x14ac:dyDescent="0.25">
      <c r="A2048" s="13">
        <v>44166</v>
      </c>
      <c r="B2048" s="4">
        <v>200</v>
      </c>
      <c r="C2048" s="4" t="str">
        <f>VLOOKUP(B2056,'Estructura Producto'!$A$2:$C$16,3,0)</f>
        <v>CONSTRUCCIÓN JARDÍN</v>
      </c>
      <c r="D2048" s="4">
        <v>2507</v>
      </c>
      <c r="E2048" s="4" t="str">
        <f>INDEX('Estructura Tiendas'!$A$2:$A$13,MATCH(DATOS!D2048,'Estructura Tiendas'!$B$2:$B$13,0))</f>
        <v>NORTE</v>
      </c>
      <c r="F2048" s="6">
        <v>23835.200000000001</v>
      </c>
      <c r="G2048" s="6">
        <v>2486.2239189120696</v>
      </c>
      <c r="H2048" s="19">
        <f t="shared" si="31"/>
        <v>0.10430891785728962</v>
      </c>
    </row>
    <row r="2049" spans="1:8" x14ac:dyDescent="0.25">
      <c r="A2049" s="13">
        <v>44166</v>
      </c>
      <c r="B2049" s="4">
        <v>200</v>
      </c>
      <c r="C2049" s="4" t="str">
        <f>VLOOKUP(B2057,'Estructura Producto'!$A$2:$C$16,3,0)</f>
        <v>CONSTRUCCIÓN JARDÍN</v>
      </c>
      <c r="D2049" s="4">
        <v>2508</v>
      </c>
      <c r="E2049" s="4" t="str">
        <f>INDEX('Estructura Tiendas'!$A$2:$A$13,MATCH(DATOS!D2049,'Estructura Tiendas'!$B$2:$B$13,0))</f>
        <v>NORTE</v>
      </c>
      <c r="F2049" s="6">
        <v>37229.275000000001</v>
      </c>
      <c r="G2049" s="6">
        <v>8675.9438318754128</v>
      </c>
      <c r="H2049" s="19">
        <f t="shared" si="31"/>
        <v>0.23304090213616602</v>
      </c>
    </row>
    <row r="2050" spans="1:8" x14ac:dyDescent="0.25">
      <c r="A2050" s="13">
        <v>44166</v>
      </c>
      <c r="B2050" s="4">
        <v>200</v>
      </c>
      <c r="C2050" s="4" t="str">
        <f>VLOOKUP(B2058,'Estructura Producto'!$A$2:$C$16,3,0)</f>
        <v>CONSTRUCCIÓN JARDÍN</v>
      </c>
      <c r="D2050" s="4">
        <v>2509</v>
      </c>
      <c r="E2050" s="4" t="str">
        <f>INDEX('Estructura Tiendas'!$A$2:$A$13,MATCH(DATOS!D2050,'Estructura Tiendas'!$B$2:$B$13,0))</f>
        <v>SUR</v>
      </c>
      <c r="F2050" s="6">
        <v>26026.514999999999</v>
      </c>
      <c r="G2050" s="6">
        <v>4132.2049560012019</v>
      </c>
      <c r="H2050" s="19">
        <f t="shared" si="31"/>
        <v>0.15876904595183805</v>
      </c>
    </row>
    <row r="2051" spans="1:8" x14ac:dyDescent="0.25">
      <c r="A2051" s="13">
        <v>44166</v>
      </c>
      <c r="B2051" s="4">
        <v>200</v>
      </c>
      <c r="C2051" s="4" t="str">
        <f>VLOOKUP(B2059,'Estructura Producto'!$A$2:$C$16,3,0)</f>
        <v>CONSTRUCCIÓN JARDÍN</v>
      </c>
      <c r="D2051" s="4">
        <v>2510</v>
      </c>
      <c r="E2051" s="4" t="str">
        <f>INDEX('Estructura Tiendas'!$A$2:$A$13,MATCH(DATOS!D2051,'Estructura Tiendas'!$B$2:$B$13,0))</f>
        <v>SUR</v>
      </c>
      <c r="F2051" s="6">
        <v>30379.685000000001</v>
      </c>
      <c r="G2051" s="6">
        <v>7681.0753777630925</v>
      </c>
      <c r="H2051" s="19">
        <f t="shared" ref="H2051:H2114" si="32">G2051/F2051</f>
        <v>0.25283591247779863</v>
      </c>
    </row>
    <row r="2052" spans="1:8" x14ac:dyDescent="0.25">
      <c r="A2052" s="13">
        <v>44166</v>
      </c>
      <c r="B2052" s="4">
        <v>200</v>
      </c>
      <c r="C2052" s="4" t="str">
        <f>VLOOKUP(B2060,'Estructura Producto'!$A$2:$C$16,3,0)</f>
        <v>CONSTRUCCIÓN JARDÍN</v>
      </c>
      <c r="D2052" s="4">
        <v>2511</v>
      </c>
      <c r="E2052" s="4" t="str">
        <f>INDEX('Estructura Tiendas'!$A$2:$A$13,MATCH(DATOS!D2052,'Estructura Tiendas'!$B$2:$B$13,0))</f>
        <v>SUR</v>
      </c>
      <c r="F2052" s="6">
        <v>65654.080000000002</v>
      </c>
      <c r="G2052" s="6">
        <v>15119.070475491848</v>
      </c>
      <c r="H2052" s="19">
        <f t="shared" si="32"/>
        <v>0.23028379158601944</v>
      </c>
    </row>
    <row r="2053" spans="1:8" x14ac:dyDescent="0.25">
      <c r="A2053" s="13">
        <v>44166</v>
      </c>
      <c r="B2053" s="4">
        <v>200</v>
      </c>
      <c r="C2053" s="4" t="str">
        <f>VLOOKUP(B2061,'Estructura Producto'!$A$2:$C$16,3,0)</f>
        <v>CONSTRUCCIÓN JARDÍN</v>
      </c>
      <c r="D2053" s="4">
        <v>2512</v>
      </c>
      <c r="E2053" s="4" t="str">
        <f>INDEX('Estructura Tiendas'!$A$2:$A$13,MATCH(DATOS!D2053,'Estructura Tiendas'!$B$2:$B$13,0))</f>
        <v>SUR</v>
      </c>
      <c r="F2053" s="6">
        <v>39144.425000000003</v>
      </c>
      <c r="G2053" s="6">
        <v>8716.5836024137025</v>
      </c>
      <c r="H2053" s="19">
        <f t="shared" si="32"/>
        <v>0.22267752310613073</v>
      </c>
    </row>
    <row r="2054" spans="1:8" x14ac:dyDescent="0.25">
      <c r="A2054" s="13">
        <v>44166</v>
      </c>
      <c r="B2054" s="4">
        <v>202</v>
      </c>
      <c r="C2054" s="4" t="str">
        <f>VLOOKUP(B2062,'Estructura Producto'!$A$2:$C$16,3,0)</f>
        <v>CONSTRUCCIÓN JARDÍN</v>
      </c>
      <c r="D2054" s="4">
        <v>2501</v>
      </c>
      <c r="E2054" s="4" t="str">
        <f>INDEX('Estructura Tiendas'!$A$2:$A$13,MATCH(DATOS!D2054,'Estructura Tiendas'!$B$2:$B$13,0))</f>
        <v>CENTRO</v>
      </c>
      <c r="F2054" s="6">
        <v>12473.365</v>
      </c>
      <c r="G2054" s="6">
        <v>4234.6654243735475</v>
      </c>
      <c r="H2054" s="19">
        <f t="shared" si="32"/>
        <v>0.339496633376282</v>
      </c>
    </row>
    <row r="2055" spans="1:8" x14ac:dyDescent="0.25">
      <c r="A2055" s="13">
        <v>44166</v>
      </c>
      <c r="B2055" s="4">
        <v>202</v>
      </c>
      <c r="C2055" s="4" t="str">
        <f>VLOOKUP(B2063,'Estructura Producto'!$A$2:$C$16,3,0)</f>
        <v>CONSTRUCCIÓN JARDÍN</v>
      </c>
      <c r="D2055" s="4">
        <v>2502</v>
      </c>
      <c r="E2055" s="4" t="str">
        <f>INDEX('Estructura Tiendas'!$A$2:$A$13,MATCH(DATOS!D2055,'Estructura Tiendas'!$B$2:$B$13,0))</f>
        <v>CENTRO</v>
      </c>
      <c r="F2055" s="6">
        <v>25509.84</v>
      </c>
      <c r="G2055" s="6">
        <v>8704.3792167056145</v>
      </c>
      <c r="H2055" s="19">
        <f t="shared" si="32"/>
        <v>0.34121653513724959</v>
      </c>
    </row>
    <row r="2056" spans="1:8" x14ac:dyDescent="0.25">
      <c r="A2056" s="13">
        <v>44166</v>
      </c>
      <c r="B2056" s="4">
        <v>202</v>
      </c>
      <c r="C2056" s="4" t="str">
        <f>VLOOKUP(B2064,'Estructura Producto'!$A$2:$C$16,3,0)</f>
        <v>CONSTRUCCIÓN JARDÍN</v>
      </c>
      <c r="D2056" s="4">
        <v>2503</v>
      </c>
      <c r="E2056" s="4" t="str">
        <f>INDEX('Estructura Tiendas'!$A$2:$A$13,MATCH(DATOS!D2056,'Estructura Tiendas'!$B$2:$B$13,0))</f>
        <v>CENTRO</v>
      </c>
      <c r="F2056" s="6">
        <v>35949.665000000001</v>
      </c>
      <c r="G2056" s="6">
        <v>11422.165925519565</v>
      </c>
      <c r="H2056" s="19">
        <f t="shared" si="32"/>
        <v>0.3177266304295065</v>
      </c>
    </row>
    <row r="2057" spans="1:8" x14ac:dyDescent="0.25">
      <c r="A2057" s="13">
        <v>44166</v>
      </c>
      <c r="B2057" s="4">
        <v>202</v>
      </c>
      <c r="C2057" s="4" t="str">
        <f>VLOOKUP(B2065,'Estructura Producto'!$A$2:$C$16,3,0)</f>
        <v>CONSTRUCCIÓN JARDÍN</v>
      </c>
      <c r="D2057" s="4">
        <v>2504</v>
      </c>
      <c r="E2057" s="4" t="str">
        <f>INDEX('Estructura Tiendas'!$A$2:$A$13,MATCH(DATOS!D2057,'Estructura Tiendas'!$B$2:$B$13,0))</f>
        <v>CENTRO</v>
      </c>
      <c r="F2057" s="6">
        <v>27118.76</v>
      </c>
      <c r="G2057" s="6">
        <v>9224.5064394974324</v>
      </c>
      <c r="H2057" s="19">
        <f t="shared" si="32"/>
        <v>0.34015222080572388</v>
      </c>
    </row>
    <row r="2058" spans="1:8" x14ac:dyDescent="0.25">
      <c r="A2058" s="13">
        <v>44166</v>
      </c>
      <c r="B2058" s="4">
        <v>202</v>
      </c>
      <c r="C2058" s="4" t="str">
        <f>VLOOKUP(B2066,'Estructura Producto'!$A$2:$C$16,3,0)</f>
        <v>CONSTRUCCIÓN JARDÍN</v>
      </c>
      <c r="D2058" s="4">
        <v>2505</v>
      </c>
      <c r="E2058" s="4" t="str">
        <f>INDEX('Estructura Tiendas'!$A$2:$A$13,MATCH(DATOS!D2058,'Estructura Tiendas'!$B$2:$B$13,0))</f>
        <v>NORTE</v>
      </c>
      <c r="F2058" s="6">
        <v>15984.23</v>
      </c>
      <c r="G2058" s="6">
        <v>4655.213186064665</v>
      </c>
      <c r="H2058" s="19">
        <f t="shared" si="32"/>
        <v>0.29123787546004187</v>
      </c>
    </row>
    <row r="2059" spans="1:8" x14ac:dyDescent="0.25">
      <c r="A2059" s="13">
        <v>44166</v>
      </c>
      <c r="B2059" s="4">
        <v>202</v>
      </c>
      <c r="C2059" s="4" t="str">
        <f>VLOOKUP(B2067,'Estructura Producto'!$A$2:$C$16,3,0)</f>
        <v>CONSTRUCCIÓN JARDÍN</v>
      </c>
      <c r="D2059" s="4">
        <v>2506</v>
      </c>
      <c r="E2059" s="4" t="str">
        <f>INDEX('Estructura Tiendas'!$A$2:$A$13,MATCH(DATOS!D2059,'Estructura Tiendas'!$B$2:$B$13,0))</f>
        <v>NORTE</v>
      </c>
      <c r="F2059" s="6">
        <v>28533.74</v>
      </c>
      <c r="G2059" s="6">
        <v>10046.26660073844</v>
      </c>
      <c r="H2059" s="19">
        <f t="shared" si="32"/>
        <v>0.35208376471988739</v>
      </c>
    </row>
    <row r="2060" spans="1:8" x14ac:dyDescent="0.25">
      <c r="A2060" s="13">
        <v>44166</v>
      </c>
      <c r="B2060" s="4">
        <v>202</v>
      </c>
      <c r="C2060" s="4" t="str">
        <f>VLOOKUP(B2068,'Estructura Producto'!$A$2:$C$16,3,0)</f>
        <v>CONSTRUCCIÓN JARDÍN</v>
      </c>
      <c r="D2060" s="4">
        <v>2507</v>
      </c>
      <c r="E2060" s="4" t="str">
        <f>INDEX('Estructura Tiendas'!$A$2:$A$13,MATCH(DATOS!D2060,'Estructura Tiendas'!$B$2:$B$13,0))</f>
        <v>NORTE</v>
      </c>
      <c r="F2060" s="6">
        <v>13787.86</v>
      </c>
      <c r="G2060" s="6">
        <v>4143.6112102192137</v>
      </c>
      <c r="H2060" s="19">
        <f t="shared" si="32"/>
        <v>0.30052605772173591</v>
      </c>
    </row>
    <row r="2061" spans="1:8" x14ac:dyDescent="0.25">
      <c r="A2061" s="13">
        <v>44166</v>
      </c>
      <c r="B2061" s="4">
        <v>202</v>
      </c>
      <c r="C2061" s="4" t="str">
        <f>VLOOKUP(B2069,'Estructura Producto'!$A$2:$C$16,3,0)</f>
        <v>CONSTRUCCIÓN JARDÍN</v>
      </c>
      <c r="D2061" s="4">
        <v>2508</v>
      </c>
      <c r="E2061" s="4" t="str">
        <f>INDEX('Estructura Tiendas'!$A$2:$A$13,MATCH(DATOS!D2061,'Estructura Tiendas'!$B$2:$B$13,0))</f>
        <v>NORTE</v>
      </c>
      <c r="F2061" s="6">
        <v>20848.2</v>
      </c>
      <c r="G2061" s="6">
        <v>7103.2776605021218</v>
      </c>
      <c r="H2061" s="19">
        <f t="shared" si="32"/>
        <v>0.34071419405522402</v>
      </c>
    </row>
    <row r="2062" spans="1:8" x14ac:dyDescent="0.25">
      <c r="A2062" s="13">
        <v>44166</v>
      </c>
      <c r="B2062" s="4">
        <v>202</v>
      </c>
      <c r="C2062" s="4" t="str">
        <f>VLOOKUP(B2070,'Estructura Producto'!$A$2:$C$16,3,0)</f>
        <v>CONSTRUCCIÓN JARDÍN</v>
      </c>
      <c r="D2062" s="4">
        <v>2509</v>
      </c>
      <c r="E2062" s="4" t="str">
        <f>INDEX('Estructura Tiendas'!$A$2:$A$13,MATCH(DATOS!D2062,'Estructura Tiendas'!$B$2:$B$13,0))</f>
        <v>SUR</v>
      </c>
      <c r="F2062" s="6">
        <v>8842.1949999999997</v>
      </c>
      <c r="G2062" s="6">
        <v>2872.3873838710983</v>
      </c>
      <c r="H2062" s="19">
        <f t="shared" si="32"/>
        <v>0.32485003823949804</v>
      </c>
    </row>
    <row r="2063" spans="1:8" x14ac:dyDescent="0.25">
      <c r="A2063" s="13">
        <v>44166</v>
      </c>
      <c r="B2063" s="4">
        <v>202</v>
      </c>
      <c r="C2063" s="4" t="str">
        <f>VLOOKUP(B2071,'Estructura Producto'!$A$2:$C$16,3,0)</f>
        <v>CONSTRUCCIÓN JARDÍN</v>
      </c>
      <c r="D2063" s="4">
        <v>2510</v>
      </c>
      <c r="E2063" s="4" t="str">
        <f>INDEX('Estructura Tiendas'!$A$2:$A$13,MATCH(DATOS!D2063,'Estructura Tiendas'!$B$2:$B$13,0))</f>
        <v>SUR</v>
      </c>
      <c r="F2063" s="6">
        <v>13356.46</v>
      </c>
      <c r="G2063" s="6">
        <v>4718.1181809327418</v>
      </c>
      <c r="H2063" s="19">
        <f t="shared" si="32"/>
        <v>0.35324615810871607</v>
      </c>
    </row>
    <row r="2064" spans="1:8" x14ac:dyDescent="0.25">
      <c r="A2064" s="13">
        <v>44166</v>
      </c>
      <c r="B2064" s="4">
        <v>202</v>
      </c>
      <c r="C2064" s="4" t="str">
        <f>VLOOKUP(B2072,'Estructura Producto'!$A$2:$C$16,3,0)</f>
        <v>CONSTRUCCIÓN JARDÍN</v>
      </c>
      <c r="D2064" s="4">
        <v>2511</v>
      </c>
      <c r="E2064" s="4" t="str">
        <f>INDEX('Estructura Tiendas'!$A$2:$A$13,MATCH(DATOS!D2064,'Estructura Tiendas'!$B$2:$B$13,0))</f>
        <v>SUR</v>
      </c>
      <c r="F2064" s="6">
        <v>19529.924999999999</v>
      </c>
      <c r="G2064" s="6">
        <v>6400.6446747920527</v>
      </c>
      <c r="H2064" s="19">
        <f t="shared" si="32"/>
        <v>0.3277352409080963</v>
      </c>
    </row>
    <row r="2065" spans="1:8" x14ac:dyDescent="0.25">
      <c r="A2065" s="13">
        <v>44166</v>
      </c>
      <c r="B2065" s="4">
        <v>202</v>
      </c>
      <c r="C2065" s="4" t="str">
        <f>VLOOKUP(B2073,'Estructura Producto'!$A$2:$C$16,3,0)</f>
        <v>CONSTRUCCIÓN JARDÍN</v>
      </c>
      <c r="D2065" s="4">
        <v>2512</v>
      </c>
      <c r="E2065" s="4" t="str">
        <f>INDEX('Estructura Tiendas'!$A$2:$A$13,MATCH(DATOS!D2065,'Estructura Tiendas'!$B$2:$B$13,0))</f>
        <v>SUR</v>
      </c>
      <c r="F2065" s="6">
        <v>13370.09</v>
      </c>
      <c r="G2065" s="6">
        <v>4668.6331164120529</v>
      </c>
      <c r="H2065" s="19">
        <f t="shared" si="32"/>
        <v>0.3491848683450936</v>
      </c>
    </row>
    <row r="2066" spans="1:8" x14ac:dyDescent="0.25">
      <c r="A2066" s="13">
        <v>44166</v>
      </c>
      <c r="B2066" s="4">
        <v>204</v>
      </c>
      <c r="C2066" s="4" t="str">
        <f>VLOOKUP(B2074,'Estructura Producto'!$A$2:$C$16,3,0)</f>
        <v>CONSTRUCCIÓN JARDÍN</v>
      </c>
      <c r="D2066" s="4">
        <v>2501</v>
      </c>
      <c r="E2066" s="4" t="str">
        <f>INDEX('Estructura Tiendas'!$A$2:$A$13,MATCH(DATOS!D2066,'Estructura Tiendas'!$B$2:$B$13,0))</f>
        <v>CENTRO</v>
      </c>
      <c r="F2066" s="6">
        <v>23025.994999999999</v>
      </c>
      <c r="G2066" s="6">
        <v>3530.2331472435358</v>
      </c>
      <c r="H2066" s="19">
        <f t="shared" si="32"/>
        <v>0.15331511829319583</v>
      </c>
    </row>
    <row r="2067" spans="1:8" x14ac:dyDescent="0.25">
      <c r="A2067" s="13">
        <v>44166</v>
      </c>
      <c r="B2067" s="4">
        <v>204</v>
      </c>
      <c r="C2067" s="4" t="str">
        <f>VLOOKUP(B2075,'Estructura Producto'!$A$2:$C$16,3,0)</f>
        <v>CONSTRUCCIÓN JARDÍN</v>
      </c>
      <c r="D2067" s="4">
        <v>2502</v>
      </c>
      <c r="E2067" s="4" t="str">
        <f>INDEX('Estructura Tiendas'!$A$2:$A$13,MATCH(DATOS!D2067,'Estructura Tiendas'!$B$2:$B$13,0))</f>
        <v>CENTRO</v>
      </c>
      <c r="F2067" s="6">
        <v>46311.695</v>
      </c>
      <c r="G2067" s="6">
        <v>6670.38923741294</v>
      </c>
      <c r="H2067" s="19">
        <f t="shared" si="32"/>
        <v>0.14403250059003325</v>
      </c>
    </row>
    <row r="2068" spans="1:8" x14ac:dyDescent="0.25">
      <c r="A2068" s="13">
        <v>44166</v>
      </c>
      <c r="B2068" s="4">
        <v>204</v>
      </c>
      <c r="C2068" s="4" t="str">
        <f>VLOOKUP(B2076,'Estructura Producto'!$A$2:$C$16,3,0)</f>
        <v>CONSTRUCCIÓN JARDÍN</v>
      </c>
      <c r="D2068" s="4">
        <v>2503</v>
      </c>
      <c r="E2068" s="4" t="str">
        <f>INDEX('Estructura Tiendas'!$A$2:$A$13,MATCH(DATOS!D2068,'Estructura Tiendas'!$B$2:$B$13,0))</f>
        <v>CENTRO</v>
      </c>
      <c r="F2068" s="6">
        <v>43531.065000000002</v>
      </c>
      <c r="G2068" s="6">
        <v>6307.9992457892176</v>
      </c>
      <c r="H2068" s="19">
        <f t="shared" si="32"/>
        <v>0.14490799262065418</v>
      </c>
    </row>
    <row r="2069" spans="1:8" x14ac:dyDescent="0.25">
      <c r="A2069" s="13">
        <v>44166</v>
      </c>
      <c r="B2069" s="4">
        <v>204</v>
      </c>
      <c r="C2069" s="4" t="str">
        <f>VLOOKUP(B2077,'Estructura Producto'!$A$2:$C$16,3,0)</f>
        <v>CONSTRUCCIÓN JARDÍN</v>
      </c>
      <c r="D2069" s="4">
        <v>2504</v>
      </c>
      <c r="E2069" s="4" t="str">
        <f>INDEX('Estructura Tiendas'!$A$2:$A$13,MATCH(DATOS!D2069,'Estructura Tiendas'!$B$2:$B$13,0))</f>
        <v>CENTRO</v>
      </c>
      <c r="F2069" s="6">
        <v>44397.16</v>
      </c>
      <c r="G2069" s="6">
        <v>7651.7599654339701</v>
      </c>
      <c r="H2069" s="19">
        <f t="shared" si="32"/>
        <v>0.17234796021713933</v>
      </c>
    </row>
    <row r="2070" spans="1:8" x14ac:dyDescent="0.25">
      <c r="A2070" s="13">
        <v>44166</v>
      </c>
      <c r="B2070" s="4">
        <v>204</v>
      </c>
      <c r="C2070" s="4" t="str">
        <f>VLOOKUP(B2078,'Estructura Producto'!$A$2:$C$16,3,0)</f>
        <v>CONSTRUCCIÓN JARDÍN</v>
      </c>
      <c r="D2070" s="4">
        <v>2505</v>
      </c>
      <c r="E2070" s="4" t="str">
        <f>INDEX('Estructura Tiendas'!$A$2:$A$13,MATCH(DATOS!D2070,'Estructura Tiendas'!$B$2:$B$13,0))</f>
        <v>NORTE</v>
      </c>
      <c r="F2070" s="6">
        <v>16050.315000000001</v>
      </c>
      <c r="G2070" s="6">
        <v>1486.4951544436854</v>
      </c>
      <c r="H2070" s="19">
        <f t="shared" si="32"/>
        <v>9.2614702854348044E-2</v>
      </c>
    </row>
    <row r="2071" spans="1:8" x14ac:dyDescent="0.25">
      <c r="A2071" s="13">
        <v>44166</v>
      </c>
      <c r="B2071" s="4">
        <v>204</v>
      </c>
      <c r="C2071" s="4" t="str">
        <f>VLOOKUP(B2079,'Estructura Producto'!$A$2:$C$16,3,0)</f>
        <v>CONSTRUCCIÓN JARDÍN</v>
      </c>
      <c r="D2071" s="4">
        <v>2506</v>
      </c>
      <c r="E2071" s="4" t="str">
        <f>INDEX('Estructura Tiendas'!$A$2:$A$13,MATCH(DATOS!D2071,'Estructura Tiendas'!$B$2:$B$13,0))</f>
        <v>NORTE</v>
      </c>
      <c r="F2071" s="6">
        <v>36448.769999999997</v>
      </c>
      <c r="G2071" s="6">
        <v>6604.350081685152</v>
      </c>
      <c r="H2071" s="19">
        <f t="shared" si="32"/>
        <v>0.18119541706579267</v>
      </c>
    </row>
    <row r="2072" spans="1:8" x14ac:dyDescent="0.25">
      <c r="A2072" s="13">
        <v>44166</v>
      </c>
      <c r="B2072" s="4">
        <v>204</v>
      </c>
      <c r="C2072" s="4" t="str">
        <f>VLOOKUP(B2080,'Estructura Producto'!$A$2:$C$16,3,0)</f>
        <v>CONSTRUCCIÓN JARDÍN</v>
      </c>
      <c r="D2072" s="4">
        <v>2507</v>
      </c>
      <c r="E2072" s="4" t="str">
        <f>INDEX('Estructura Tiendas'!$A$2:$A$13,MATCH(DATOS!D2072,'Estructura Tiendas'!$B$2:$B$13,0))</f>
        <v>NORTE</v>
      </c>
      <c r="F2072" s="6">
        <v>20961.185000000001</v>
      </c>
      <c r="G2072" s="6">
        <v>2343.2671260208267</v>
      </c>
      <c r="H2072" s="19">
        <f t="shared" si="32"/>
        <v>0.11179077547480386</v>
      </c>
    </row>
    <row r="2073" spans="1:8" x14ac:dyDescent="0.25">
      <c r="A2073" s="13">
        <v>44166</v>
      </c>
      <c r="B2073" s="4">
        <v>204</v>
      </c>
      <c r="C2073" s="4" t="str">
        <f>VLOOKUP(B2081,'Estructura Producto'!$A$2:$C$16,3,0)</f>
        <v>CONSTRUCCIÓN JARDÍN</v>
      </c>
      <c r="D2073" s="4">
        <v>2508</v>
      </c>
      <c r="E2073" s="4" t="str">
        <f>INDEX('Estructura Tiendas'!$A$2:$A$13,MATCH(DATOS!D2073,'Estructura Tiendas'!$B$2:$B$13,0))</f>
        <v>NORTE</v>
      </c>
      <c r="F2073" s="6">
        <v>40072.544999999998</v>
      </c>
      <c r="G2073" s="6">
        <v>5486.047608650556</v>
      </c>
      <c r="H2073" s="19">
        <f t="shared" si="32"/>
        <v>0.1369028996948049</v>
      </c>
    </row>
    <row r="2074" spans="1:8" x14ac:dyDescent="0.25">
      <c r="A2074" s="13">
        <v>44166</v>
      </c>
      <c r="B2074" s="4">
        <v>204</v>
      </c>
      <c r="C2074" s="4" t="str">
        <f>VLOOKUP(B2082,'Estructura Producto'!$A$2:$C$16,3,0)</f>
        <v>CONSTRUCCIÓN JARDÍN</v>
      </c>
      <c r="D2074" s="4">
        <v>2509</v>
      </c>
      <c r="E2074" s="4" t="str">
        <f>INDEX('Estructura Tiendas'!$A$2:$A$13,MATCH(DATOS!D2074,'Estructura Tiendas'!$B$2:$B$13,0))</f>
        <v>SUR</v>
      </c>
      <c r="F2074" s="6">
        <v>40970.095000000001</v>
      </c>
      <c r="G2074" s="6">
        <v>7046.6163879106925</v>
      </c>
      <c r="H2074" s="19">
        <f t="shared" si="32"/>
        <v>0.17199414323815193</v>
      </c>
    </row>
    <row r="2075" spans="1:8" x14ac:dyDescent="0.25">
      <c r="A2075" s="13">
        <v>44166</v>
      </c>
      <c r="B2075" s="4">
        <v>204</v>
      </c>
      <c r="C2075" s="4" t="str">
        <f>VLOOKUP(B2083,'Estructura Producto'!$A$2:$C$16,3,0)</f>
        <v>CONSTRUCCIÓN JARDÍN</v>
      </c>
      <c r="D2075" s="4">
        <v>2510</v>
      </c>
      <c r="E2075" s="4" t="str">
        <f>INDEX('Estructura Tiendas'!$A$2:$A$13,MATCH(DATOS!D2075,'Estructura Tiendas'!$B$2:$B$13,0))</f>
        <v>SUR</v>
      </c>
      <c r="F2075" s="6">
        <v>23106.665000000001</v>
      </c>
      <c r="G2075" s="6">
        <v>4244.5073953310575</v>
      </c>
      <c r="H2075" s="19">
        <f t="shared" si="32"/>
        <v>0.18369190860433807</v>
      </c>
    </row>
    <row r="2076" spans="1:8" x14ac:dyDescent="0.25">
      <c r="A2076" s="13">
        <v>44166</v>
      </c>
      <c r="B2076" s="4">
        <v>204</v>
      </c>
      <c r="C2076" s="4" t="str">
        <f>VLOOKUP(B2084,'Estructura Producto'!$A$2:$C$16,3,0)</f>
        <v>CONSTRUCCIÓN JARDÍN</v>
      </c>
      <c r="D2076" s="4">
        <v>2511</v>
      </c>
      <c r="E2076" s="4" t="str">
        <f>INDEX('Estructura Tiendas'!$A$2:$A$13,MATCH(DATOS!D2076,'Estructura Tiendas'!$B$2:$B$13,0))</f>
        <v>SUR</v>
      </c>
      <c r="F2076" s="6">
        <v>34732.474999999999</v>
      </c>
      <c r="G2076" s="6">
        <v>7107.316043701846</v>
      </c>
      <c r="H2076" s="19">
        <f t="shared" si="32"/>
        <v>0.20463027882988027</v>
      </c>
    </row>
    <row r="2077" spans="1:8" x14ac:dyDescent="0.25">
      <c r="A2077" s="13">
        <v>44166</v>
      </c>
      <c r="B2077" s="4">
        <v>204</v>
      </c>
      <c r="C2077" s="4" t="str">
        <f>VLOOKUP(B2085,'Estructura Producto'!$A$2:$C$16,3,0)</f>
        <v>CONSTRUCCIÓN JARDÍN</v>
      </c>
      <c r="D2077" s="4">
        <v>2512</v>
      </c>
      <c r="E2077" s="4" t="str">
        <f>INDEX('Estructura Tiendas'!$A$2:$A$13,MATCH(DATOS!D2077,'Estructura Tiendas'!$B$2:$B$13,0))</f>
        <v>SUR</v>
      </c>
      <c r="F2077" s="6">
        <v>26139.584999999999</v>
      </c>
      <c r="G2077" s="6">
        <v>3817.0337098123578</v>
      </c>
      <c r="H2077" s="19">
        <f t="shared" si="32"/>
        <v>0.14602503099465267</v>
      </c>
    </row>
    <row r="2078" spans="1:8" x14ac:dyDescent="0.25">
      <c r="A2078" s="13">
        <v>44166</v>
      </c>
      <c r="B2078" s="4">
        <v>205</v>
      </c>
      <c r="C2078" s="4" t="str">
        <f>VLOOKUP(B2086,'Estructura Producto'!$A$2:$C$16,3,0)</f>
        <v>CONSTRUCCIÓN JARDÍN</v>
      </c>
      <c r="D2078" s="4">
        <v>2501</v>
      </c>
      <c r="E2078" s="4" t="str">
        <f>INDEX('Estructura Tiendas'!$A$2:$A$13,MATCH(DATOS!D2078,'Estructura Tiendas'!$B$2:$B$13,0))</f>
        <v>CENTRO</v>
      </c>
      <c r="F2078" s="6">
        <v>18319.084999999999</v>
      </c>
      <c r="G2078" s="6">
        <v>4964.9890705307789</v>
      </c>
      <c r="H2078" s="19">
        <f t="shared" si="32"/>
        <v>0.27102822387312353</v>
      </c>
    </row>
    <row r="2079" spans="1:8" x14ac:dyDescent="0.25">
      <c r="A2079" s="13">
        <v>44166</v>
      </c>
      <c r="B2079" s="4">
        <v>205</v>
      </c>
      <c r="C2079" s="4" t="str">
        <f>VLOOKUP(B2087,'Estructura Producto'!$A$2:$C$16,3,0)</f>
        <v>CONSTRUCCIÓN JARDÍN</v>
      </c>
      <c r="D2079" s="4">
        <v>2502</v>
      </c>
      <c r="E2079" s="4" t="str">
        <f>INDEX('Estructura Tiendas'!$A$2:$A$13,MATCH(DATOS!D2079,'Estructura Tiendas'!$B$2:$B$13,0))</f>
        <v>CENTRO</v>
      </c>
      <c r="F2079" s="6">
        <v>18401.45</v>
      </c>
      <c r="G2079" s="6">
        <v>4920.6033525558078</v>
      </c>
      <c r="H2079" s="19">
        <f t="shared" si="32"/>
        <v>0.26740302272678551</v>
      </c>
    </row>
    <row r="2080" spans="1:8" x14ac:dyDescent="0.25">
      <c r="A2080" s="13">
        <v>44166</v>
      </c>
      <c r="B2080" s="4">
        <v>205</v>
      </c>
      <c r="C2080" s="4" t="str">
        <f>VLOOKUP(B2088,'Estructura Producto'!$A$2:$C$16,3,0)</f>
        <v>CONSTRUCCIÓN JARDÍN</v>
      </c>
      <c r="D2080" s="4">
        <v>2503</v>
      </c>
      <c r="E2080" s="4" t="str">
        <f>INDEX('Estructura Tiendas'!$A$2:$A$13,MATCH(DATOS!D2080,'Estructura Tiendas'!$B$2:$B$13,0))</f>
        <v>CENTRO</v>
      </c>
      <c r="F2080" s="6">
        <v>29313.105</v>
      </c>
      <c r="G2080" s="6">
        <v>9063.6795504372294</v>
      </c>
      <c r="H2080" s="19">
        <f t="shared" si="32"/>
        <v>0.30920230219341244</v>
      </c>
    </row>
    <row r="2081" spans="1:8" x14ac:dyDescent="0.25">
      <c r="A2081" s="13">
        <v>44166</v>
      </c>
      <c r="B2081" s="4">
        <v>205</v>
      </c>
      <c r="C2081" s="4" t="str">
        <f>VLOOKUP(B2089,'Estructura Producto'!$A$2:$C$16,3,0)</f>
        <v>CONSTRUCCIÓN JARDÍN</v>
      </c>
      <c r="D2081" s="4">
        <v>2504</v>
      </c>
      <c r="E2081" s="4" t="str">
        <f>INDEX('Estructura Tiendas'!$A$2:$A$13,MATCH(DATOS!D2081,'Estructura Tiendas'!$B$2:$B$13,0))</f>
        <v>CENTRO</v>
      </c>
      <c r="F2081" s="6">
        <v>15618.465</v>
      </c>
      <c r="G2081" s="6">
        <v>5174.6867914644854</v>
      </c>
      <c r="H2081" s="19">
        <f t="shared" si="32"/>
        <v>0.33131852531375428</v>
      </c>
    </row>
    <row r="2082" spans="1:8" x14ac:dyDescent="0.25">
      <c r="A2082" s="13">
        <v>44166</v>
      </c>
      <c r="B2082" s="4">
        <v>205</v>
      </c>
      <c r="C2082" s="4" t="str">
        <f>VLOOKUP(B2090,'Estructura Producto'!$A$2:$C$16,3,0)</f>
        <v>CONSTRUCCIÓN JARDÍN</v>
      </c>
      <c r="D2082" s="4">
        <v>2505</v>
      </c>
      <c r="E2082" s="4" t="str">
        <f>INDEX('Estructura Tiendas'!$A$2:$A$13,MATCH(DATOS!D2082,'Estructura Tiendas'!$B$2:$B$13,0))</f>
        <v>NORTE</v>
      </c>
      <c r="F2082" s="6">
        <v>11070.665000000001</v>
      </c>
      <c r="G2082" s="6">
        <v>3420.8509574054897</v>
      </c>
      <c r="H2082" s="19">
        <f t="shared" si="32"/>
        <v>0.30900139760398221</v>
      </c>
    </row>
    <row r="2083" spans="1:8" x14ac:dyDescent="0.25">
      <c r="A2083" s="13">
        <v>44166</v>
      </c>
      <c r="B2083" s="4">
        <v>205</v>
      </c>
      <c r="C2083" s="4" t="str">
        <f>VLOOKUP(B2091,'Estructura Producto'!$A$2:$C$16,3,0)</f>
        <v>CONSTRUCCIÓN JARDÍN</v>
      </c>
      <c r="D2083" s="4">
        <v>2506</v>
      </c>
      <c r="E2083" s="4" t="str">
        <f>INDEX('Estructura Tiendas'!$A$2:$A$13,MATCH(DATOS!D2083,'Estructura Tiendas'!$B$2:$B$13,0))</f>
        <v>NORTE</v>
      </c>
      <c r="F2083" s="6">
        <v>22733.08</v>
      </c>
      <c r="G2083" s="6">
        <v>7330.8567438205255</v>
      </c>
      <c r="H2083" s="19">
        <f t="shared" si="32"/>
        <v>0.32247529783999901</v>
      </c>
    </row>
    <row r="2084" spans="1:8" x14ac:dyDescent="0.25">
      <c r="A2084" s="13">
        <v>44166</v>
      </c>
      <c r="B2084" s="4">
        <v>205</v>
      </c>
      <c r="C2084" s="4" t="str">
        <f>VLOOKUP(B2092,'Estructura Producto'!$A$2:$C$16,3,0)</f>
        <v>CONSTRUCCIÓN JARDÍN</v>
      </c>
      <c r="D2084" s="4">
        <v>2507</v>
      </c>
      <c r="E2084" s="4" t="str">
        <f>INDEX('Estructura Tiendas'!$A$2:$A$13,MATCH(DATOS!D2084,'Estructura Tiendas'!$B$2:$B$13,0))</f>
        <v>NORTE</v>
      </c>
      <c r="F2084" s="6">
        <v>6857.2550000000001</v>
      </c>
      <c r="G2084" s="6">
        <v>1848.0565826761813</v>
      </c>
      <c r="H2084" s="19">
        <f t="shared" si="32"/>
        <v>0.26950384412949224</v>
      </c>
    </row>
    <row r="2085" spans="1:8" x14ac:dyDescent="0.25">
      <c r="A2085" s="13">
        <v>44166</v>
      </c>
      <c r="B2085" s="4">
        <v>205</v>
      </c>
      <c r="C2085" s="4" t="str">
        <f>VLOOKUP(B2093,'Estructura Producto'!$A$2:$C$16,3,0)</f>
        <v>CONSTRUCCIÓN JARDÍN</v>
      </c>
      <c r="D2085" s="4">
        <v>2508</v>
      </c>
      <c r="E2085" s="4" t="str">
        <f>INDEX('Estructura Tiendas'!$A$2:$A$13,MATCH(DATOS!D2085,'Estructura Tiendas'!$B$2:$B$13,0))</f>
        <v>NORTE</v>
      </c>
      <c r="F2085" s="6">
        <v>15756.655000000001</v>
      </c>
      <c r="G2085" s="6">
        <v>5441.2436553537455</v>
      </c>
      <c r="H2085" s="19">
        <f t="shared" si="32"/>
        <v>0.345329872066993</v>
      </c>
    </row>
    <row r="2086" spans="1:8" x14ac:dyDescent="0.25">
      <c r="A2086" s="13">
        <v>44166</v>
      </c>
      <c r="B2086" s="4">
        <v>205</v>
      </c>
      <c r="C2086" s="4" t="str">
        <f>VLOOKUP(B2094,'Estructura Producto'!$A$2:$C$16,3,0)</f>
        <v>CONSTRUCCIÓN JARDÍN</v>
      </c>
      <c r="D2086" s="4">
        <v>2509</v>
      </c>
      <c r="E2086" s="4" t="str">
        <f>INDEX('Estructura Tiendas'!$A$2:$A$13,MATCH(DATOS!D2086,'Estructura Tiendas'!$B$2:$B$13,0))</f>
        <v>SUR</v>
      </c>
      <c r="F2086" s="6">
        <v>14487.26</v>
      </c>
      <c r="G2086" s="6">
        <v>4372.9955857192854</v>
      </c>
      <c r="H2086" s="19">
        <f t="shared" si="32"/>
        <v>0.30185111509831986</v>
      </c>
    </row>
    <row r="2087" spans="1:8" x14ac:dyDescent="0.25">
      <c r="A2087" s="13">
        <v>44166</v>
      </c>
      <c r="B2087" s="4">
        <v>205</v>
      </c>
      <c r="C2087" s="4" t="str">
        <f>VLOOKUP(B2095,'Estructura Producto'!$A$2:$C$16,3,0)</f>
        <v>CONSTRUCCIÓN JARDÍN</v>
      </c>
      <c r="D2087" s="4">
        <v>2510</v>
      </c>
      <c r="E2087" s="4" t="str">
        <f>INDEX('Estructura Tiendas'!$A$2:$A$13,MATCH(DATOS!D2087,'Estructura Tiendas'!$B$2:$B$13,0))</f>
        <v>SUR</v>
      </c>
      <c r="F2087" s="6">
        <v>25189.255000000001</v>
      </c>
      <c r="G2087" s="6">
        <v>7925.4828986288412</v>
      </c>
      <c r="H2087" s="19">
        <f t="shared" si="32"/>
        <v>0.31463744753978795</v>
      </c>
    </row>
    <row r="2088" spans="1:8" x14ac:dyDescent="0.25">
      <c r="A2088" s="13">
        <v>44166</v>
      </c>
      <c r="B2088" s="4">
        <v>205</v>
      </c>
      <c r="C2088" s="4" t="str">
        <f>VLOOKUP(B2096,'Estructura Producto'!$A$2:$C$16,3,0)</f>
        <v>CONSTRUCCIÓN JARDÍN</v>
      </c>
      <c r="D2088" s="4">
        <v>2511</v>
      </c>
      <c r="E2088" s="4" t="str">
        <f>INDEX('Estructura Tiendas'!$A$2:$A$13,MATCH(DATOS!D2088,'Estructura Tiendas'!$B$2:$B$13,0))</f>
        <v>SUR</v>
      </c>
      <c r="F2088" s="6">
        <v>17106.150000000001</v>
      </c>
      <c r="G2088" s="6">
        <v>5698.6753413469114</v>
      </c>
      <c r="H2088" s="19">
        <f t="shared" si="32"/>
        <v>0.33313605582477124</v>
      </c>
    </row>
    <row r="2089" spans="1:8" x14ac:dyDescent="0.25">
      <c r="A2089" s="13">
        <v>44166</v>
      </c>
      <c r="B2089" s="4">
        <v>205</v>
      </c>
      <c r="C2089" s="4" t="str">
        <f>VLOOKUP(B2097,'Estructura Producto'!$A$2:$C$16,3,0)</f>
        <v>CONSTRUCCIÓN JARDÍN</v>
      </c>
      <c r="D2089" s="4">
        <v>2512</v>
      </c>
      <c r="E2089" s="4" t="str">
        <f>INDEX('Estructura Tiendas'!$A$2:$A$13,MATCH(DATOS!D2089,'Estructura Tiendas'!$B$2:$B$13,0))</f>
        <v>SUR</v>
      </c>
      <c r="F2089" s="6">
        <v>12682.33</v>
      </c>
      <c r="G2089" s="6">
        <v>4134.2472943390085</v>
      </c>
      <c r="H2089" s="19">
        <f t="shared" si="32"/>
        <v>0.32598483830171654</v>
      </c>
    </row>
    <row r="2090" spans="1:8" x14ac:dyDescent="0.25">
      <c r="A2090" s="13">
        <v>44166</v>
      </c>
      <c r="B2090" s="4">
        <v>206</v>
      </c>
      <c r="C2090" s="4" t="str">
        <f>VLOOKUP(B2098,'Estructura Producto'!$A$2:$C$16,3,0)</f>
        <v>CONSTRUCCIÓN JARDÍN</v>
      </c>
      <c r="D2090" s="4">
        <v>2501</v>
      </c>
      <c r="E2090" s="4" t="str">
        <f>INDEX('Estructura Tiendas'!$A$2:$A$13,MATCH(DATOS!D2090,'Estructura Tiendas'!$B$2:$B$13,0))</f>
        <v>CENTRO</v>
      </c>
      <c r="F2090" s="6">
        <v>3707.33</v>
      </c>
      <c r="G2090" s="6">
        <v>1419.4490351897546</v>
      </c>
      <c r="H2090" s="19">
        <f t="shared" si="32"/>
        <v>0.38287636525201552</v>
      </c>
    </row>
    <row r="2091" spans="1:8" x14ac:dyDescent="0.25">
      <c r="A2091" s="13">
        <v>44166</v>
      </c>
      <c r="B2091" s="4">
        <v>206</v>
      </c>
      <c r="C2091" s="4" t="str">
        <f>VLOOKUP(B2099,'Estructura Producto'!$A$2:$C$16,3,0)</f>
        <v>CONSTRUCCIÓN JARDÍN</v>
      </c>
      <c r="D2091" s="4">
        <v>2502</v>
      </c>
      <c r="E2091" s="4" t="str">
        <f>INDEX('Estructura Tiendas'!$A$2:$A$13,MATCH(DATOS!D2091,'Estructura Tiendas'!$B$2:$B$13,0))</f>
        <v>CENTRO</v>
      </c>
      <c r="F2091" s="6">
        <v>6105.625</v>
      </c>
      <c r="G2091" s="6">
        <v>2220.6189633839999</v>
      </c>
      <c r="H2091" s="19">
        <f t="shared" si="32"/>
        <v>0.36370051606248338</v>
      </c>
    </row>
    <row r="2092" spans="1:8" x14ac:dyDescent="0.25">
      <c r="A2092" s="13">
        <v>44166</v>
      </c>
      <c r="B2092" s="4">
        <v>206</v>
      </c>
      <c r="C2092" s="4" t="str">
        <f>VLOOKUP(B2100,'Estructura Producto'!$A$2:$C$16,3,0)</f>
        <v>CONSTRUCCIÓN JARDÍN</v>
      </c>
      <c r="D2092" s="4">
        <v>2503</v>
      </c>
      <c r="E2092" s="4" t="str">
        <f>INDEX('Estructura Tiendas'!$A$2:$A$13,MATCH(DATOS!D2092,'Estructura Tiendas'!$B$2:$B$13,0))</f>
        <v>CENTRO</v>
      </c>
      <c r="F2092" s="6">
        <v>5956.54</v>
      </c>
      <c r="G2092" s="6">
        <v>1948.0594541041828</v>
      </c>
      <c r="H2092" s="19">
        <f t="shared" si="32"/>
        <v>0.32704547507515819</v>
      </c>
    </row>
    <row r="2093" spans="1:8" x14ac:dyDescent="0.25">
      <c r="A2093" s="13">
        <v>44166</v>
      </c>
      <c r="B2093" s="4">
        <v>206</v>
      </c>
      <c r="C2093" s="4" t="str">
        <f>VLOOKUP(B2101,'Estructura Producto'!$A$2:$C$16,3,0)</f>
        <v>CONSTRUCCIÓN JARDÍN</v>
      </c>
      <c r="D2093" s="4">
        <v>2504</v>
      </c>
      <c r="E2093" s="4" t="str">
        <f>INDEX('Estructura Tiendas'!$A$2:$A$13,MATCH(DATOS!D2093,'Estructura Tiendas'!$B$2:$B$13,0))</f>
        <v>CENTRO</v>
      </c>
      <c r="F2093" s="6">
        <v>12810.96</v>
      </c>
      <c r="G2093" s="6">
        <v>4459.5023497339544</v>
      </c>
      <c r="H2093" s="19">
        <f t="shared" si="32"/>
        <v>0.34810055996849221</v>
      </c>
    </row>
    <row r="2094" spans="1:8" x14ac:dyDescent="0.25">
      <c r="A2094" s="13">
        <v>44166</v>
      </c>
      <c r="B2094" s="4">
        <v>206</v>
      </c>
      <c r="C2094" s="4" t="str">
        <f>VLOOKUP(B2102,'Estructura Producto'!$A$2:$C$16,3,0)</f>
        <v>CONSTRUCCIÓN JARDÍN</v>
      </c>
      <c r="D2094" s="4">
        <v>2505</v>
      </c>
      <c r="E2094" s="4" t="str">
        <f>INDEX('Estructura Tiendas'!$A$2:$A$13,MATCH(DATOS!D2094,'Estructura Tiendas'!$B$2:$B$13,0))</f>
        <v>NORTE</v>
      </c>
      <c r="F2094" s="6">
        <v>4777.17</v>
      </c>
      <c r="G2094" s="6">
        <v>1185.3485239426111</v>
      </c>
      <c r="H2094" s="19">
        <f t="shared" si="32"/>
        <v>0.24812776684577084</v>
      </c>
    </row>
    <row r="2095" spans="1:8" x14ac:dyDescent="0.25">
      <c r="A2095" s="13">
        <v>44166</v>
      </c>
      <c r="B2095" s="4">
        <v>206</v>
      </c>
      <c r="C2095" s="4" t="str">
        <f>VLOOKUP(B2103,'Estructura Producto'!$A$2:$C$16,3,0)</f>
        <v>CONSTRUCCIÓN JARDÍN</v>
      </c>
      <c r="D2095" s="4">
        <v>2506</v>
      </c>
      <c r="E2095" s="4" t="str">
        <f>INDEX('Estructura Tiendas'!$A$2:$A$13,MATCH(DATOS!D2095,'Estructura Tiendas'!$B$2:$B$13,0))</f>
        <v>NORTE</v>
      </c>
      <c r="F2095" s="6">
        <v>6489.2150000000001</v>
      </c>
      <c r="G2095" s="6">
        <v>1834.7467017133099</v>
      </c>
      <c r="H2095" s="19">
        <f t="shared" si="32"/>
        <v>0.28273785068198692</v>
      </c>
    </row>
    <row r="2096" spans="1:8" x14ac:dyDescent="0.25">
      <c r="A2096" s="13">
        <v>44166</v>
      </c>
      <c r="B2096" s="4">
        <v>206</v>
      </c>
      <c r="C2096" s="4" t="str">
        <f>VLOOKUP(B2104,'Estructura Producto'!$A$2:$C$16,3,0)</f>
        <v>CONSTRUCCIÓN JARDÍN</v>
      </c>
      <c r="D2096" s="4">
        <v>2507</v>
      </c>
      <c r="E2096" s="4" t="str">
        <f>INDEX('Estructura Tiendas'!$A$2:$A$13,MATCH(DATOS!D2096,'Estructura Tiendas'!$B$2:$B$13,0))</f>
        <v>NORTE</v>
      </c>
      <c r="F2096" s="6">
        <v>2663.0050000000001</v>
      </c>
      <c r="G2096" s="6">
        <v>1063.3349550773016</v>
      </c>
      <c r="H2096" s="19">
        <f t="shared" si="32"/>
        <v>0.39929889544980263</v>
      </c>
    </row>
    <row r="2097" spans="1:8" x14ac:dyDescent="0.25">
      <c r="A2097" s="13">
        <v>44166</v>
      </c>
      <c r="B2097" s="4">
        <v>206</v>
      </c>
      <c r="C2097" s="4" t="str">
        <f>VLOOKUP(B2105,'Estructura Producto'!$A$2:$C$16,3,0)</f>
        <v>CONSTRUCCIÓN JARDÍN</v>
      </c>
      <c r="D2097" s="4">
        <v>2508</v>
      </c>
      <c r="E2097" s="4" t="str">
        <f>INDEX('Estructura Tiendas'!$A$2:$A$13,MATCH(DATOS!D2097,'Estructura Tiendas'!$B$2:$B$13,0))</f>
        <v>NORTE</v>
      </c>
      <c r="F2097" s="6">
        <v>5688.0450000000001</v>
      </c>
      <c r="G2097" s="6">
        <v>1520.6423618829367</v>
      </c>
      <c r="H2097" s="19">
        <f t="shared" si="32"/>
        <v>0.26734007235929685</v>
      </c>
    </row>
    <row r="2098" spans="1:8" x14ac:dyDescent="0.25">
      <c r="A2098" s="13">
        <v>44166</v>
      </c>
      <c r="B2098" s="4">
        <v>206</v>
      </c>
      <c r="C2098" s="4" t="str">
        <f>VLOOKUP(B2106,'Estructura Producto'!$A$2:$C$16,3,0)</f>
        <v>CONSTRUCCIÓN JARDÍN</v>
      </c>
      <c r="D2098" s="4">
        <v>2509</v>
      </c>
      <c r="E2098" s="4" t="str">
        <f>INDEX('Estructura Tiendas'!$A$2:$A$13,MATCH(DATOS!D2098,'Estructura Tiendas'!$B$2:$B$13,0))</f>
        <v>SUR</v>
      </c>
      <c r="F2098" s="6">
        <v>7107.7150000000001</v>
      </c>
      <c r="G2098" s="6">
        <v>2108.7088538006888</v>
      </c>
      <c r="H2098" s="19">
        <f t="shared" si="32"/>
        <v>0.29667886990413778</v>
      </c>
    </row>
    <row r="2099" spans="1:8" x14ac:dyDescent="0.25">
      <c r="A2099" s="13">
        <v>44166</v>
      </c>
      <c r="B2099" s="4">
        <v>206</v>
      </c>
      <c r="C2099" s="4" t="str">
        <f>VLOOKUP(B2107,'Estructura Producto'!$A$2:$C$16,3,0)</f>
        <v>CONSTRUCCIÓN JARDÍN</v>
      </c>
      <c r="D2099" s="4">
        <v>2510</v>
      </c>
      <c r="E2099" s="4" t="str">
        <f>INDEX('Estructura Tiendas'!$A$2:$A$13,MATCH(DATOS!D2099,'Estructura Tiendas'!$B$2:$B$13,0))</f>
        <v>SUR</v>
      </c>
      <c r="F2099" s="6">
        <v>7367.21</v>
      </c>
      <c r="G2099" s="6">
        <v>2479.7166973868721</v>
      </c>
      <c r="H2099" s="19">
        <f t="shared" si="32"/>
        <v>0.3365883010511268</v>
      </c>
    </row>
    <row r="2100" spans="1:8" x14ac:dyDescent="0.25">
      <c r="A2100" s="13">
        <v>44166</v>
      </c>
      <c r="B2100" s="4">
        <v>206</v>
      </c>
      <c r="C2100" s="4" t="str">
        <f>VLOOKUP(B2108,'Estructura Producto'!$A$2:$C$16,3,0)</f>
        <v>CONSTRUCCIÓN JARDÍN</v>
      </c>
      <c r="D2100" s="4">
        <v>2511</v>
      </c>
      <c r="E2100" s="4" t="str">
        <f>INDEX('Estructura Tiendas'!$A$2:$A$13,MATCH(DATOS!D2100,'Estructura Tiendas'!$B$2:$B$13,0))</f>
        <v>SUR</v>
      </c>
      <c r="F2100" s="6">
        <v>10189.025</v>
      </c>
      <c r="G2100" s="6">
        <v>3376.436688141323</v>
      </c>
      <c r="H2100" s="19">
        <f t="shared" si="32"/>
        <v>0.33137976284691845</v>
      </c>
    </row>
    <row r="2101" spans="1:8" x14ac:dyDescent="0.25">
      <c r="A2101" s="13">
        <v>44166</v>
      </c>
      <c r="B2101" s="4">
        <v>206</v>
      </c>
      <c r="C2101" s="4" t="str">
        <f>VLOOKUP(B2109,'Estructura Producto'!$A$2:$C$16,3,0)</f>
        <v>CONSTRUCCIÓN JARDÍN</v>
      </c>
      <c r="D2101" s="4">
        <v>2512</v>
      </c>
      <c r="E2101" s="4" t="str">
        <f>INDEX('Estructura Tiendas'!$A$2:$A$13,MATCH(DATOS!D2101,'Estructura Tiendas'!$B$2:$B$13,0))</f>
        <v>SUR</v>
      </c>
      <c r="F2101" s="6">
        <v>5634.73</v>
      </c>
      <c r="G2101" s="6">
        <v>1953.9373407031167</v>
      </c>
      <c r="H2101" s="19">
        <f t="shared" si="32"/>
        <v>0.34676680882724048</v>
      </c>
    </row>
    <row r="2102" spans="1:8" x14ac:dyDescent="0.25">
      <c r="A2102" s="13">
        <v>44166</v>
      </c>
      <c r="B2102" s="4">
        <v>208</v>
      </c>
      <c r="C2102" s="4" t="str">
        <f>VLOOKUP(B2110,'Estructura Producto'!$A$2:$C$16,3,0)</f>
        <v>CONSTRUCCIÓN JARDÍN</v>
      </c>
      <c r="D2102" s="4">
        <v>2501</v>
      </c>
      <c r="E2102" s="4" t="str">
        <f>INDEX('Estructura Tiendas'!$A$2:$A$13,MATCH(DATOS!D2102,'Estructura Tiendas'!$B$2:$B$13,0))</f>
        <v>CENTRO</v>
      </c>
      <c r="F2102" s="6">
        <v>5166.3549999999996</v>
      </c>
      <c r="G2102" s="6">
        <v>687.42194850418468</v>
      </c>
      <c r="H2102" s="19">
        <f t="shared" si="32"/>
        <v>0.13305743575580553</v>
      </c>
    </row>
    <row r="2103" spans="1:8" x14ac:dyDescent="0.25">
      <c r="A2103" s="13">
        <v>44166</v>
      </c>
      <c r="B2103" s="4">
        <v>208</v>
      </c>
      <c r="C2103" s="4" t="str">
        <f>VLOOKUP(B2111,'Estructura Producto'!$A$2:$C$16,3,0)</f>
        <v>CONSTRUCCIÓN JARDÍN</v>
      </c>
      <c r="D2103" s="4">
        <v>2502</v>
      </c>
      <c r="E2103" s="4" t="str">
        <f>INDEX('Estructura Tiendas'!$A$2:$A$13,MATCH(DATOS!D2103,'Estructura Tiendas'!$B$2:$B$13,0))</f>
        <v>CENTRO</v>
      </c>
      <c r="F2103" s="6">
        <v>7026.0550000000003</v>
      </c>
      <c r="G2103" s="6">
        <v>1191.058001792426</v>
      </c>
      <c r="H2103" s="19">
        <f t="shared" si="32"/>
        <v>0.16952016484249355</v>
      </c>
    </row>
    <row r="2104" spans="1:8" x14ac:dyDescent="0.25">
      <c r="A2104" s="13">
        <v>44166</v>
      </c>
      <c r="B2104" s="4">
        <v>208</v>
      </c>
      <c r="C2104" s="4" t="str">
        <f>VLOOKUP(B2112,'Estructura Producto'!$A$2:$C$16,3,0)</f>
        <v>CONSTRUCCIÓN JARDÍN</v>
      </c>
      <c r="D2104" s="4">
        <v>2503</v>
      </c>
      <c r="E2104" s="4" t="str">
        <f>INDEX('Estructura Tiendas'!$A$2:$A$13,MATCH(DATOS!D2104,'Estructura Tiendas'!$B$2:$B$13,0))</f>
        <v>CENTRO</v>
      </c>
      <c r="F2104" s="6">
        <v>6493.63</v>
      </c>
      <c r="G2104" s="6">
        <v>1590.1089248367387</v>
      </c>
      <c r="H2104" s="19">
        <f t="shared" si="32"/>
        <v>0.24487211695719321</v>
      </c>
    </row>
    <row r="2105" spans="1:8" x14ac:dyDescent="0.25">
      <c r="A2105" s="13">
        <v>44166</v>
      </c>
      <c r="B2105" s="4">
        <v>208</v>
      </c>
      <c r="C2105" s="4" t="str">
        <f>VLOOKUP(B2113,'Estructura Producto'!$A$2:$C$16,3,0)</f>
        <v>CONSTRUCCIÓN JARDÍN</v>
      </c>
      <c r="D2105" s="4">
        <v>2504</v>
      </c>
      <c r="E2105" s="4" t="str">
        <f>INDEX('Estructura Tiendas'!$A$2:$A$13,MATCH(DATOS!D2105,'Estructura Tiendas'!$B$2:$B$13,0))</f>
        <v>CENTRO</v>
      </c>
      <c r="F2105" s="6">
        <v>19407.994999999999</v>
      </c>
      <c r="G2105" s="6">
        <v>3483.1205681813526</v>
      </c>
      <c r="H2105" s="19">
        <f t="shared" si="32"/>
        <v>0.17946833602241513</v>
      </c>
    </row>
    <row r="2106" spans="1:8" x14ac:dyDescent="0.25">
      <c r="A2106" s="13">
        <v>44166</v>
      </c>
      <c r="B2106" s="4">
        <v>208</v>
      </c>
      <c r="C2106" s="4" t="str">
        <f>VLOOKUP(B2114,'Estructura Producto'!$A$2:$C$16,3,0)</f>
        <v>TECNICO</v>
      </c>
      <c r="D2106" s="4">
        <v>2505</v>
      </c>
      <c r="E2106" s="4" t="str">
        <f>INDEX('Estructura Tiendas'!$A$2:$A$13,MATCH(DATOS!D2106,'Estructura Tiendas'!$B$2:$B$13,0))</f>
        <v>NORTE</v>
      </c>
      <c r="F2106" s="6">
        <v>5465.375</v>
      </c>
      <c r="G2106" s="6">
        <v>1029.8889582556983</v>
      </c>
      <c r="H2106" s="19">
        <f t="shared" si="32"/>
        <v>0.18843884605460709</v>
      </c>
    </row>
    <row r="2107" spans="1:8" x14ac:dyDescent="0.25">
      <c r="A2107" s="13">
        <v>44166</v>
      </c>
      <c r="B2107" s="4">
        <v>208</v>
      </c>
      <c r="C2107" s="4" t="str">
        <f>VLOOKUP(B2115,'Estructura Producto'!$A$2:$C$16,3,0)</f>
        <v>TECNICO</v>
      </c>
      <c r="D2107" s="4">
        <v>2506</v>
      </c>
      <c r="E2107" s="4" t="str">
        <f>INDEX('Estructura Tiendas'!$A$2:$A$13,MATCH(DATOS!D2107,'Estructura Tiendas'!$B$2:$B$13,0))</f>
        <v>NORTE</v>
      </c>
      <c r="F2107" s="6">
        <v>5864.5</v>
      </c>
      <c r="G2107" s="6">
        <v>984.10593639860792</v>
      </c>
      <c r="H2107" s="19">
        <f t="shared" si="32"/>
        <v>0.16780730435648528</v>
      </c>
    </row>
    <row r="2108" spans="1:8" x14ac:dyDescent="0.25">
      <c r="A2108" s="13">
        <v>44166</v>
      </c>
      <c r="B2108" s="4">
        <v>208</v>
      </c>
      <c r="C2108" s="4" t="str">
        <f>VLOOKUP(B2116,'Estructura Producto'!$A$2:$C$16,3,0)</f>
        <v>TECNICO</v>
      </c>
      <c r="D2108" s="4">
        <v>2507</v>
      </c>
      <c r="E2108" s="4" t="str">
        <f>INDEX('Estructura Tiendas'!$A$2:$A$13,MATCH(DATOS!D2108,'Estructura Tiendas'!$B$2:$B$13,0))</f>
        <v>NORTE</v>
      </c>
      <c r="F2108" s="6">
        <v>5396.3549999999996</v>
      </c>
      <c r="G2108" s="6">
        <v>898.28445140395104</v>
      </c>
      <c r="H2108" s="19">
        <f t="shared" si="32"/>
        <v>0.16646133388258391</v>
      </c>
    </row>
    <row r="2109" spans="1:8" x14ac:dyDescent="0.25">
      <c r="A2109" s="13">
        <v>44166</v>
      </c>
      <c r="B2109" s="4">
        <v>208</v>
      </c>
      <c r="C2109" s="4" t="str">
        <f>VLOOKUP(B2117,'Estructura Producto'!$A$2:$C$16,3,0)</f>
        <v>TECNICO</v>
      </c>
      <c r="D2109" s="4">
        <v>2508</v>
      </c>
      <c r="E2109" s="4" t="str">
        <f>INDEX('Estructura Tiendas'!$A$2:$A$13,MATCH(DATOS!D2109,'Estructura Tiendas'!$B$2:$B$13,0))</f>
        <v>NORTE</v>
      </c>
      <c r="F2109" s="6">
        <v>5181.5200000000004</v>
      </c>
      <c r="G2109" s="6">
        <v>995.9494749172062</v>
      </c>
      <c r="H2109" s="19">
        <f t="shared" si="32"/>
        <v>0.19221183647215606</v>
      </c>
    </row>
    <row r="2110" spans="1:8" x14ac:dyDescent="0.25">
      <c r="A2110" s="13">
        <v>44166</v>
      </c>
      <c r="B2110" s="4">
        <v>208</v>
      </c>
      <c r="C2110" s="4" t="str">
        <f>VLOOKUP(B2118,'Estructura Producto'!$A$2:$C$16,3,0)</f>
        <v>TECNICO</v>
      </c>
      <c r="D2110" s="4">
        <v>2509</v>
      </c>
      <c r="E2110" s="4" t="str">
        <f>INDEX('Estructura Tiendas'!$A$2:$A$13,MATCH(DATOS!D2110,'Estructura Tiendas'!$B$2:$B$13,0))</f>
        <v>SUR</v>
      </c>
      <c r="F2110" s="6">
        <v>7019.2250000000004</v>
      </c>
      <c r="G2110" s="6">
        <v>1324.1888956017938</v>
      </c>
      <c r="H2110" s="19">
        <f t="shared" si="32"/>
        <v>0.18865172374468603</v>
      </c>
    </row>
    <row r="2111" spans="1:8" x14ac:dyDescent="0.25">
      <c r="A2111" s="13">
        <v>44166</v>
      </c>
      <c r="B2111" s="4">
        <v>208</v>
      </c>
      <c r="C2111" s="4" t="str">
        <f>VLOOKUP(B2119,'Estructura Producto'!$A$2:$C$16,3,0)</f>
        <v>TECNICO</v>
      </c>
      <c r="D2111" s="4">
        <v>2510</v>
      </c>
      <c r="E2111" s="4" t="str">
        <f>INDEX('Estructura Tiendas'!$A$2:$A$13,MATCH(DATOS!D2111,'Estructura Tiendas'!$B$2:$B$13,0))</f>
        <v>SUR</v>
      </c>
      <c r="F2111" s="6">
        <v>7779.7049999999999</v>
      </c>
      <c r="G2111" s="6">
        <v>1802.1900906255084</v>
      </c>
      <c r="H2111" s="19">
        <f t="shared" si="32"/>
        <v>0.23165275426581194</v>
      </c>
    </row>
    <row r="2112" spans="1:8" x14ac:dyDescent="0.25">
      <c r="A2112" s="13">
        <v>44166</v>
      </c>
      <c r="B2112" s="4">
        <v>208</v>
      </c>
      <c r="C2112" s="4" t="str">
        <f>VLOOKUP(B2120,'Estructura Producto'!$A$2:$C$16,3,0)</f>
        <v>TECNICO</v>
      </c>
      <c r="D2112" s="4">
        <v>2511</v>
      </c>
      <c r="E2112" s="4" t="str">
        <f>INDEX('Estructura Tiendas'!$A$2:$A$13,MATCH(DATOS!D2112,'Estructura Tiendas'!$B$2:$B$13,0))</f>
        <v>SUR</v>
      </c>
      <c r="F2112" s="6">
        <v>7364.1949999999997</v>
      </c>
      <c r="G2112" s="6">
        <v>1315.9900895787173</v>
      </c>
      <c r="H2112" s="19">
        <f t="shared" si="32"/>
        <v>0.17870114650395832</v>
      </c>
    </row>
    <row r="2113" spans="1:8" x14ac:dyDescent="0.25">
      <c r="A2113" s="13">
        <v>44166</v>
      </c>
      <c r="B2113" s="4">
        <v>208</v>
      </c>
      <c r="C2113" s="4" t="str">
        <f>VLOOKUP(B2121,'Estructura Producto'!$A$2:$C$16,3,0)</f>
        <v>TECNICO</v>
      </c>
      <c r="D2113" s="4">
        <v>2512</v>
      </c>
      <c r="E2113" s="4" t="str">
        <f>INDEX('Estructura Tiendas'!$A$2:$A$13,MATCH(DATOS!D2113,'Estructura Tiendas'!$B$2:$B$13,0))</f>
        <v>SUR</v>
      </c>
      <c r="F2113" s="6">
        <v>5887.8450000000003</v>
      </c>
      <c r="G2113" s="6">
        <v>1073.8379217749343</v>
      </c>
      <c r="H2113" s="19">
        <f t="shared" si="32"/>
        <v>0.18238216559283307</v>
      </c>
    </row>
    <row r="2114" spans="1:8" x14ac:dyDescent="0.25">
      <c r="A2114" s="13">
        <v>44166</v>
      </c>
      <c r="B2114" s="4">
        <v>300</v>
      </c>
      <c r="C2114" s="4" t="str">
        <f>VLOOKUP(B2122,'Estructura Producto'!$A$2:$C$16,3,0)</f>
        <v>TECNICO</v>
      </c>
      <c r="D2114" s="4">
        <v>2501</v>
      </c>
      <c r="E2114" s="4" t="str">
        <f>INDEX('Estructura Tiendas'!$A$2:$A$13,MATCH(DATOS!D2114,'Estructura Tiendas'!$B$2:$B$13,0))</f>
        <v>CENTRO</v>
      </c>
      <c r="F2114" s="6">
        <v>36128.955000000002</v>
      </c>
      <c r="G2114" s="6">
        <v>9806.8913856883701</v>
      </c>
      <c r="H2114" s="19">
        <f t="shared" si="32"/>
        <v>0.27144132415920608</v>
      </c>
    </row>
    <row r="2115" spans="1:8" x14ac:dyDescent="0.25">
      <c r="A2115" s="13">
        <v>44166</v>
      </c>
      <c r="B2115" s="4">
        <v>300</v>
      </c>
      <c r="C2115" s="4" t="str">
        <f>VLOOKUP(B2123,'Estructura Producto'!$A$2:$C$16,3,0)</f>
        <v>TECNICO</v>
      </c>
      <c r="D2115" s="4">
        <v>2502</v>
      </c>
      <c r="E2115" s="4" t="str">
        <f>INDEX('Estructura Tiendas'!$A$2:$A$13,MATCH(DATOS!D2115,'Estructura Tiendas'!$B$2:$B$13,0))</f>
        <v>CENTRO</v>
      </c>
      <c r="F2115" s="6">
        <v>63274.13</v>
      </c>
      <c r="G2115" s="6">
        <v>21009.470443464608</v>
      </c>
      <c r="H2115" s="19">
        <f t="shared" ref="H2115:H2161" si="33">G2115/F2115</f>
        <v>0.33203886712412495</v>
      </c>
    </row>
    <row r="2116" spans="1:8" x14ac:dyDescent="0.25">
      <c r="A2116" s="13">
        <v>44166</v>
      </c>
      <c r="B2116" s="4">
        <v>300</v>
      </c>
      <c r="C2116" s="4" t="str">
        <f>VLOOKUP(B2124,'Estructura Producto'!$A$2:$C$16,3,0)</f>
        <v>TECNICO</v>
      </c>
      <c r="D2116" s="4">
        <v>2503</v>
      </c>
      <c r="E2116" s="4" t="str">
        <f>INDEX('Estructura Tiendas'!$A$2:$A$13,MATCH(DATOS!D2116,'Estructura Tiendas'!$B$2:$B$13,0))</f>
        <v>CENTRO</v>
      </c>
      <c r="F2116" s="6">
        <v>71204.929999999993</v>
      </c>
      <c r="G2116" s="6">
        <v>22098.395212795273</v>
      </c>
      <c r="H2116" s="19">
        <f t="shared" si="33"/>
        <v>0.31034923021194283</v>
      </c>
    </row>
    <row r="2117" spans="1:8" x14ac:dyDescent="0.25">
      <c r="A2117" s="13">
        <v>44166</v>
      </c>
      <c r="B2117" s="4">
        <v>300</v>
      </c>
      <c r="C2117" s="4" t="str">
        <f>VLOOKUP(B2125,'Estructura Producto'!$A$2:$C$16,3,0)</f>
        <v>TECNICO</v>
      </c>
      <c r="D2117" s="4">
        <v>2504</v>
      </c>
      <c r="E2117" s="4" t="str">
        <f>INDEX('Estructura Tiendas'!$A$2:$A$13,MATCH(DATOS!D2117,'Estructura Tiendas'!$B$2:$B$13,0))</f>
        <v>CENTRO</v>
      </c>
      <c r="F2117" s="6">
        <v>67103.725000000006</v>
      </c>
      <c r="G2117" s="6">
        <v>22330.835525842584</v>
      </c>
      <c r="H2117" s="19">
        <f t="shared" si="33"/>
        <v>0.33278086314645844</v>
      </c>
    </row>
    <row r="2118" spans="1:8" x14ac:dyDescent="0.25">
      <c r="A2118" s="13">
        <v>44166</v>
      </c>
      <c r="B2118" s="4">
        <v>300</v>
      </c>
      <c r="C2118" s="4" t="str">
        <f>VLOOKUP(B2126,'Estructura Producto'!$A$2:$C$16,3,0)</f>
        <v>TECNICO</v>
      </c>
      <c r="D2118" s="4">
        <v>2505</v>
      </c>
      <c r="E2118" s="4" t="str">
        <f>INDEX('Estructura Tiendas'!$A$2:$A$13,MATCH(DATOS!D2118,'Estructura Tiendas'!$B$2:$B$13,0))</f>
        <v>NORTE</v>
      </c>
      <c r="F2118" s="6">
        <v>34723.93</v>
      </c>
      <c r="G2118" s="6">
        <v>11175.327063116027</v>
      </c>
      <c r="H2118" s="19">
        <f t="shared" si="33"/>
        <v>0.3218335903544336</v>
      </c>
    </row>
    <row r="2119" spans="1:8" x14ac:dyDescent="0.25">
      <c r="A2119" s="13">
        <v>44166</v>
      </c>
      <c r="B2119" s="4">
        <v>300</v>
      </c>
      <c r="C2119" s="4" t="str">
        <f>VLOOKUP(B2127,'Estructura Producto'!$A$2:$C$16,3,0)</f>
        <v>TECNICO</v>
      </c>
      <c r="D2119" s="4">
        <v>2506</v>
      </c>
      <c r="E2119" s="4" t="str">
        <f>INDEX('Estructura Tiendas'!$A$2:$A$13,MATCH(DATOS!D2119,'Estructura Tiendas'!$B$2:$B$13,0))</f>
        <v>NORTE</v>
      </c>
      <c r="F2119" s="6">
        <v>60023.445</v>
      </c>
      <c r="G2119" s="6">
        <v>19629.217787684691</v>
      </c>
      <c r="H2119" s="19">
        <f t="shared" si="33"/>
        <v>0.32702584444602756</v>
      </c>
    </row>
    <row r="2120" spans="1:8" x14ac:dyDescent="0.25">
      <c r="A2120" s="13">
        <v>44166</v>
      </c>
      <c r="B2120" s="4">
        <v>300</v>
      </c>
      <c r="C2120" s="4" t="str">
        <f>VLOOKUP(B2128,'Estructura Producto'!$A$2:$C$16,3,0)</f>
        <v>TECNICO</v>
      </c>
      <c r="D2120" s="4">
        <v>2507</v>
      </c>
      <c r="E2120" s="4" t="str">
        <f>INDEX('Estructura Tiendas'!$A$2:$A$13,MATCH(DATOS!D2120,'Estructura Tiendas'!$B$2:$B$13,0))</f>
        <v>NORTE</v>
      </c>
      <c r="F2120" s="6">
        <v>34493.29</v>
      </c>
      <c r="G2120" s="6">
        <v>10765.883798761883</v>
      </c>
      <c r="H2120" s="19">
        <f t="shared" si="33"/>
        <v>0.31211530702817514</v>
      </c>
    </row>
    <row r="2121" spans="1:8" x14ac:dyDescent="0.25">
      <c r="A2121" s="13">
        <v>44166</v>
      </c>
      <c r="B2121" s="4">
        <v>300</v>
      </c>
      <c r="C2121" s="4" t="str">
        <f>VLOOKUP(B2129,'Estructura Producto'!$A$2:$C$16,3,0)</f>
        <v>TECNICO</v>
      </c>
      <c r="D2121" s="4">
        <v>2508</v>
      </c>
      <c r="E2121" s="4" t="str">
        <f>INDEX('Estructura Tiendas'!$A$2:$A$13,MATCH(DATOS!D2121,'Estructura Tiendas'!$B$2:$B$13,0))</f>
        <v>NORTE</v>
      </c>
      <c r="F2121" s="6">
        <v>52778.51</v>
      </c>
      <c r="G2121" s="6">
        <v>17468.756231199826</v>
      </c>
      <c r="H2121" s="19">
        <f t="shared" si="33"/>
        <v>0.33098236822524596</v>
      </c>
    </row>
    <row r="2122" spans="1:8" x14ac:dyDescent="0.25">
      <c r="A2122" s="13">
        <v>44166</v>
      </c>
      <c r="B2122" s="4">
        <v>300</v>
      </c>
      <c r="C2122" s="4" t="str">
        <f>VLOOKUP(B2130,'Estructura Producto'!$A$2:$C$16,3,0)</f>
        <v>TECNICO</v>
      </c>
      <c r="D2122" s="4">
        <v>2509</v>
      </c>
      <c r="E2122" s="4" t="str">
        <f>INDEX('Estructura Tiendas'!$A$2:$A$13,MATCH(DATOS!D2122,'Estructura Tiendas'!$B$2:$B$13,0))</f>
        <v>SUR</v>
      </c>
      <c r="F2122" s="6">
        <v>39567.39</v>
      </c>
      <c r="G2122" s="6">
        <v>11510.710422048454</v>
      </c>
      <c r="H2122" s="19">
        <f t="shared" si="33"/>
        <v>0.29091406893526345</v>
      </c>
    </row>
    <row r="2123" spans="1:8" x14ac:dyDescent="0.25">
      <c r="A2123" s="13">
        <v>44166</v>
      </c>
      <c r="B2123" s="4">
        <v>300</v>
      </c>
      <c r="C2123" s="4" t="str">
        <f>VLOOKUP(B2131,'Estructura Producto'!$A$2:$C$16,3,0)</f>
        <v>TECNICO</v>
      </c>
      <c r="D2123" s="4">
        <v>2510</v>
      </c>
      <c r="E2123" s="4" t="str">
        <f>INDEX('Estructura Tiendas'!$A$2:$A$13,MATCH(DATOS!D2123,'Estructura Tiendas'!$B$2:$B$13,0))</f>
        <v>SUR</v>
      </c>
      <c r="F2123" s="6">
        <v>44575.135000000002</v>
      </c>
      <c r="G2123" s="6">
        <v>13261.91393064391</v>
      </c>
      <c r="H2123" s="19">
        <f t="shared" si="33"/>
        <v>0.29751820001541013</v>
      </c>
    </row>
    <row r="2124" spans="1:8" x14ac:dyDescent="0.25">
      <c r="A2124" s="13">
        <v>44166</v>
      </c>
      <c r="B2124" s="4">
        <v>300</v>
      </c>
      <c r="C2124" s="4" t="str">
        <f>VLOOKUP(B2132,'Estructura Producto'!$A$2:$C$16,3,0)</f>
        <v>TECNICO</v>
      </c>
      <c r="D2124" s="4">
        <v>2511</v>
      </c>
      <c r="E2124" s="4" t="str">
        <f>INDEX('Estructura Tiendas'!$A$2:$A$13,MATCH(DATOS!D2124,'Estructura Tiendas'!$B$2:$B$13,0))</f>
        <v>SUR</v>
      </c>
      <c r="F2124" s="6">
        <v>71140.72</v>
      </c>
      <c r="G2124" s="6">
        <v>23771.199870980239</v>
      </c>
      <c r="H2124" s="19">
        <f t="shared" si="33"/>
        <v>0.3341433692402922</v>
      </c>
    </row>
    <row r="2125" spans="1:8" x14ac:dyDescent="0.25">
      <c r="A2125" s="13">
        <v>44166</v>
      </c>
      <c r="B2125" s="4">
        <v>300</v>
      </c>
      <c r="C2125" s="4" t="str">
        <f>VLOOKUP(B2133,'Estructura Producto'!$A$2:$C$16,3,0)</f>
        <v>TECNICO</v>
      </c>
      <c r="D2125" s="4">
        <v>2512</v>
      </c>
      <c r="E2125" s="4" t="str">
        <f>INDEX('Estructura Tiendas'!$A$2:$A$13,MATCH(DATOS!D2125,'Estructura Tiendas'!$B$2:$B$13,0))</f>
        <v>SUR</v>
      </c>
      <c r="F2125" s="6">
        <v>42786.004999999997</v>
      </c>
      <c r="G2125" s="6">
        <v>13872.562537037709</v>
      </c>
      <c r="H2125" s="19">
        <f t="shared" si="33"/>
        <v>0.32423131201517202</v>
      </c>
    </row>
    <row r="2126" spans="1:8" x14ac:dyDescent="0.25">
      <c r="A2126" s="13">
        <v>44166</v>
      </c>
      <c r="B2126" s="4">
        <v>302</v>
      </c>
      <c r="C2126" s="4" t="str">
        <f>VLOOKUP(B2134,'Estructura Producto'!$A$2:$C$16,3,0)</f>
        <v>TECNICO</v>
      </c>
      <c r="D2126" s="4">
        <v>2501</v>
      </c>
      <c r="E2126" s="4" t="str">
        <f>INDEX('Estructura Tiendas'!$A$2:$A$13,MATCH(DATOS!D2126,'Estructura Tiendas'!$B$2:$B$13,0))</f>
        <v>CENTRO</v>
      </c>
      <c r="F2126" s="6">
        <v>43674.805</v>
      </c>
      <c r="G2126" s="6">
        <v>10833.849486584159</v>
      </c>
      <c r="H2126" s="19">
        <f t="shared" si="33"/>
        <v>0.24805719193443815</v>
      </c>
    </row>
    <row r="2127" spans="1:8" x14ac:dyDescent="0.25">
      <c r="A2127" s="13">
        <v>44166</v>
      </c>
      <c r="B2127" s="4">
        <v>302</v>
      </c>
      <c r="C2127" s="4" t="str">
        <f>VLOOKUP(B2135,'Estructura Producto'!$A$2:$C$16,3,0)</f>
        <v>TECNICO</v>
      </c>
      <c r="D2127" s="4">
        <v>2502</v>
      </c>
      <c r="E2127" s="4" t="str">
        <f>INDEX('Estructura Tiendas'!$A$2:$A$13,MATCH(DATOS!D2127,'Estructura Tiendas'!$B$2:$B$13,0))</f>
        <v>CENTRO</v>
      </c>
      <c r="F2127" s="6">
        <v>50572.52</v>
      </c>
      <c r="G2127" s="6">
        <v>15003.622004855119</v>
      </c>
      <c r="H2127" s="19">
        <f t="shared" si="33"/>
        <v>0.2966753882316942</v>
      </c>
    </row>
    <row r="2128" spans="1:8" x14ac:dyDescent="0.25">
      <c r="A2128" s="13">
        <v>44166</v>
      </c>
      <c r="B2128" s="4">
        <v>302</v>
      </c>
      <c r="C2128" s="4" t="str">
        <f>VLOOKUP(B2136,'Estructura Producto'!$A$2:$C$16,3,0)</f>
        <v>TECNICO</v>
      </c>
      <c r="D2128" s="4">
        <v>2503</v>
      </c>
      <c r="E2128" s="4" t="str">
        <f>INDEX('Estructura Tiendas'!$A$2:$A$13,MATCH(DATOS!D2128,'Estructura Tiendas'!$B$2:$B$13,0))</f>
        <v>CENTRO</v>
      </c>
      <c r="F2128" s="6">
        <v>65783.125</v>
      </c>
      <c r="G2128" s="6">
        <v>14804.794033207276</v>
      </c>
      <c r="H2128" s="19">
        <f t="shared" si="33"/>
        <v>0.22505458707240308</v>
      </c>
    </row>
    <row r="2129" spans="1:8" x14ac:dyDescent="0.25">
      <c r="A2129" s="13">
        <v>44166</v>
      </c>
      <c r="B2129" s="4">
        <v>302</v>
      </c>
      <c r="C2129" s="4" t="str">
        <f>VLOOKUP(B2137,'Estructura Producto'!$A$2:$C$16,3,0)</f>
        <v>TECNICO</v>
      </c>
      <c r="D2129" s="4">
        <v>2504</v>
      </c>
      <c r="E2129" s="4" t="str">
        <f>INDEX('Estructura Tiendas'!$A$2:$A$13,MATCH(DATOS!D2129,'Estructura Tiendas'!$B$2:$B$13,0))</f>
        <v>CENTRO</v>
      </c>
      <c r="F2129" s="6">
        <v>67839.595000000001</v>
      </c>
      <c r="G2129" s="6">
        <v>21422.476371912675</v>
      </c>
      <c r="H2129" s="19">
        <f t="shared" si="33"/>
        <v>0.31578131284410932</v>
      </c>
    </row>
    <row r="2130" spans="1:8" x14ac:dyDescent="0.25">
      <c r="A2130" s="13">
        <v>44166</v>
      </c>
      <c r="B2130" s="4">
        <v>302</v>
      </c>
      <c r="C2130" s="4" t="str">
        <f>VLOOKUP(B2138,'Estructura Producto'!$A$2:$C$16,3,0)</f>
        <v>TECNICO</v>
      </c>
      <c r="D2130" s="4">
        <v>2505</v>
      </c>
      <c r="E2130" s="4" t="str">
        <f>INDEX('Estructura Tiendas'!$A$2:$A$13,MATCH(DATOS!D2130,'Estructura Tiendas'!$B$2:$B$13,0))</f>
        <v>NORTE</v>
      </c>
      <c r="F2130" s="6">
        <v>25001.174999999999</v>
      </c>
      <c r="G2130" s="6">
        <v>7823.9719957285106</v>
      </c>
      <c r="H2130" s="19">
        <f t="shared" si="33"/>
        <v>0.31294417145308212</v>
      </c>
    </row>
    <row r="2131" spans="1:8" x14ac:dyDescent="0.25">
      <c r="A2131" s="13">
        <v>44166</v>
      </c>
      <c r="B2131" s="4">
        <v>302</v>
      </c>
      <c r="C2131" s="4" t="str">
        <f>VLOOKUP(B2139,'Estructura Producto'!$A$2:$C$16,3,0)</f>
        <v>TECNICO</v>
      </c>
      <c r="D2131" s="4">
        <v>2506</v>
      </c>
      <c r="E2131" s="4" t="str">
        <f>INDEX('Estructura Tiendas'!$A$2:$A$13,MATCH(DATOS!D2131,'Estructura Tiendas'!$B$2:$B$13,0))</f>
        <v>NORTE</v>
      </c>
      <c r="F2131" s="6">
        <v>35989.06</v>
      </c>
      <c r="G2131" s="6">
        <v>12267.295480974442</v>
      </c>
      <c r="H2131" s="19">
        <f t="shared" si="33"/>
        <v>0.3408617919160557</v>
      </c>
    </row>
    <row r="2132" spans="1:8" x14ac:dyDescent="0.25">
      <c r="A2132" s="13">
        <v>44166</v>
      </c>
      <c r="B2132" s="4">
        <v>302</v>
      </c>
      <c r="C2132" s="4" t="str">
        <f>VLOOKUP(B2140,'Estructura Producto'!$A$2:$C$16,3,0)</f>
        <v>TECNICO</v>
      </c>
      <c r="D2132" s="4">
        <v>2507</v>
      </c>
      <c r="E2132" s="4" t="str">
        <f>INDEX('Estructura Tiendas'!$A$2:$A$13,MATCH(DATOS!D2132,'Estructura Tiendas'!$B$2:$B$13,0))</f>
        <v>NORTE</v>
      </c>
      <c r="F2132" s="6">
        <v>22551.37</v>
      </c>
      <c r="G2132" s="6">
        <v>8057.7877083338108</v>
      </c>
      <c r="H2132" s="19">
        <f t="shared" si="33"/>
        <v>0.35730812400017431</v>
      </c>
    </row>
    <row r="2133" spans="1:8" x14ac:dyDescent="0.25">
      <c r="A2133" s="13">
        <v>44166</v>
      </c>
      <c r="B2133" s="4">
        <v>302</v>
      </c>
      <c r="C2133" s="4" t="str">
        <f>VLOOKUP(B2141,'Estructura Producto'!$A$2:$C$16,3,0)</f>
        <v>TECNICO</v>
      </c>
      <c r="D2133" s="4">
        <v>2508</v>
      </c>
      <c r="E2133" s="4" t="str">
        <f>INDEX('Estructura Tiendas'!$A$2:$A$13,MATCH(DATOS!D2133,'Estructura Tiendas'!$B$2:$B$13,0))</f>
        <v>NORTE</v>
      </c>
      <c r="F2133" s="6">
        <v>45103.27</v>
      </c>
      <c r="G2133" s="6">
        <v>13447.897652696212</v>
      </c>
      <c r="H2133" s="19">
        <f t="shared" si="33"/>
        <v>0.29815793073753216</v>
      </c>
    </row>
    <row r="2134" spans="1:8" x14ac:dyDescent="0.25">
      <c r="A2134" s="13">
        <v>44166</v>
      </c>
      <c r="B2134" s="4">
        <v>302</v>
      </c>
      <c r="C2134" s="4" t="str">
        <f>VLOOKUP(B2142,'Estructura Producto'!$A$2:$C$16,3,0)</f>
        <v>TECNICO</v>
      </c>
      <c r="D2134" s="4">
        <v>2509</v>
      </c>
      <c r="E2134" s="4" t="str">
        <f>INDEX('Estructura Tiendas'!$A$2:$A$13,MATCH(DATOS!D2134,'Estructura Tiendas'!$B$2:$B$13,0))</f>
        <v>SUR</v>
      </c>
      <c r="F2134" s="6">
        <v>42721.044999999998</v>
      </c>
      <c r="G2134" s="6">
        <v>12390.626196645078</v>
      </c>
      <c r="H2134" s="19">
        <f t="shared" si="33"/>
        <v>0.29003565330962944</v>
      </c>
    </row>
    <row r="2135" spans="1:8" x14ac:dyDescent="0.25">
      <c r="A2135" s="13">
        <v>44166</v>
      </c>
      <c r="B2135" s="4">
        <v>302</v>
      </c>
      <c r="C2135" s="4" t="str">
        <f>VLOOKUP(B2143,'Estructura Producto'!$A$2:$C$16,3,0)</f>
        <v>TECNICO</v>
      </c>
      <c r="D2135" s="4">
        <v>2510</v>
      </c>
      <c r="E2135" s="4" t="str">
        <f>INDEX('Estructura Tiendas'!$A$2:$A$13,MATCH(DATOS!D2135,'Estructura Tiendas'!$B$2:$B$13,0))</f>
        <v>SUR</v>
      </c>
      <c r="F2135" s="6">
        <v>34893.89</v>
      </c>
      <c r="G2135" s="6">
        <v>8908.4829173695689</v>
      </c>
      <c r="H2135" s="19">
        <f t="shared" si="33"/>
        <v>0.25530208633573298</v>
      </c>
    </row>
    <row r="2136" spans="1:8" x14ac:dyDescent="0.25">
      <c r="A2136" s="13">
        <v>44166</v>
      </c>
      <c r="B2136" s="4">
        <v>302</v>
      </c>
      <c r="C2136" s="4" t="str">
        <f>VLOOKUP(B2144,'Estructura Producto'!$A$2:$C$16,3,0)</f>
        <v>TECNICO</v>
      </c>
      <c r="D2136" s="4">
        <v>2511</v>
      </c>
      <c r="E2136" s="4" t="str">
        <f>INDEX('Estructura Tiendas'!$A$2:$A$13,MATCH(DATOS!D2136,'Estructura Tiendas'!$B$2:$B$13,0))</f>
        <v>SUR</v>
      </c>
      <c r="F2136" s="6">
        <v>64291.37</v>
      </c>
      <c r="G2136" s="6">
        <v>17920.269224964202</v>
      </c>
      <c r="H2136" s="19">
        <f t="shared" si="33"/>
        <v>0.27873522099411169</v>
      </c>
    </row>
    <row r="2137" spans="1:8" x14ac:dyDescent="0.25">
      <c r="A2137" s="13">
        <v>44166</v>
      </c>
      <c r="B2137" s="4">
        <v>302</v>
      </c>
      <c r="C2137" s="4" t="str">
        <f>VLOOKUP(B2145,'Estructura Producto'!$A$2:$C$16,3,0)</f>
        <v>TECNICO</v>
      </c>
      <c r="D2137" s="4">
        <v>2512</v>
      </c>
      <c r="E2137" s="4" t="str">
        <f>INDEX('Estructura Tiendas'!$A$2:$A$13,MATCH(DATOS!D2137,'Estructura Tiendas'!$B$2:$B$13,0))</f>
        <v>SUR</v>
      </c>
      <c r="F2137" s="6">
        <v>39097.9</v>
      </c>
      <c r="G2137" s="6">
        <v>11228.193461126903</v>
      </c>
      <c r="H2137" s="19">
        <f t="shared" si="33"/>
        <v>0.28718149724478559</v>
      </c>
    </row>
    <row r="2138" spans="1:8" x14ac:dyDescent="0.25">
      <c r="A2138" s="13">
        <v>44166</v>
      </c>
      <c r="B2138" s="4">
        <v>304</v>
      </c>
      <c r="C2138" s="4" t="str">
        <f>VLOOKUP(B2146,'Estructura Producto'!$A$2:$C$16,3,0)</f>
        <v>TECNICO</v>
      </c>
      <c r="D2138" s="4">
        <v>2501</v>
      </c>
      <c r="E2138" s="4" t="str">
        <f>INDEX('Estructura Tiendas'!$A$2:$A$13,MATCH(DATOS!D2138,'Estructura Tiendas'!$B$2:$B$13,0))</f>
        <v>CENTRO</v>
      </c>
      <c r="F2138" s="6">
        <v>12409.495000000001</v>
      </c>
      <c r="G2138" s="6">
        <v>6754.7512882181591</v>
      </c>
      <c r="H2138" s="19">
        <f t="shared" si="33"/>
        <v>0.54432120631968972</v>
      </c>
    </row>
    <row r="2139" spans="1:8" x14ac:dyDescent="0.25">
      <c r="A2139" s="13">
        <v>44166</v>
      </c>
      <c r="B2139" s="4">
        <v>304</v>
      </c>
      <c r="C2139" s="4" t="str">
        <f>VLOOKUP(B2147,'Estructura Producto'!$A$2:$C$16,3,0)</f>
        <v>TECNICO</v>
      </c>
      <c r="D2139" s="4">
        <v>2502</v>
      </c>
      <c r="E2139" s="4" t="str">
        <f>INDEX('Estructura Tiendas'!$A$2:$A$13,MATCH(DATOS!D2139,'Estructura Tiendas'!$B$2:$B$13,0))</f>
        <v>CENTRO</v>
      </c>
      <c r="F2139" s="6">
        <v>24054.38</v>
      </c>
      <c r="G2139" s="6">
        <v>11280.288220599783</v>
      </c>
      <c r="H2139" s="19">
        <f t="shared" si="33"/>
        <v>0.46894944790095539</v>
      </c>
    </row>
    <row r="2140" spans="1:8" x14ac:dyDescent="0.25">
      <c r="A2140" s="13">
        <v>44166</v>
      </c>
      <c r="B2140" s="4">
        <v>304</v>
      </c>
      <c r="C2140" s="4" t="str">
        <f>VLOOKUP(B2148,'Estructura Producto'!$A$2:$C$16,3,0)</f>
        <v>TECNICO</v>
      </c>
      <c r="D2140" s="4">
        <v>2503</v>
      </c>
      <c r="E2140" s="4" t="str">
        <f>INDEX('Estructura Tiendas'!$A$2:$A$13,MATCH(DATOS!D2140,'Estructura Tiendas'!$B$2:$B$13,0))</f>
        <v>CENTRO</v>
      </c>
      <c r="F2140" s="6">
        <v>23760.044999999998</v>
      </c>
      <c r="G2140" s="6">
        <v>12627.566133209262</v>
      </c>
      <c r="H2140" s="19">
        <f t="shared" si="33"/>
        <v>0.53146221453744147</v>
      </c>
    </row>
    <row r="2141" spans="1:8" x14ac:dyDescent="0.25">
      <c r="A2141" s="13">
        <v>44166</v>
      </c>
      <c r="B2141" s="4">
        <v>304</v>
      </c>
      <c r="C2141" s="4" t="str">
        <f>VLOOKUP(B2149,'Estructura Producto'!$A$2:$C$16,3,0)</f>
        <v>TECNICO</v>
      </c>
      <c r="D2141" s="4">
        <v>2504</v>
      </c>
      <c r="E2141" s="4" t="str">
        <f>INDEX('Estructura Tiendas'!$A$2:$A$13,MATCH(DATOS!D2141,'Estructura Tiendas'!$B$2:$B$13,0))</f>
        <v>CENTRO</v>
      </c>
      <c r="F2141" s="6">
        <v>38833.589999999997</v>
      </c>
      <c r="G2141" s="6">
        <v>22415.973122702424</v>
      </c>
      <c r="H2141" s="19">
        <f t="shared" si="33"/>
        <v>0.57723154420444844</v>
      </c>
    </row>
    <row r="2142" spans="1:8" x14ac:dyDescent="0.25">
      <c r="A2142" s="13">
        <v>44166</v>
      </c>
      <c r="B2142" s="4">
        <v>304</v>
      </c>
      <c r="C2142" s="4" t="str">
        <f>VLOOKUP(B2150,'Estructura Producto'!$A$2:$C$16,3,0)</f>
        <v>TECNICO</v>
      </c>
      <c r="D2142" s="4">
        <v>2505</v>
      </c>
      <c r="E2142" s="4" t="str">
        <f>INDEX('Estructura Tiendas'!$A$2:$A$13,MATCH(DATOS!D2142,'Estructura Tiendas'!$B$2:$B$13,0))</f>
        <v>NORTE</v>
      </c>
      <c r="F2142" s="6">
        <v>13962.775</v>
      </c>
      <c r="G2142" s="6">
        <v>7173.526711882786</v>
      </c>
      <c r="H2142" s="19">
        <f t="shared" si="33"/>
        <v>0.51376081845355137</v>
      </c>
    </row>
    <row r="2143" spans="1:8" x14ac:dyDescent="0.25">
      <c r="A2143" s="13">
        <v>44166</v>
      </c>
      <c r="B2143" s="4">
        <v>304</v>
      </c>
      <c r="C2143" s="4" t="str">
        <f>VLOOKUP(B2151,'Estructura Producto'!$A$2:$C$16,3,0)</f>
        <v>TECNICO</v>
      </c>
      <c r="D2143" s="4">
        <v>2506</v>
      </c>
      <c r="E2143" s="4" t="str">
        <f>INDEX('Estructura Tiendas'!$A$2:$A$13,MATCH(DATOS!D2143,'Estructura Tiendas'!$B$2:$B$13,0))</f>
        <v>NORTE</v>
      </c>
      <c r="F2143" s="6">
        <v>27087.119999999999</v>
      </c>
      <c r="G2143" s="6">
        <v>15820.39115417937</v>
      </c>
      <c r="H2143" s="19">
        <f t="shared" si="33"/>
        <v>0.58405585954429151</v>
      </c>
    </row>
    <row r="2144" spans="1:8" x14ac:dyDescent="0.25">
      <c r="A2144" s="13">
        <v>44166</v>
      </c>
      <c r="B2144" s="4">
        <v>304</v>
      </c>
      <c r="C2144" s="4" t="str">
        <f>VLOOKUP(B2152,'Estructura Producto'!$A$2:$C$16,3,0)</f>
        <v>TECNICO</v>
      </c>
      <c r="D2144" s="4">
        <v>2507</v>
      </c>
      <c r="E2144" s="4" t="str">
        <f>INDEX('Estructura Tiendas'!$A$2:$A$13,MATCH(DATOS!D2144,'Estructura Tiendas'!$B$2:$B$13,0))</f>
        <v>NORTE</v>
      </c>
      <c r="F2144" s="6">
        <v>18761.8</v>
      </c>
      <c r="G2144" s="6">
        <v>12528.006952590942</v>
      </c>
      <c r="H2144" s="19">
        <f t="shared" si="33"/>
        <v>0.6677401396769469</v>
      </c>
    </row>
    <row r="2145" spans="1:8" x14ac:dyDescent="0.25">
      <c r="A2145" s="13">
        <v>44166</v>
      </c>
      <c r="B2145" s="4">
        <v>304</v>
      </c>
      <c r="C2145" s="4" t="str">
        <f>VLOOKUP(B2153,'Estructura Producto'!$A$2:$C$16,3,0)</f>
        <v>TECNICO</v>
      </c>
      <c r="D2145" s="4">
        <v>2508</v>
      </c>
      <c r="E2145" s="4" t="str">
        <f>INDEX('Estructura Tiendas'!$A$2:$A$13,MATCH(DATOS!D2145,'Estructura Tiendas'!$B$2:$B$13,0))</f>
        <v>NORTE</v>
      </c>
      <c r="F2145" s="6">
        <v>23346.404999999999</v>
      </c>
      <c r="G2145" s="6">
        <v>14092.186052157349</v>
      </c>
      <c r="H2145" s="19">
        <f t="shared" si="33"/>
        <v>0.60361267836128729</v>
      </c>
    </row>
    <row r="2146" spans="1:8" x14ac:dyDescent="0.25">
      <c r="A2146" s="13">
        <v>44166</v>
      </c>
      <c r="B2146" s="4">
        <v>304</v>
      </c>
      <c r="C2146" s="4" t="str">
        <f>VLOOKUP(B2154,'Estructura Producto'!$A$2:$C$16,3,0)</f>
        <v>TECNICO</v>
      </c>
      <c r="D2146" s="4">
        <v>2509</v>
      </c>
      <c r="E2146" s="4" t="str">
        <f>INDEX('Estructura Tiendas'!$A$2:$A$13,MATCH(DATOS!D2146,'Estructura Tiendas'!$B$2:$B$13,0))</f>
        <v>SUR</v>
      </c>
      <c r="F2146" s="6">
        <v>18279.45</v>
      </c>
      <c r="G2146" s="6">
        <v>8732.8916269297133</v>
      </c>
      <c r="H2146" s="19">
        <f t="shared" si="33"/>
        <v>0.47774367538026108</v>
      </c>
    </row>
    <row r="2147" spans="1:8" x14ac:dyDescent="0.25">
      <c r="A2147" s="13">
        <v>44166</v>
      </c>
      <c r="B2147" s="4">
        <v>304</v>
      </c>
      <c r="C2147" s="4" t="str">
        <f>VLOOKUP(B2155,'Estructura Producto'!$A$2:$C$16,3,0)</f>
        <v>TECNICO</v>
      </c>
      <c r="D2147" s="4">
        <v>2510</v>
      </c>
      <c r="E2147" s="4" t="str">
        <f>INDEX('Estructura Tiendas'!$A$2:$A$13,MATCH(DATOS!D2147,'Estructura Tiendas'!$B$2:$B$13,0))</f>
        <v>SUR</v>
      </c>
      <c r="F2147" s="6">
        <v>17104.22</v>
      </c>
      <c r="G2147" s="6">
        <v>9585.6272332122717</v>
      </c>
      <c r="H2147" s="19">
        <f t="shared" si="33"/>
        <v>0.56042469245673121</v>
      </c>
    </row>
    <row r="2148" spans="1:8" x14ac:dyDescent="0.25">
      <c r="A2148" s="13">
        <v>44166</v>
      </c>
      <c r="B2148" s="4">
        <v>304</v>
      </c>
      <c r="C2148" s="4" t="str">
        <f>VLOOKUP(B2156,'Estructura Producto'!$A$2:$C$16,3,0)</f>
        <v>TECNICO</v>
      </c>
      <c r="D2148" s="4">
        <v>2511</v>
      </c>
      <c r="E2148" s="4" t="str">
        <f>INDEX('Estructura Tiendas'!$A$2:$A$13,MATCH(DATOS!D2148,'Estructura Tiendas'!$B$2:$B$13,0))</f>
        <v>SUR</v>
      </c>
      <c r="F2148" s="6">
        <v>30619.96</v>
      </c>
      <c r="G2148" s="6">
        <v>16564.287375753112</v>
      </c>
      <c r="H2148" s="19">
        <f t="shared" si="33"/>
        <v>0.54096371699222057</v>
      </c>
    </row>
    <row r="2149" spans="1:8" x14ac:dyDescent="0.25">
      <c r="A2149" s="13">
        <v>44166</v>
      </c>
      <c r="B2149" s="4">
        <v>304</v>
      </c>
      <c r="C2149" s="4" t="str">
        <f>VLOOKUP(B2157,'Estructura Producto'!$A$2:$C$16,3,0)</f>
        <v>TECNICO</v>
      </c>
      <c r="D2149" s="4">
        <v>2512</v>
      </c>
      <c r="E2149" s="4" t="str">
        <f>INDEX('Estructura Tiendas'!$A$2:$A$13,MATCH(DATOS!D2149,'Estructura Tiendas'!$B$2:$B$13,0))</f>
        <v>SUR</v>
      </c>
      <c r="F2149" s="6">
        <v>19090.525000000001</v>
      </c>
      <c r="G2149" s="6">
        <v>12161.776178567899</v>
      </c>
      <c r="H2149" s="19">
        <f t="shared" si="33"/>
        <v>0.63705823588234989</v>
      </c>
    </row>
    <row r="2150" spans="1:8" x14ac:dyDescent="0.25">
      <c r="A2150" s="13">
        <v>44166</v>
      </c>
      <c r="B2150" s="4">
        <v>306</v>
      </c>
      <c r="C2150" s="4" t="str">
        <f>VLOOKUP(B2158,'Estructura Producto'!$A$2:$C$16,3,0)</f>
        <v>TECNICO</v>
      </c>
      <c r="D2150" s="4">
        <v>2501</v>
      </c>
      <c r="E2150" s="4" t="str">
        <f>INDEX('Estructura Tiendas'!$A$2:$A$13,MATCH(DATOS!D2150,'Estructura Tiendas'!$B$2:$B$13,0))</f>
        <v>CENTRO</v>
      </c>
      <c r="F2150" s="6">
        <v>62812.83</v>
      </c>
      <c r="G2150" s="6">
        <v>15713.930924955415</v>
      </c>
      <c r="H2150" s="19">
        <f t="shared" si="33"/>
        <v>0.25017072029640147</v>
      </c>
    </row>
    <row r="2151" spans="1:8" x14ac:dyDescent="0.25">
      <c r="A2151" s="13">
        <v>44166</v>
      </c>
      <c r="B2151" s="4">
        <v>306</v>
      </c>
      <c r="C2151" s="4" t="str">
        <f>VLOOKUP(B2159,'Estructura Producto'!$A$2:$C$16,3,0)</f>
        <v>TECNICO</v>
      </c>
      <c r="D2151" s="4">
        <v>2502</v>
      </c>
      <c r="E2151" s="4" t="str">
        <f>INDEX('Estructura Tiendas'!$A$2:$A$13,MATCH(DATOS!D2151,'Estructura Tiendas'!$B$2:$B$13,0))</f>
        <v>CENTRO</v>
      </c>
      <c r="F2151" s="6">
        <v>80014.960000000006</v>
      </c>
      <c r="G2151" s="6">
        <v>20490.962085616626</v>
      </c>
      <c r="H2151" s="19">
        <f t="shared" si="33"/>
        <v>0.25608913740151373</v>
      </c>
    </row>
    <row r="2152" spans="1:8" x14ac:dyDescent="0.25">
      <c r="A2152" s="13">
        <v>44166</v>
      </c>
      <c r="B2152" s="4">
        <v>306</v>
      </c>
      <c r="C2152" s="4" t="str">
        <f>VLOOKUP(B2160,'Estructura Producto'!$A$2:$C$16,3,0)</f>
        <v>TECNICO</v>
      </c>
      <c r="D2152" s="4">
        <v>2503</v>
      </c>
      <c r="E2152" s="4" t="str">
        <f>INDEX('Estructura Tiendas'!$A$2:$A$13,MATCH(DATOS!D2152,'Estructura Tiendas'!$B$2:$B$13,0))</f>
        <v>CENTRO</v>
      </c>
      <c r="F2152" s="6">
        <v>76406.34</v>
      </c>
      <c r="G2152" s="6">
        <v>19036.77896136681</v>
      </c>
      <c r="H2152" s="19">
        <f t="shared" si="33"/>
        <v>0.24915182380633349</v>
      </c>
    </row>
    <row r="2153" spans="1:8" x14ac:dyDescent="0.25">
      <c r="A2153" s="13">
        <v>44166</v>
      </c>
      <c r="B2153" s="4">
        <v>306</v>
      </c>
      <c r="C2153" s="4" t="str">
        <f>VLOOKUP(B2161,'Estructura Producto'!$A$2:$C$16,3,0)</f>
        <v>TECNICO</v>
      </c>
      <c r="D2153" s="4">
        <v>2504</v>
      </c>
      <c r="E2153" s="4" t="str">
        <f>INDEX('Estructura Tiendas'!$A$2:$A$13,MATCH(DATOS!D2153,'Estructura Tiendas'!$B$2:$B$13,0))</f>
        <v>CENTRO</v>
      </c>
      <c r="F2153" s="6">
        <v>73710.28</v>
      </c>
      <c r="G2153" s="6">
        <v>24466.01236664832</v>
      </c>
      <c r="H2153" s="19">
        <f t="shared" si="33"/>
        <v>0.33192130550376853</v>
      </c>
    </row>
    <row r="2154" spans="1:8" x14ac:dyDescent="0.25">
      <c r="A2154" s="13">
        <v>44166</v>
      </c>
      <c r="B2154" s="4">
        <v>306</v>
      </c>
      <c r="C2154" s="4" t="e">
        <f>VLOOKUP(B2162,'Estructura Producto'!$A$2:$C$16,3,0)</f>
        <v>#N/A</v>
      </c>
      <c r="D2154" s="4">
        <v>2505</v>
      </c>
      <c r="E2154" s="4" t="str">
        <f>INDEX('Estructura Tiendas'!$A$2:$A$13,MATCH(DATOS!D2154,'Estructura Tiendas'!$B$2:$B$13,0))</f>
        <v>NORTE</v>
      </c>
      <c r="F2154" s="6">
        <v>42765.474999999999</v>
      </c>
      <c r="G2154" s="6">
        <v>9425.7319861692431</v>
      </c>
      <c r="H2154" s="19">
        <f t="shared" si="33"/>
        <v>0.22040517464541767</v>
      </c>
    </row>
    <row r="2155" spans="1:8" x14ac:dyDescent="0.25">
      <c r="A2155" s="13">
        <v>44166</v>
      </c>
      <c r="B2155" s="4">
        <v>306</v>
      </c>
      <c r="C2155" s="4" t="e">
        <f>VLOOKUP(B2163,'Estructura Producto'!$A$2:$C$16,3,0)</f>
        <v>#N/A</v>
      </c>
      <c r="D2155" s="4">
        <v>2506</v>
      </c>
      <c r="E2155" s="4" t="str">
        <f>INDEX('Estructura Tiendas'!$A$2:$A$13,MATCH(DATOS!D2155,'Estructura Tiendas'!$B$2:$B$13,0))</f>
        <v>NORTE</v>
      </c>
      <c r="F2155" s="6">
        <v>71993.164999999994</v>
      </c>
      <c r="G2155" s="6">
        <v>20799.467679699595</v>
      </c>
      <c r="H2155" s="19">
        <f t="shared" si="33"/>
        <v>0.28890892183583811</v>
      </c>
    </row>
    <row r="2156" spans="1:8" x14ac:dyDescent="0.25">
      <c r="A2156" s="13">
        <v>44166</v>
      </c>
      <c r="B2156" s="4">
        <v>306</v>
      </c>
      <c r="C2156" s="4" t="e">
        <f>VLOOKUP(B2164,'Estructura Producto'!$A$2:$C$16,3,0)</f>
        <v>#N/A</v>
      </c>
      <c r="D2156" s="4">
        <v>2507</v>
      </c>
      <c r="E2156" s="4" t="str">
        <f>INDEX('Estructura Tiendas'!$A$2:$A$13,MATCH(DATOS!D2156,'Estructura Tiendas'!$B$2:$B$13,0))</f>
        <v>NORTE</v>
      </c>
      <c r="F2156" s="6">
        <v>37310.589999999997</v>
      </c>
      <c r="G2156" s="6">
        <v>10595.141479864047</v>
      </c>
      <c r="H2156" s="19">
        <f t="shared" si="33"/>
        <v>0.28397142687542726</v>
      </c>
    </row>
    <row r="2157" spans="1:8" x14ac:dyDescent="0.25">
      <c r="A2157" s="13">
        <v>44166</v>
      </c>
      <c r="B2157" s="4">
        <v>306</v>
      </c>
      <c r="C2157" s="4" t="e">
        <f>VLOOKUP(B2165,'Estructura Producto'!$A$2:$C$16,3,0)</f>
        <v>#N/A</v>
      </c>
      <c r="D2157" s="4">
        <v>2508</v>
      </c>
      <c r="E2157" s="4" t="str">
        <f>INDEX('Estructura Tiendas'!$A$2:$A$13,MATCH(DATOS!D2157,'Estructura Tiendas'!$B$2:$B$13,0))</f>
        <v>NORTE</v>
      </c>
      <c r="F2157" s="6">
        <v>48366.245000000003</v>
      </c>
      <c r="G2157" s="6">
        <v>13613.148126506767</v>
      </c>
      <c r="H2157" s="19">
        <f t="shared" si="33"/>
        <v>0.28145968591332171</v>
      </c>
    </row>
    <row r="2158" spans="1:8" x14ac:dyDescent="0.25">
      <c r="A2158" s="13">
        <v>44166</v>
      </c>
      <c r="B2158" s="4">
        <v>306</v>
      </c>
      <c r="C2158" s="4" t="e">
        <f>VLOOKUP(B2166,'Estructura Producto'!$A$2:$C$16,3,0)</f>
        <v>#N/A</v>
      </c>
      <c r="D2158" s="4">
        <v>2509</v>
      </c>
      <c r="E2158" s="4" t="str">
        <f>INDEX('Estructura Tiendas'!$A$2:$A$13,MATCH(DATOS!D2158,'Estructura Tiendas'!$B$2:$B$13,0))</f>
        <v>SUR</v>
      </c>
      <c r="F2158" s="6">
        <v>63063.98</v>
      </c>
      <c r="G2158" s="6">
        <v>18361.702667368401</v>
      </c>
      <c r="H2158" s="19">
        <f t="shared" si="33"/>
        <v>0.29115990883176734</v>
      </c>
    </row>
    <row r="2159" spans="1:8" x14ac:dyDescent="0.25">
      <c r="A2159" s="13">
        <v>44166</v>
      </c>
      <c r="B2159" s="4">
        <v>306</v>
      </c>
      <c r="C2159" s="4" t="e">
        <f>VLOOKUP(B2167,'Estructura Producto'!$A$2:$C$16,3,0)</f>
        <v>#N/A</v>
      </c>
      <c r="D2159" s="4">
        <v>2510</v>
      </c>
      <c r="E2159" s="4" t="str">
        <f>INDEX('Estructura Tiendas'!$A$2:$A$13,MATCH(DATOS!D2159,'Estructura Tiendas'!$B$2:$B$13,0))</f>
        <v>SUR</v>
      </c>
      <c r="F2159" s="6">
        <v>42259.535000000003</v>
      </c>
      <c r="G2159" s="6">
        <v>13517.825500208563</v>
      </c>
      <c r="H2159" s="19">
        <f t="shared" si="33"/>
        <v>0.3198763427048727</v>
      </c>
    </row>
    <row r="2160" spans="1:8" x14ac:dyDescent="0.25">
      <c r="A2160" s="13">
        <v>44166</v>
      </c>
      <c r="B2160" s="4">
        <v>306</v>
      </c>
      <c r="C2160" s="4" t="e">
        <f>VLOOKUP(B2168,'Estructura Producto'!$A$2:$C$16,3,0)</f>
        <v>#N/A</v>
      </c>
      <c r="D2160" s="4">
        <v>2511</v>
      </c>
      <c r="E2160" s="4" t="str">
        <f>INDEX('Estructura Tiendas'!$A$2:$A$13,MATCH(DATOS!D2160,'Estructura Tiendas'!$B$2:$B$13,0))</f>
        <v>SUR</v>
      </c>
      <c r="F2160" s="6">
        <v>95679.84</v>
      </c>
      <c r="G2160" s="6">
        <v>26274.443073206927</v>
      </c>
      <c r="H2160" s="19">
        <f t="shared" si="33"/>
        <v>0.27460793280179951</v>
      </c>
    </row>
    <row r="2161" spans="1:8" x14ac:dyDescent="0.25">
      <c r="A2161" s="13">
        <v>44166</v>
      </c>
      <c r="B2161" s="4">
        <v>306</v>
      </c>
      <c r="C2161" s="4" t="e">
        <f>VLOOKUP(B2169,'Estructura Producto'!$A$2:$C$16,3,0)</f>
        <v>#N/A</v>
      </c>
      <c r="D2161" s="4">
        <v>2512</v>
      </c>
      <c r="E2161" s="4" t="str">
        <f>INDEX('Estructura Tiendas'!$A$2:$A$13,MATCH(DATOS!D2161,'Estructura Tiendas'!$B$2:$B$13,0))</f>
        <v>SUR</v>
      </c>
      <c r="F2161" s="6">
        <v>42498.07</v>
      </c>
      <c r="G2161" s="6">
        <v>11413.666343178029</v>
      </c>
      <c r="H2161" s="19">
        <f t="shared" si="33"/>
        <v>0.26856905132816689</v>
      </c>
    </row>
    <row r="2162" spans="1:8" x14ac:dyDescent="0.25">
      <c r="B2162" s="4"/>
      <c r="C2162" s="4"/>
      <c r="D2162" s="4"/>
      <c r="E2162" s="4"/>
    </row>
    <row r="2163" spans="1:8" x14ac:dyDescent="0.25">
      <c r="B2163" s="4"/>
      <c r="C2163" s="4"/>
      <c r="D2163" s="4"/>
      <c r="E2163" s="4"/>
      <c r="F2163" s="6">
        <f>SUM(F1:F2161)</f>
        <v>79277781.540000156</v>
      </c>
      <c r="G2163" s="6">
        <f>SUM(G1:G2161)</f>
        <v>22647119.202336583</v>
      </c>
      <c r="H2163" s="18">
        <f>G2163/F2163</f>
        <v>0.28566792312307354</v>
      </c>
    </row>
    <row r="2164" spans="1:8" x14ac:dyDescent="0.25">
      <c r="B2164" s="4"/>
      <c r="C2164" s="4"/>
      <c r="D2164" s="4"/>
      <c r="E2164" s="4"/>
    </row>
    <row r="2165" spans="1:8" x14ac:dyDescent="0.25">
      <c r="B2165" s="4"/>
      <c r="C2165" s="4"/>
      <c r="D2165" s="4"/>
      <c r="E2165" s="4"/>
    </row>
    <row r="2166" spans="1:8" x14ac:dyDescent="0.25">
      <c r="B2166" s="4"/>
      <c r="C2166" s="4"/>
      <c r="D2166" s="4"/>
      <c r="E2166" s="4"/>
    </row>
    <row r="2167" spans="1:8" x14ac:dyDescent="0.25">
      <c r="B2167" s="4"/>
      <c r="C2167" s="4"/>
      <c r="D2167" s="4"/>
      <c r="E2167" s="4"/>
    </row>
    <row r="2168" spans="1:8" x14ac:dyDescent="0.25">
      <c r="B2168" s="4"/>
      <c r="C2168" s="4"/>
      <c r="D2168" s="4"/>
      <c r="E2168" s="4"/>
    </row>
    <row r="2169" spans="1:8" x14ac:dyDescent="0.25">
      <c r="B2169" s="4"/>
      <c r="C2169" s="4"/>
      <c r="D2169" s="4"/>
      <c r="E2169" s="4"/>
    </row>
    <row r="2170" spans="1:8" x14ac:dyDescent="0.25">
      <c r="B2170" s="4"/>
      <c r="C2170" s="4"/>
      <c r="D2170" s="4"/>
      <c r="E2170" s="4"/>
    </row>
    <row r="2171" spans="1:8" x14ac:dyDescent="0.25">
      <c r="B2171" s="4"/>
      <c r="C2171" s="4"/>
      <c r="D2171" s="4"/>
      <c r="E2171" s="4"/>
    </row>
    <row r="2172" spans="1:8" x14ac:dyDescent="0.25">
      <c r="B2172" s="4"/>
      <c r="C2172" s="4"/>
      <c r="D2172" s="4"/>
      <c r="E2172" s="4"/>
    </row>
    <row r="2173" spans="1:8" x14ac:dyDescent="0.25">
      <c r="B2173" s="4"/>
      <c r="C2173" s="4"/>
      <c r="D2173" s="4"/>
      <c r="E2173" s="4"/>
    </row>
    <row r="2174" spans="1:8" x14ac:dyDescent="0.25">
      <c r="B2174" s="4"/>
      <c r="C2174" s="4"/>
      <c r="D2174" s="4"/>
      <c r="E2174" s="4"/>
    </row>
    <row r="2175" spans="1:8" x14ac:dyDescent="0.25">
      <c r="B2175" s="4"/>
      <c r="C2175" s="4"/>
      <c r="D2175" s="4"/>
      <c r="E2175" s="4"/>
    </row>
    <row r="2176" spans="1:8" x14ac:dyDescent="0.25">
      <c r="B2176" s="4"/>
      <c r="C2176" s="4"/>
      <c r="D2176" s="4"/>
      <c r="E2176" s="4"/>
    </row>
    <row r="2177" spans="2:5" x14ac:dyDescent="0.25">
      <c r="B2177" s="4"/>
      <c r="C2177" s="4"/>
      <c r="D2177" s="4"/>
      <c r="E2177" s="4"/>
    </row>
    <row r="2178" spans="2:5" x14ac:dyDescent="0.25">
      <c r="B2178" s="4"/>
      <c r="C2178" s="4"/>
      <c r="D2178" s="4"/>
      <c r="E2178" s="4"/>
    </row>
    <row r="2179" spans="2:5" x14ac:dyDescent="0.25">
      <c r="B2179" s="4"/>
      <c r="C2179" s="4"/>
      <c r="D2179" s="4"/>
      <c r="E2179" s="4"/>
    </row>
    <row r="2180" spans="2:5" x14ac:dyDescent="0.25">
      <c r="B2180" s="4"/>
      <c r="C2180" s="4"/>
      <c r="D2180" s="4"/>
      <c r="E2180" s="4"/>
    </row>
    <row r="2181" spans="2:5" x14ac:dyDescent="0.25">
      <c r="B2181" s="4"/>
      <c r="C2181" s="4"/>
      <c r="D2181" s="4"/>
      <c r="E2181" s="4"/>
    </row>
    <row r="2182" spans="2:5" x14ac:dyDescent="0.25">
      <c r="B2182" s="4"/>
      <c r="C2182" s="4"/>
      <c r="D2182" s="4"/>
      <c r="E2182" s="4"/>
    </row>
    <row r="2183" spans="2:5" x14ac:dyDescent="0.25">
      <c r="B2183" s="4"/>
      <c r="C2183" s="4"/>
      <c r="D2183" s="4"/>
      <c r="E2183" s="4"/>
    </row>
    <row r="2184" spans="2:5" x14ac:dyDescent="0.25">
      <c r="B2184" s="4"/>
      <c r="C2184" s="4"/>
      <c r="D2184" s="4"/>
      <c r="E2184" s="4"/>
    </row>
    <row r="2185" spans="2:5" x14ac:dyDescent="0.25">
      <c r="B2185" s="4"/>
      <c r="C2185" s="4"/>
      <c r="D2185" s="4"/>
      <c r="E2185" s="4"/>
    </row>
    <row r="2186" spans="2:5" x14ac:dyDescent="0.25">
      <c r="B2186" s="4"/>
      <c r="C2186" s="4"/>
      <c r="D2186" s="4"/>
      <c r="E2186" s="4"/>
    </row>
    <row r="2187" spans="2:5" x14ac:dyDescent="0.25">
      <c r="B2187" s="4"/>
      <c r="C2187" s="4"/>
      <c r="D2187" s="4"/>
      <c r="E2187" s="4"/>
    </row>
    <row r="2188" spans="2:5" x14ac:dyDescent="0.25">
      <c r="B2188" s="4"/>
      <c r="C2188" s="4"/>
      <c r="D2188" s="4"/>
      <c r="E2188" s="4"/>
    </row>
    <row r="2189" spans="2:5" x14ac:dyDescent="0.25">
      <c r="B2189" s="4"/>
      <c r="C2189" s="4"/>
      <c r="D2189" s="4"/>
      <c r="E2189" s="4"/>
    </row>
    <row r="2190" spans="2:5" x14ac:dyDescent="0.25">
      <c r="B2190" s="4"/>
      <c r="C2190" s="4"/>
      <c r="D2190" s="4"/>
      <c r="E2190" s="4"/>
    </row>
    <row r="2191" spans="2:5" x14ac:dyDescent="0.25">
      <c r="B2191" s="4"/>
      <c r="C2191" s="4"/>
      <c r="D2191" s="4"/>
      <c r="E2191" s="4"/>
    </row>
    <row r="2192" spans="2:5" x14ac:dyDescent="0.25">
      <c r="B2192" s="4"/>
      <c r="C2192" s="4"/>
      <c r="D2192" s="4"/>
      <c r="E2192" s="4"/>
    </row>
    <row r="2193" spans="2:5" x14ac:dyDescent="0.25">
      <c r="B2193" s="4"/>
      <c r="C2193" s="4"/>
      <c r="D2193" s="4"/>
      <c r="E2193" s="4"/>
    </row>
    <row r="2194" spans="2:5" x14ac:dyDescent="0.25">
      <c r="B2194" s="4"/>
      <c r="C2194" s="4"/>
      <c r="D2194" s="4"/>
      <c r="E2194" s="4"/>
    </row>
    <row r="2195" spans="2:5" x14ac:dyDescent="0.25">
      <c r="B2195" s="4"/>
      <c r="C2195" s="4"/>
      <c r="D2195" s="4"/>
      <c r="E2195" s="4"/>
    </row>
    <row r="2196" spans="2:5" x14ac:dyDescent="0.25">
      <c r="B2196" s="4"/>
      <c r="C2196" s="4"/>
      <c r="D2196" s="4"/>
      <c r="E2196" s="4"/>
    </row>
    <row r="2197" spans="2:5" x14ac:dyDescent="0.25">
      <c r="B2197" s="4"/>
      <c r="C2197" s="4"/>
      <c r="D2197" s="4"/>
      <c r="E2197" s="4"/>
    </row>
    <row r="2198" spans="2:5" x14ac:dyDescent="0.25">
      <c r="B2198" s="4"/>
      <c r="C2198" s="4"/>
      <c r="D2198" s="4"/>
      <c r="E2198" s="4"/>
    </row>
    <row r="2199" spans="2:5" x14ac:dyDescent="0.25">
      <c r="B2199" s="4"/>
      <c r="C2199" s="4"/>
      <c r="D2199" s="4"/>
      <c r="E2199" s="4"/>
    </row>
    <row r="2200" spans="2:5" x14ac:dyDescent="0.25">
      <c r="B2200" s="4"/>
      <c r="C2200" s="4"/>
      <c r="D2200" s="4"/>
      <c r="E2200" s="4"/>
    </row>
    <row r="2201" spans="2:5" x14ac:dyDescent="0.25">
      <c r="B2201" s="4"/>
      <c r="C2201" s="4"/>
      <c r="D2201" s="4"/>
      <c r="E2201" s="4"/>
    </row>
    <row r="2202" spans="2:5" x14ac:dyDescent="0.25">
      <c r="B2202" s="4"/>
      <c r="C2202" s="4"/>
      <c r="D2202" s="4"/>
      <c r="E2202" s="4"/>
    </row>
    <row r="2203" spans="2:5" x14ac:dyDescent="0.25">
      <c r="B2203" s="4"/>
      <c r="C2203" s="4"/>
      <c r="D2203" s="4"/>
      <c r="E2203" s="4"/>
    </row>
    <row r="2204" spans="2:5" x14ac:dyDescent="0.25">
      <c r="B2204" s="4"/>
      <c r="C2204" s="4"/>
      <c r="D2204" s="4"/>
      <c r="E2204" s="4"/>
    </row>
    <row r="2205" spans="2:5" x14ac:dyDescent="0.25">
      <c r="B2205" s="4"/>
      <c r="C2205" s="4"/>
      <c r="D2205" s="4"/>
      <c r="E2205" s="4"/>
    </row>
    <row r="2206" spans="2:5" x14ac:dyDescent="0.25">
      <c r="B2206" s="4"/>
      <c r="C2206" s="4"/>
      <c r="D2206" s="4"/>
      <c r="E2206" s="4"/>
    </row>
    <row r="2207" spans="2:5" x14ac:dyDescent="0.25">
      <c r="B2207" s="4"/>
      <c r="C2207" s="4"/>
      <c r="D2207" s="4"/>
      <c r="E2207" s="4"/>
    </row>
    <row r="2208" spans="2:5" x14ac:dyDescent="0.25">
      <c r="B2208" s="4"/>
      <c r="C2208" s="4"/>
      <c r="D2208" s="4"/>
      <c r="E2208" s="4"/>
    </row>
    <row r="2209" spans="2:5" x14ac:dyDescent="0.25">
      <c r="B2209" s="4"/>
      <c r="C2209" s="4"/>
      <c r="D2209" s="4"/>
      <c r="E2209" s="4"/>
    </row>
    <row r="2210" spans="2:5" x14ac:dyDescent="0.25">
      <c r="B2210" s="4"/>
      <c r="C2210" s="4"/>
      <c r="D2210" s="4"/>
      <c r="E2210" s="4"/>
    </row>
    <row r="2211" spans="2:5" x14ac:dyDescent="0.25">
      <c r="B2211" s="4"/>
      <c r="C2211" s="4"/>
      <c r="D2211" s="4"/>
      <c r="E2211" s="4"/>
    </row>
    <row r="2212" spans="2:5" x14ac:dyDescent="0.25">
      <c r="B2212" s="4"/>
      <c r="C2212" s="4"/>
      <c r="D2212" s="4"/>
      <c r="E2212" s="4"/>
    </row>
    <row r="2213" spans="2:5" x14ac:dyDescent="0.25">
      <c r="B2213" s="4"/>
      <c r="C2213" s="4"/>
      <c r="D2213" s="4"/>
      <c r="E2213" s="4"/>
    </row>
    <row r="2214" spans="2:5" x14ac:dyDescent="0.25">
      <c r="B2214" s="4"/>
      <c r="C2214" s="4"/>
      <c r="D2214" s="4"/>
      <c r="E2214" s="4"/>
    </row>
    <row r="2215" spans="2:5" x14ac:dyDescent="0.25">
      <c r="B2215" s="4"/>
      <c r="C2215" s="4"/>
      <c r="D2215" s="4"/>
      <c r="E2215" s="4"/>
    </row>
    <row r="2216" spans="2:5" x14ac:dyDescent="0.25">
      <c r="B2216" s="4"/>
      <c r="C2216" s="4"/>
      <c r="D2216" s="4"/>
      <c r="E2216" s="4"/>
    </row>
    <row r="2217" spans="2:5" x14ac:dyDescent="0.25">
      <c r="B2217" s="4"/>
      <c r="C2217" s="4"/>
      <c r="D2217" s="4"/>
      <c r="E2217" s="4"/>
    </row>
    <row r="2218" spans="2:5" x14ac:dyDescent="0.25">
      <c r="B2218" s="4"/>
      <c r="C2218" s="4"/>
      <c r="D2218" s="4"/>
      <c r="E2218" s="4"/>
    </row>
    <row r="2219" spans="2:5" x14ac:dyDescent="0.25">
      <c r="B2219" s="4"/>
      <c r="C2219" s="4"/>
      <c r="D2219" s="4"/>
      <c r="E2219" s="4"/>
    </row>
    <row r="2220" spans="2:5" x14ac:dyDescent="0.25">
      <c r="B2220" s="4"/>
      <c r="C2220" s="4"/>
      <c r="D2220" s="4"/>
      <c r="E2220" s="4"/>
    </row>
    <row r="2221" spans="2:5" x14ac:dyDescent="0.25">
      <c r="B2221" s="4"/>
      <c r="C2221" s="4"/>
      <c r="D2221" s="4"/>
      <c r="E2221" s="4"/>
    </row>
    <row r="2222" spans="2:5" x14ac:dyDescent="0.25">
      <c r="B2222" s="4"/>
      <c r="C2222" s="4"/>
      <c r="D2222" s="4"/>
      <c r="E2222" s="4"/>
    </row>
    <row r="2223" spans="2:5" x14ac:dyDescent="0.25">
      <c r="B2223" s="4"/>
      <c r="C2223" s="4"/>
      <c r="D2223" s="4"/>
      <c r="E2223" s="4"/>
    </row>
    <row r="2224" spans="2:5" x14ac:dyDescent="0.25">
      <c r="B2224" s="4"/>
      <c r="C2224" s="4"/>
      <c r="D2224" s="4"/>
      <c r="E2224" s="4"/>
    </row>
    <row r="2225" spans="2:5" x14ac:dyDescent="0.25">
      <c r="B2225" s="4"/>
      <c r="C2225" s="4"/>
      <c r="D2225" s="4"/>
      <c r="E2225" s="4"/>
    </row>
    <row r="2226" spans="2:5" x14ac:dyDescent="0.25">
      <c r="B2226" s="4"/>
      <c r="C2226" s="4"/>
      <c r="D2226" s="4"/>
      <c r="E2226" s="4"/>
    </row>
    <row r="2227" spans="2:5" x14ac:dyDescent="0.25">
      <c r="B2227" s="4"/>
      <c r="C2227" s="4"/>
      <c r="D2227" s="4"/>
      <c r="E2227" s="4"/>
    </row>
    <row r="2228" spans="2:5" x14ac:dyDescent="0.25">
      <c r="B2228" s="4"/>
      <c r="C2228" s="4"/>
      <c r="D2228" s="4"/>
      <c r="E2228" s="4"/>
    </row>
    <row r="2229" spans="2:5" x14ac:dyDescent="0.25">
      <c r="B2229" s="4"/>
      <c r="C2229" s="4"/>
      <c r="D2229" s="4"/>
      <c r="E2229" s="4"/>
    </row>
    <row r="2230" spans="2:5" x14ac:dyDescent="0.25">
      <c r="B2230" s="4"/>
      <c r="C2230" s="4"/>
      <c r="D2230" s="4"/>
      <c r="E2230" s="4"/>
    </row>
    <row r="2231" spans="2:5" x14ac:dyDescent="0.25">
      <c r="B2231" s="4"/>
      <c r="C2231" s="4"/>
      <c r="D2231" s="4"/>
      <c r="E2231" s="4"/>
    </row>
    <row r="2232" spans="2:5" x14ac:dyDescent="0.25">
      <c r="B2232" s="4"/>
      <c r="C2232" s="4"/>
      <c r="D2232" s="4"/>
      <c r="E2232" s="4"/>
    </row>
    <row r="2233" spans="2:5" x14ac:dyDescent="0.25">
      <c r="B2233" s="4"/>
      <c r="C2233" s="4"/>
      <c r="D2233" s="4"/>
      <c r="E2233" s="4"/>
    </row>
    <row r="2234" spans="2:5" x14ac:dyDescent="0.25">
      <c r="B2234" s="4"/>
      <c r="C2234" s="4"/>
      <c r="D2234" s="4"/>
      <c r="E2234" s="4"/>
    </row>
    <row r="2235" spans="2:5" x14ac:dyDescent="0.25">
      <c r="B2235" s="4"/>
      <c r="C2235" s="4"/>
      <c r="D2235" s="4"/>
      <c r="E2235" s="4"/>
    </row>
    <row r="2236" spans="2:5" x14ac:dyDescent="0.25">
      <c r="B2236" s="4"/>
      <c r="C2236" s="4"/>
      <c r="D2236" s="4"/>
      <c r="E2236" s="4"/>
    </row>
    <row r="2237" spans="2:5" x14ac:dyDescent="0.25">
      <c r="B2237" s="4"/>
      <c r="C2237" s="4"/>
      <c r="D2237" s="4"/>
      <c r="E2237" s="4"/>
    </row>
    <row r="2238" spans="2:5" x14ac:dyDescent="0.25">
      <c r="B2238" s="4"/>
      <c r="C2238" s="4"/>
      <c r="D2238" s="4"/>
      <c r="E2238" s="4"/>
    </row>
    <row r="2239" spans="2:5" x14ac:dyDescent="0.25">
      <c r="B2239" s="4"/>
      <c r="C2239" s="4"/>
      <c r="D2239" s="4"/>
      <c r="E2239" s="4"/>
    </row>
    <row r="2240" spans="2:5" x14ac:dyDescent="0.25">
      <c r="B2240" s="4"/>
      <c r="C2240" s="4"/>
      <c r="D2240" s="4"/>
      <c r="E2240" s="4"/>
    </row>
    <row r="2241" spans="2:5" x14ac:dyDescent="0.25">
      <c r="B2241" s="4"/>
      <c r="C2241" s="4"/>
      <c r="D2241" s="4"/>
      <c r="E2241" s="4"/>
    </row>
    <row r="2242" spans="2:5" x14ac:dyDescent="0.25">
      <c r="B2242" s="4"/>
      <c r="C2242" s="4"/>
      <c r="D2242" s="4"/>
      <c r="E2242" s="4"/>
    </row>
    <row r="2243" spans="2:5" x14ac:dyDescent="0.25">
      <c r="B2243" s="4"/>
      <c r="C2243" s="4"/>
      <c r="D2243" s="4"/>
      <c r="E2243" s="4"/>
    </row>
    <row r="2244" spans="2:5" x14ac:dyDescent="0.25">
      <c r="B2244" s="4"/>
      <c r="C2244" s="4"/>
      <c r="D2244" s="4"/>
      <c r="E2244" s="4"/>
    </row>
    <row r="2245" spans="2:5" x14ac:dyDescent="0.25">
      <c r="B2245" s="4"/>
      <c r="C2245" s="4"/>
      <c r="D2245" s="4"/>
      <c r="E2245" s="4"/>
    </row>
    <row r="2246" spans="2:5" x14ac:dyDescent="0.25">
      <c r="B2246" s="4"/>
      <c r="C2246" s="4"/>
      <c r="D2246" s="4"/>
      <c r="E2246" s="4"/>
    </row>
    <row r="2247" spans="2:5" x14ac:dyDescent="0.25">
      <c r="B2247" s="4"/>
      <c r="C2247" s="4"/>
      <c r="D2247" s="4"/>
      <c r="E2247" s="4"/>
    </row>
    <row r="2248" spans="2:5" x14ac:dyDescent="0.25">
      <c r="B2248" s="4"/>
      <c r="C2248" s="4"/>
      <c r="D2248" s="4"/>
      <c r="E2248" s="4"/>
    </row>
    <row r="2249" spans="2:5" x14ac:dyDescent="0.25">
      <c r="B2249" s="4"/>
      <c r="C2249" s="4"/>
      <c r="D2249" s="4"/>
      <c r="E2249" s="4"/>
    </row>
    <row r="2250" spans="2:5" x14ac:dyDescent="0.25">
      <c r="B2250" s="4"/>
      <c r="C2250" s="4"/>
      <c r="D2250" s="4"/>
      <c r="E2250" s="4"/>
    </row>
    <row r="2251" spans="2:5" x14ac:dyDescent="0.25">
      <c r="B2251" s="4"/>
      <c r="C2251" s="4"/>
      <c r="D2251" s="4"/>
      <c r="E2251" s="4"/>
    </row>
    <row r="2252" spans="2:5" x14ac:dyDescent="0.25">
      <c r="B2252" s="4"/>
      <c r="C2252" s="4"/>
      <c r="D2252" s="4"/>
      <c r="E2252" s="4"/>
    </row>
    <row r="2253" spans="2:5" x14ac:dyDescent="0.25">
      <c r="B2253" s="4"/>
      <c r="C2253" s="4"/>
      <c r="D2253" s="4"/>
      <c r="E2253" s="4"/>
    </row>
    <row r="2254" spans="2:5" x14ac:dyDescent="0.25">
      <c r="B2254" s="4"/>
      <c r="C2254" s="4"/>
      <c r="D2254" s="4"/>
      <c r="E2254" s="4"/>
    </row>
    <row r="2255" spans="2:5" x14ac:dyDescent="0.25">
      <c r="B2255" s="4"/>
      <c r="C2255" s="4"/>
      <c r="D2255" s="4"/>
      <c r="E2255" s="4"/>
    </row>
    <row r="2256" spans="2:5" x14ac:dyDescent="0.25">
      <c r="B2256" s="4"/>
      <c r="C2256" s="4"/>
      <c r="D2256" s="4"/>
      <c r="E2256" s="4"/>
    </row>
    <row r="2257" spans="2:5" x14ac:dyDescent="0.25">
      <c r="B2257" s="4"/>
      <c r="C2257" s="4"/>
      <c r="D2257" s="4"/>
      <c r="E2257" s="4"/>
    </row>
    <row r="2258" spans="2:5" x14ac:dyDescent="0.25">
      <c r="B2258" s="4"/>
      <c r="C2258" s="4"/>
      <c r="D2258" s="4"/>
      <c r="E2258" s="4"/>
    </row>
    <row r="2259" spans="2:5" x14ac:dyDescent="0.25">
      <c r="B2259" s="4"/>
      <c r="C2259" s="4"/>
      <c r="D2259" s="4"/>
      <c r="E2259" s="4"/>
    </row>
    <row r="2260" spans="2:5" x14ac:dyDescent="0.25">
      <c r="B2260" s="4"/>
      <c r="C2260" s="4"/>
      <c r="D2260" s="4"/>
      <c r="E2260" s="4"/>
    </row>
    <row r="2261" spans="2:5" x14ac:dyDescent="0.25">
      <c r="B2261" s="4"/>
      <c r="C2261" s="4"/>
      <c r="D2261" s="4"/>
      <c r="E2261" s="4"/>
    </row>
    <row r="2262" spans="2:5" x14ac:dyDescent="0.25">
      <c r="B2262" s="4"/>
      <c r="C2262" s="4"/>
      <c r="D2262" s="4"/>
      <c r="E2262" s="4"/>
    </row>
    <row r="2263" spans="2:5" x14ac:dyDescent="0.25">
      <c r="B2263" s="4"/>
      <c r="C2263" s="4"/>
      <c r="D2263" s="4"/>
      <c r="E2263" s="4"/>
    </row>
    <row r="2264" spans="2:5" x14ac:dyDescent="0.25">
      <c r="B2264" s="4"/>
      <c r="C2264" s="4"/>
      <c r="D2264" s="4"/>
      <c r="E2264" s="4"/>
    </row>
    <row r="2265" spans="2:5" x14ac:dyDescent="0.25">
      <c r="B2265" s="4"/>
      <c r="C2265" s="4"/>
      <c r="D2265" s="4"/>
      <c r="E2265" s="4"/>
    </row>
    <row r="2266" spans="2:5" x14ac:dyDescent="0.25">
      <c r="B2266" s="4"/>
      <c r="C2266" s="4"/>
      <c r="D2266" s="4"/>
      <c r="E2266" s="4"/>
    </row>
    <row r="2267" spans="2:5" x14ac:dyDescent="0.25">
      <c r="B2267" s="4"/>
      <c r="C2267" s="4"/>
      <c r="D2267" s="4"/>
      <c r="E2267" s="4"/>
    </row>
    <row r="2268" spans="2:5" x14ac:dyDescent="0.25">
      <c r="B2268" s="4"/>
      <c r="C2268" s="4"/>
      <c r="D2268" s="4"/>
      <c r="E2268" s="4"/>
    </row>
    <row r="2269" spans="2:5" x14ac:dyDescent="0.25">
      <c r="B2269" s="4"/>
      <c r="C2269" s="4"/>
      <c r="D2269" s="4"/>
      <c r="E2269" s="4"/>
    </row>
    <row r="2270" spans="2:5" x14ac:dyDescent="0.25">
      <c r="B2270" s="4"/>
      <c r="C2270" s="4"/>
      <c r="D2270" s="4"/>
      <c r="E2270" s="4"/>
    </row>
    <row r="2271" spans="2:5" x14ac:dyDescent="0.25">
      <c r="B2271" s="4"/>
      <c r="C2271" s="4"/>
      <c r="D2271" s="4"/>
      <c r="E2271" s="4"/>
    </row>
    <row r="2272" spans="2:5" x14ac:dyDescent="0.25">
      <c r="B2272" s="4"/>
      <c r="C2272" s="4"/>
      <c r="D2272" s="4"/>
      <c r="E2272" s="4"/>
    </row>
    <row r="2273" spans="2:5" x14ac:dyDescent="0.25">
      <c r="B2273" s="4"/>
      <c r="C2273" s="4"/>
      <c r="D2273" s="4"/>
      <c r="E2273" s="4"/>
    </row>
    <row r="2274" spans="2:5" x14ac:dyDescent="0.25">
      <c r="B2274" s="4"/>
      <c r="C2274" s="4"/>
      <c r="D2274" s="4"/>
      <c r="E2274" s="4"/>
    </row>
    <row r="2275" spans="2:5" x14ac:dyDescent="0.25">
      <c r="B2275" s="4"/>
      <c r="C2275" s="4"/>
      <c r="D2275" s="4"/>
      <c r="E2275" s="4"/>
    </row>
    <row r="2276" spans="2:5" x14ac:dyDescent="0.25">
      <c r="B2276" s="4"/>
      <c r="C2276" s="4"/>
      <c r="D2276" s="4"/>
      <c r="E2276" s="4"/>
    </row>
    <row r="2277" spans="2:5" x14ac:dyDescent="0.25">
      <c r="B2277" s="4"/>
      <c r="C2277" s="4"/>
      <c r="D2277" s="4"/>
      <c r="E2277" s="4"/>
    </row>
    <row r="2278" spans="2:5" x14ac:dyDescent="0.25">
      <c r="B2278" s="4"/>
      <c r="C2278" s="4"/>
      <c r="D2278" s="4"/>
      <c r="E2278" s="4"/>
    </row>
    <row r="2279" spans="2:5" x14ac:dyDescent="0.25">
      <c r="B2279" s="4"/>
      <c r="C2279" s="4"/>
      <c r="D2279" s="4"/>
      <c r="E2279" s="4"/>
    </row>
    <row r="2280" spans="2:5" x14ac:dyDescent="0.25">
      <c r="B2280" s="4"/>
      <c r="C2280" s="4"/>
      <c r="D2280" s="4"/>
      <c r="E2280" s="4"/>
    </row>
    <row r="2281" spans="2:5" x14ac:dyDescent="0.25">
      <c r="B2281" s="4"/>
      <c r="C2281" s="4"/>
      <c r="D2281" s="4"/>
      <c r="E2281" s="4"/>
    </row>
    <row r="2282" spans="2:5" x14ac:dyDescent="0.25">
      <c r="B2282" s="4"/>
      <c r="C2282" s="4"/>
      <c r="D2282" s="4"/>
      <c r="E2282" s="4"/>
    </row>
    <row r="2283" spans="2:5" x14ac:dyDescent="0.25">
      <c r="B2283" s="4"/>
      <c r="C2283" s="4"/>
      <c r="D2283" s="4"/>
      <c r="E2283" s="4"/>
    </row>
    <row r="2284" spans="2:5" x14ac:dyDescent="0.25">
      <c r="B2284" s="4"/>
      <c r="C2284" s="4"/>
      <c r="D2284" s="4"/>
      <c r="E2284" s="4"/>
    </row>
    <row r="2285" spans="2:5" x14ac:dyDescent="0.25">
      <c r="B2285" s="4"/>
      <c r="C2285" s="4"/>
      <c r="D2285" s="4"/>
      <c r="E2285" s="4"/>
    </row>
    <row r="2286" spans="2:5" x14ac:dyDescent="0.25">
      <c r="B2286" s="4"/>
      <c r="C2286" s="4"/>
      <c r="D2286" s="4"/>
      <c r="E2286" s="4"/>
    </row>
    <row r="2287" spans="2:5" x14ac:dyDescent="0.25">
      <c r="B2287" s="4"/>
      <c r="C2287" s="4"/>
      <c r="D2287" s="4"/>
      <c r="E2287" s="4"/>
    </row>
    <row r="2288" spans="2:5" x14ac:dyDescent="0.25">
      <c r="B2288" s="4"/>
      <c r="C2288" s="4"/>
      <c r="D2288" s="4"/>
      <c r="E2288" s="4"/>
    </row>
    <row r="2289" spans="2:5" x14ac:dyDescent="0.25">
      <c r="B2289" s="4"/>
      <c r="C2289" s="4"/>
      <c r="D2289" s="4"/>
      <c r="E2289" s="4"/>
    </row>
    <row r="2290" spans="2:5" x14ac:dyDescent="0.25">
      <c r="B2290" s="4"/>
      <c r="C2290" s="4"/>
      <c r="D2290" s="4"/>
      <c r="E2290" s="4"/>
    </row>
    <row r="2291" spans="2:5" x14ac:dyDescent="0.25">
      <c r="B2291" s="4"/>
      <c r="C2291" s="4"/>
      <c r="D2291" s="4"/>
      <c r="E2291" s="4"/>
    </row>
    <row r="2292" spans="2:5" x14ac:dyDescent="0.25">
      <c r="B2292" s="4"/>
      <c r="C2292" s="4"/>
      <c r="D2292" s="4"/>
      <c r="E2292" s="4"/>
    </row>
    <row r="2293" spans="2:5" x14ac:dyDescent="0.25">
      <c r="B2293" s="4"/>
      <c r="C2293" s="4"/>
      <c r="D2293" s="4"/>
      <c r="E2293" s="4"/>
    </row>
    <row r="2294" spans="2:5" x14ac:dyDescent="0.25">
      <c r="B2294" s="4"/>
      <c r="C2294" s="4"/>
      <c r="D2294" s="4"/>
      <c r="E2294" s="4"/>
    </row>
    <row r="2295" spans="2:5" x14ac:dyDescent="0.25">
      <c r="B2295" s="4"/>
      <c r="C2295" s="4"/>
      <c r="D2295" s="4"/>
      <c r="E2295" s="4"/>
    </row>
    <row r="2296" spans="2:5" x14ac:dyDescent="0.25">
      <c r="B2296" s="4"/>
      <c r="C2296" s="4"/>
      <c r="D2296" s="4"/>
      <c r="E2296" s="4"/>
    </row>
    <row r="2297" spans="2:5" x14ac:dyDescent="0.25">
      <c r="B2297" s="4"/>
      <c r="C2297" s="4"/>
      <c r="D2297" s="4"/>
      <c r="E2297" s="4"/>
    </row>
    <row r="2298" spans="2:5" x14ac:dyDescent="0.25">
      <c r="B2298" s="4"/>
      <c r="C2298" s="4"/>
      <c r="D2298" s="4"/>
      <c r="E2298" s="4"/>
    </row>
    <row r="2299" spans="2:5" x14ac:dyDescent="0.25">
      <c r="B2299" s="4"/>
      <c r="C2299" s="4"/>
      <c r="D2299" s="4"/>
      <c r="E2299" s="4"/>
    </row>
    <row r="2300" spans="2:5" x14ac:dyDescent="0.25">
      <c r="B2300" s="4"/>
      <c r="C2300" s="4"/>
      <c r="D2300" s="4"/>
      <c r="E2300" s="4"/>
    </row>
    <row r="2301" spans="2:5" x14ac:dyDescent="0.25">
      <c r="B2301" s="4"/>
      <c r="C2301" s="4"/>
      <c r="D2301" s="4"/>
      <c r="E2301" s="4"/>
    </row>
    <row r="2302" spans="2:5" x14ac:dyDescent="0.25">
      <c r="B2302" s="4"/>
      <c r="C2302" s="4"/>
      <c r="D2302" s="4"/>
      <c r="E2302" s="4"/>
    </row>
    <row r="2303" spans="2:5" x14ac:dyDescent="0.25">
      <c r="B2303" s="4"/>
      <c r="C2303" s="4"/>
      <c r="D2303" s="4"/>
      <c r="E2303" s="4"/>
    </row>
    <row r="2304" spans="2:5" x14ac:dyDescent="0.25">
      <c r="B2304" s="4"/>
      <c r="C2304" s="4"/>
      <c r="D2304" s="4"/>
      <c r="E2304" s="4"/>
    </row>
    <row r="2305" spans="2:5" x14ac:dyDescent="0.25">
      <c r="B2305" s="4"/>
      <c r="C2305" s="4"/>
      <c r="D2305" s="4"/>
      <c r="E2305" s="4"/>
    </row>
    <row r="2306" spans="2:5" x14ac:dyDescent="0.25">
      <c r="B2306" s="4"/>
      <c r="C2306" s="4"/>
      <c r="D2306" s="4"/>
      <c r="E2306" s="4"/>
    </row>
    <row r="2307" spans="2:5" x14ac:dyDescent="0.25">
      <c r="B2307" s="4"/>
      <c r="C2307" s="4"/>
      <c r="D2307" s="4"/>
      <c r="E2307" s="4"/>
    </row>
    <row r="2308" spans="2:5" x14ac:dyDescent="0.25">
      <c r="B2308" s="4"/>
      <c r="C2308" s="4"/>
      <c r="D2308" s="4"/>
      <c r="E2308" s="4"/>
    </row>
    <row r="2309" spans="2:5" x14ac:dyDescent="0.25">
      <c r="B2309" s="4"/>
      <c r="C2309" s="4"/>
      <c r="D2309" s="4"/>
      <c r="E2309" s="4"/>
    </row>
    <row r="2310" spans="2:5" x14ac:dyDescent="0.25">
      <c r="B2310" s="4"/>
      <c r="C2310" s="4"/>
      <c r="D2310" s="4"/>
      <c r="E2310" s="4"/>
    </row>
    <row r="2311" spans="2:5" x14ac:dyDescent="0.25">
      <c r="B2311" s="4"/>
      <c r="C2311" s="4"/>
      <c r="D2311" s="4"/>
      <c r="E2311" s="4"/>
    </row>
    <row r="2312" spans="2:5" x14ac:dyDescent="0.25">
      <c r="B2312" s="4"/>
      <c r="C2312" s="4"/>
      <c r="D2312" s="4"/>
      <c r="E2312" s="4"/>
    </row>
    <row r="2313" spans="2:5" x14ac:dyDescent="0.25">
      <c r="B2313" s="4"/>
      <c r="C2313" s="4"/>
      <c r="D2313" s="4"/>
      <c r="E2313" s="4"/>
    </row>
    <row r="2314" spans="2:5" x14ac:dyDescent="0.25">
      <c r="B2314" s="4"/>
      <c r="C2314" s="4"/>
      <c r="D2314" s="4"/>
      <c r="E2314" s="4"/>
    </row>
    <row r="2315" spans="2:5" x14ac:dyDescent="0.25">
      <c r="B2315" s="4"/>
      <c r="C2315" s="4"/>
      <c r="D2315" s="4"/>
      <c r="E2315" s="4"/>
    </row>
    <row r="2316" spans="2:5" x14ac:dyDescent="0.25">
      <c r="B2316" s="4"/>
      <c r="C2316" s="4"/>
      <c r="D2316" s="4"/>
      <c r="E2316" s="4"/>
    </row>
    <row r="2317" spans="2:5" x14ac:dyDescent="0.25">
      <c r="B2317" s="4"/>
      <c r="C2317" s="4"/>
      <c r="D2317" s="4"/>
      <c r="E2317" s="4"/>
    </row>
    <row r="2318" spans="2:5" x14ac:dyDescent="0.25">
      <c r="B2318" s="4"/>
      <c r="C2318" s="4"/>
      <c r="D2318" s="4"/>
      <c r="E2318" s="4"/>
    </row>
    <row r="2319" spans="2:5" x14ac:dyDescent="0.25">
      <c r="B2319" s="4"/>
      <c r="C2319" s="4"/>
      <c r="D2319" s="4"/>
      <c r="E2319" s="4"/>
    </row>
    <row r="2320" spans="2:5" x14ac:dyDescent="0.25">
      <c r="B2320" s="4"/>
      <c r="C2320" s="4"/>
      <c r="D2320" s="4"/>
      <c r="E2320" s="4"/>
    </row>
    <row r="2321" spans="2:5" x14ac:dyDescent="0.25">
      <c r="B2321" s="4"/>
      <c r="C2321" s="4"/>
      <c r="D2321" s="4"/>
      <c r="E2321" s="4"/>
    </row>
    <row r="2322" spans="2:5" x14ac:dyDescent="0.25">
      <c r="B2322" s="4"/>
      <c r="C2322" s="4"/>
      <c r="D2322" s="4"/>
      <c r="E2322" s="4"/>
    </row>
    <row r="2323" spans="2:5" x14ac:dyDescent="0.25">
      <c r="B2323" s="4"/>
      <c r="C2323" s="4"/>
      <c r="D2323" s="4"/>
      <c r="E2323" s="4"/>
    </row>
    <row r="2324" spans="2:5" x14ac:dyDescent="0.25">
      <c r="B2324" s="4"/>
      <c r="C2324" s="4"/>
      <c r="D2324" s="4"/>
      <c r="E2324" s="4"/>
    </row>
    <row r="2325" spans="2:5" x14ac:dyDescent="0.25">
      <c r="B2325" s="4"/>
      <c r="C2325" s="4"/>
      <c r="D2325" s="4"/>
      <c r="E2325" s="4"/>
    </row>
    <row r="2326" spans="2:5" x14ac:dyDescent="0.25">
      <c r="B2326" s="4"/>
      <c r="C2326" s="4"/>
      <c r="D2326" s="4"/>
      <c r="E2326" s="4"/>
    </row>
    <row r="2327" spans="2:5" x14ac:dyDescent="0.25">
      <c r="B2327" s="4"/>
      <c r="C2327" s="4"/>
      <c r="D2327" s="4"/>
      <c r="E2327" s="4"/>
    </row>
    <row r="2328" spans="2:5" x14ac:dyDescent="0.25">
      <c r="B2328" s="4"/>
      <c r="C2328" s="4"/>
      <c r="D2328" s="4"/>
      <c r="E2328" s="4"/>
    </row>
    <row r="2329" spans="2:5" x14ac:dyDescent="0.25">
      <c r="B2329" s="4"/>
      <c r="C2329" s="4"/>
      <c r="D2329" s="4"/>
      <c r="E2329" s="4"/>
    </row>
    <row r="2330" spans="2:5" x14ac:dyDescent="0.25">
      <c r="B2330" s="4"/>
      <c r="C2330" s="4"/>
      <c r="D2330" s="4"/>
      <c r="E2330" s="4"/>
    </row>
    <row r="2331" spans="2:5" x14ac:dyDescent="0.25">
      <c r="B2331" s="4"/>
      <c r="C2331" s="4"/>
      <c r="D2331" s="4"/>
      <c r="E2331" s="4"/>
    </row>
    <row r="2332" spans="2:5" x14ac:dyDescent="0.25">
      <c r="B2332" s="4"/>
      <c r="C2332" s="4"/>
      <c r="D2332" s="4"/>
      <c r="E2332" s="4"/>
    </row>
    <row r="2333" spans="2:5" x14ac:dyDescent="0.25">
      <c r="B2333" s="4"/>
      <c r="C2333" s="4"/>
      <c r="D2333" s="4"/>
      <c r="E2333" s="4"/>
    </row>
    <row r="2334" spans="2:5" x14ac:dyDescent="0.25">
      <c r="B2334" s="4"/>
      <c r="C2334" s="4"/>
      <c r="D2334" s="4"/>
      <c r="E2334" s="4"/>
    </row>
    <row r="2335" spans="2:5" x14ac:dyDescent="0.25">
      <c r="B2335" s="4"/>
      <c r="C2335" s="4"/>
      <c r="D2335" s="4"/>
      <c r="E2335" s="4"/>
    </row>
    <row r="2336" spans="2:5" x14ac:dyDescent="0.25">
      <c r="B2336" s="4"/>
      <c r="C2336" s="4"/>
      <c r="D2336" s="4"/>
      <c r="E2336" s="4"/>
    </row>
    <row r="2337" spans="2:5" x14ac:dyDescent="0.25">
      <c r="B2337" s="4"/>
      <c r="C2337" s="4"/>
      <c r="D2337" s="4"/>
      <c r="E2337" s="4"/>
    </row>
    <row r="2338" spans="2:5" x14ac:dyDescent="0.25">
      <c r="B2338" s="4"/>
      <c r="C2338" s="4"/>
      <c r="D2338" s="4"/>
      <c r="E2338" s="4"/>
    </row>
    <row r="2339" spans="2:5" x14ac:dyDescent="0.25">
      <c r="B2339" s="4"/>
      <c r="C2339" s="4"/>
      <c r="D2339" s="4"/>
      <c r="E2339" s="4"/>
    </row>
    <row r="2340" spans="2:5" x14ac:dyDescent="0.25">
      <c r="B2340" s="4"/>
      <c r="C2340" s="4"/>
      <c r="D2340" s="4"/>
      <c r="E2340" s="4"/>
    </row>
    <row r="2341" spans="2:5" x14ac:dyDescent="0.25">
      <c r="B2341" s="4"/>
      <c r="C2341" s="4"/>
      <c r="D2341" s="4"/>
      <c r="E2341" s="4"/>
    </row>
    <row r="2342" spans="2:5" x14ac:dyDescent="0.25">
      <c r="B2342" s="4"/>
      <c r="C2342" s="4"/>
      <c r="D2342" s="4"/>
      <c r="E2342" s="4"/>
    </row>
    <row r="2343" spans="2:5" x14ac:dyDescent="0.25">
      <c r="B2343" s="4"/>
      <c r="C2343" s="4"/>
      <c r="D2343" s="4"/>
      <c r="E2343" s="4"/>
    </row>
    <row r="2344" spans="2:5" x14ac:dyDescent="0.25">
      <c r="B2344" s="4"/>
      <c r="C2344" s="4"/>
      <c r="D2344" s="4"/>
      <c r="E2344" s="4"/>
    </row>
    <row r="2345" spans="2:5" x14ac:dyDescent="0.25">
      <c r="B2345" s="4"/>
      <c r="C2345" s="4"/>
      <c r="D2345" s="4"/>
      <c r="E2345" s="4"/>
    </row>
    <row r="2346" spans="2:5" x14ac:dyDescent="0.25">
      <c r="B2346" s="4"/>
      <c r="C2346" s="4"/>
      <c r="D2346" s="4"/>
      <c r="E2346" s="4"/>
    </row>
    <row r="2347" spans="2:5" x14ac:dyDescent="0.25">
      <c r="B2347" s="4"/>
      <c r="C2347" s="4"/>
      <c r="D2347" s="4"/>
      <c r="E2347" s="4"/>
    </row>
    <row r="2348" spans="2:5" x14ac:dyDescent="0.25">
      <c r="B2348" s="4"/>
      <c r="C2348" s="4"/>
      <c r="D2348" s="4"/>
      <c r="E2348" s="4"/>
    </row>
    <row r="2349" spans="2:5" x14ac:dyDescent="0.25">
      <c r="B2349" s="4"/>
      <c r="C2349" s="4"/>
      <c r="D2349" s="4"/>
      <c r="E2349" s="4"/>
    </row>
    <row r="2350" spans="2:5" x14ac:dyDescent="0.25">
      <c r="B2350" s="4"/>
      <c r="C2350" s="4"/>
      <c r="D2350" s="4"/>
      <c r="E2350" s="4"/>
    </row>
    <row r="2351" spans="2:5" x14ac:dyDescent="0.25">
      <c r="B2351" s="4"/>
      <c r="C2351" s="4"/>
      <c r="D2351" s="4"/>
      <c r="E2351" s="4"/>
    </row>
    <row r="2352" spans="2:5" x14ac:dyDescent="0.25">
      <c r="B2352" s="4"/>
      <c r="C2352" s="4"/>
      <c r="D2352" s="4"/>
      <c r="E2352" s="4"/>
    </row>
    <row r="2353" spans="2:5" x14ac:dyDescent="0.25">
      <c r="B2353" s="4"/>
      <c r="C2353" s="4"/>
      <c r="D2353" s="4"/>
      <c r="E2353" s="4"/>
    </row>
    <row r="2354" spans="2:5" x14ac:dyDescent="0.25">
      <c r="B2354" s="4"/>
      <c r="C2354" s="4"/>
      <c r="D2354" s="4"/>
      <c r="E2354" s="4"/>
    </row>
    <row r="2355" spans="2:5" x14ac:dyDescent="0.25">
      <c r="B2355" s="4"/>
      <c r="C2355" s="4"/>
      <c r="D2355" s="4"/>
      <c r="E2355" s="4"/>
    </row>
    <row r="2356" spans="2:5" x14ac:dyDescent="0.25">
      <c r="B2356" s="4"/>
      <c r="C2356" s="4"/>
      <c r="D2356" s="4"/>
      <c r="E2356" s="4"/>
    </row>
    <row r="2357" spans="2:5" x14ac:dyDescent="0.25">
      <c r="B2357" s="4"/>
      <c r="C2357" s="4"/>
      <c r="D2357" s="4"/>
      <c r="E2357" s="4"/>
    </row>
    <row r="2358" spans="2:5" x14ac:dyDescent="0.25">
      <c r="B2358" s="4"/>
      <c r="C2358" s="4"/>
      <c r="D2358" s="4"/>
      <c r="E2358" s="4"/>
    </row>
    <row r="2359" spans="2:5" x14ac:dyDescent="0.25">
      <c r="B2359" s="4"/>
      <c r="C2359" s="4"/>
      <c r="D2359" s="4"/>
      <c r="E2359" s="4"/>
    </row>
    <row r="2360" spans="2:5" x14ac:dyDescent="0.25">
      <c r="B2360" s="4"/>
      <c r="C2360" s="4"/>
      <c r="D2360" s="4"/>
      <c r="E2360" s="4"/>
    </row>
    <row r="2361" spans="2:5" x14ac:dyDescent="0.25">
      <c r="B2361" s="4"/>
      <c r="C2361" s="4"/>
      <c r="D2361" s="4"/>
      <c r="E2361" s="4"/>
    </row>
    <row r="2362" spans="2:5" x14ac:dyDescent="0.25">
      <c r="B2362" s="4"/>
      <c r="C2362" s="4"/>
      <c r="D2362" s="4"/>
      <c r="E2362" s="4"/>
    </row>
    <row r="2363" spans="2:5" x14ac:dyDescent="0.25">
      <c r="B2363" s="4"/>
      <c r="C2363" s="4"/>
      <c r="D2363" s="4"/>
      <c r="E2363" s="4"/>
    </row>
    <row r="2364" spans="2:5" x14ac:dyDescent="0.25">
      <c r="B2364" s="4"/>
      <c r="C2364" s="4"/>
      <c r="D2364" s="4"/>
      <c r="E2364" s="4"/>
    </row>
    <row r="2365" spans="2:5" x14ac:dyDescent="0.25">
      <c r="B2365" s="4"/>
      <c r="C2365" s="4"/>
      <c r="D2365" s="4"/>
      <c r="E2365" s="4"/>
    </row>
    <row r="2366" spans="2:5" x14ac:dyDescent="0.25">
      <c r="B2366" s="4"/>
      <c r="C2366" s="4"/>
      <c r="D2366" s="4"/>
      <c r="E2366" s="4"/>
    </row>
    <row r="2367" spans="2:5" x14ac:dyDescent="0.25">
      <c r="B2367" s="4"/>
      <c r="C2367" s="4"/>
      <c r="D2367" s="4"/>
      <c r="E2367" s="4"/>
    </row>
    <row r="2368" spans="2:5" x14ac:dyDescent="0.25">
      <c r="B2368" s="4"/>
      <c r="C2368" s="4"/>
      <c r="D2368" s="4"/>
      <c r="E2368" s="4"/>
    </row>
    <row r="2369" spans="2:5" x14ac:dyDescent="0.25">
      <c r="B2369" s="4"/>
      <c r="C2369" s="4"/>
      <c r="D2369" s="4"/>
      <c r="E2369" s="4"/>
    </row>
    <row r="2370" spans="2:5" x14ac:dyDescent="0.25">
      <c r="B2370" s="4"/>
      <c r="C2370" s="4"/>
      <c r="D2370" s="4"/>
      <c r="E2370" s="4"/>
    </row>
    <row r="2371" spans="2:5" x14ac:dyDescent="0.25">
      <c r="B2371" s="4"/>
      <c r="C2371" s="4"/>
      <c r="D2371" s="4"/>
      <c r="E2371" s="4"/>
    </row>
    <row r="2372" spans="2:5" x14ac:dyDescent="0.25">
      <c r="B2372" s="4"/>
      <c r="C2372" s="4"/>
      <c r="D2372" s="4"/>
      <c r="E2372" s="4"/>
    </row>
    <row r="2373" spans="2:5" x14ac:dyDescent="0.25">
      <c r="B2373" s="4"/>
      <c r="C2373" s="4"/>
      <c r="D2373" s="4"/>
      <c r="E2373" s="4"/>
    </row>
    <row r="2374" spans="2:5" x14ac:dyDescent="0.25">
      <c r="B2374" s="4"/>
      <c r="C2374" s="4"/>
      <c r="D2374" s="4"/>
      <c r="E2374" s="4"/>
    </row>
    <row r="2375" spans="2:5" x14ac:dyDescent="0.25">
      <c r="B2375" s="4"/>
      <c r="C2375" s="4"/>
      <c r="D2375" s="4"/>
      <c r="E2375" s="4"/>
    </row>
    <row r="2376" spans="2:5" x14ac:dyDescent="0.25">
      <c r="B2376" s="4"/>
      <c r="C2376" s="4"/>
      <c r="D2376" s="4"/>
      <c r="E2376" s="4"/>
    </row>
    <row r="2377" spans="2:5" x14ac:dyDescent="0.25">
      <c r="B2377" s="4"/>
      <c r="C2377" s="4"/>
      <c r="D2377" s="4"/>
      <c r="E2377" s="4"/>
    </row>
    <row r="2378" spans="2:5" x14ac:dyDescent="0.25">
      <c r="B2378" s="4"/>
      <c r="C2378" s="4"/>
      <c r="D2378" s="4"/>
      <c r="E2378" s="4"/>
    </row>
    <row r="2379" spans="2:5" x14ac:dyDescent="0.25">
      <c r="B2379" s="4"/>
      <c r="C2379" s="4"/>
      <c r="D2379" s="4"/>
      <c r="E2379" s="4"/>
    </row>
    <row r="2380" spans="2:5" x14ac:dyDescent="0.25">
      <c r="B2380" s="4"/>
      <c r="C2380" s="4"/>
      <c r="D2380" s="4"/>
      <c r="E2380" s="4"/>
    </row>
    <row r="2381" spans="2:5" x14ac:dyDescent="0.25">
      <c r="B2381" s="4"/>
      <c r="C2381" s="4"/>
      <c r="D2381" s="4"/>
      <c r="E2381" s="4"/>
    </row>
    <row r="2382" spans="2:5" x14ac:dyDescent="0.25">
      <c r="B2382" s="4"/>
      <c r="C2382" s="4"/>
      <c r="D2382" s="4"/>
      <c r="E2382" s="4"/>
    </row>
    <row r="2383" spans="2:5" x14ac:dyDescent="0.25">
      <c r="B2383" s="4"/>
      <c r="C2383" s="4"/>
      <c r="D2383" s="4"/>
      <c r="E2383" s="4"/>
    </row>
    <row r="2384" spans="2:5" x14ac:dyDescent="0.25">
      <c r="B2384" s="4"/>
      <c r="C2384" s="4"/>
      <c r="D2384" s="4"/>
      <c r="E2384" s="4"/>
    </row>
    <row r="2385" spans="2:5" x14ac:dyDescent="0.25">
      <c r="B2385" s="4"/>
      <c r="C2385" s="4"/>
      <c r="D2385" s="4"/>
      <c r="E2385" s="4"/>
    </row>
    <row r="2386" spans="2:5" x14ac:dyDescent="0.25">
      <c r="B2386" s="4"/>
      <c r="C2386" s="4"/>
      <c r="D2386" s="4"/>
      <c r="E2386" s="4"/>
    </row>
    <row r="2387" spans="2:5" x14ac:dyDescent="0.25">
      <c r="B2387" s="4"/>
      <c r="C2387" s="4"/>
      <c r="D2387" s="4"/>
      <c r="E2387" s="4"/>
    </row>
    <row r="2388" spans="2:5" x14ac:dyDescent="0.25">
      <c r="B2388" s="4"/>
      <c r="C2388" s="4"/>
      <c r="D2388" s="4"/>
      <c r="E2388" s="4"/>
    </row>
    <row r="2389" spans="2:5" x14ac:dyDescent="0.25">
      <c r="B2389" s="4"/>
      <c r="C2389" s="4"/>
      <c r="D2389" s="4"/>
      <c r="E2389" s="4"/>
    </row>
    <row r="2390" spans="2:5" x14ac:dyDescent="0.25">
      <c r="B2390" s="4"/>
      <c r="C2390" s="4"/>
      <c r="D2390" s="4"/>
      <c r="E2390" s="4"/>
    </row>
    <row r="2391" spans="2:5" x14ac:dyDescent="0.25">
      <c r="B2391" s="4"/>
      <c r="C2391" s="4"/>
      <c r="D2391" s="4"/>
      <c r="E2391" s="4"/>
    </row>
    <row r="2392" spans="2:5" x14ac:dyDescent="0.25">
      <c r="B2392" s="4"/>
      <c r="C2392" s="4"/>
      <c r="D2392" s="4"/>
      <c r="E2392" s="4"/>
    </row>
    <row r="2393" spans="2:5" x14ac:dyDescent="0.25">
      <c r="B2393" s="4"/>
      <c r="C2393" s="4"/>
      <c r="D2393" s="4"/>
      <c r="E2393" s="4"/>
    </row>
    <row r="2394" spans="2:5" x14ac:dyDescent="0.25">
      <c r="B2394" s="4"/>
      <c r="C2394" s="4"/>
      <c r="D2394" s="4"/>
      <c r="E2394" s="4"/>
    </row>
    <row r="2395" spans="2:5" x14ac:dyDescent="0.25">
      <c r="B2395" s="4"/>
      <c r="C2395" s="4"/>
      <c r="D2395" s="4"/>
      <c r="E2395" s="4"/>
    </row>
    <row r="2396" spans="2:5" x14ac:dyDescent="0.25">
      <c r="B2396" s="4"/>
      <c r="C2396" s="4"/>
      <c r="D2396" s="4"/>
      <c r="E2396" s="4"/>
    </row>
    <row r="2397" spans="2:5" x14ac:dyDescent="0.25">
      <c r="B2397" s="4"/>
      <c r="C2397" s="4"/>
      <c r="D2397" s="4"/>
      <c r="E2397" s="4"/>
    </row>
    <row r="2398" spans="2:5" x14ac:dyDescent="0.25">
      <c r="B2398" s="4"/>
      <c r="C2398" s="4"/>
      <c r="D2398" s="4"/>
      <c r="E2398" s="4"/>
    </row>
    <row r="2399" spans="2:5" x14ac:dyDescent="0.25">
      <c r="B2399" s="4"/>
      <c r="C2399" s="4"/>
      <c r="D2399" s="4"/>
      <c r="E2399" s="4"/>
    </row>
    <row r="2400" spans="2:5" x14ac:dyDescent="0.25">
      <c r="B2400" s="4"/>
      <c r="C2400" s="4"/>
      <c r="D2400" s="4"/>
      <c r="E2400" s="4"/>
    </row>
    <row r="2401" spans="2:5" x14ac:dyDescent="0.25">
      <c r="B2401" s="4"/>
      <c r="C2401" s="4"/>
      <c r="D2401" s="4"/>
      <c r="E2401" s="4"/>
    </row>
    <row r="2402" spans="2:5" x14ac:dyDescent="0.25">
      <c r="B2402" s="4"/>
      <c r="C2402" s="4"/>
      <c r="D2402" s="4"/>
      <c r="E2402" s="4"/>
    </row>
    <row r="2403" spans="2:5" x14ac:dyDescent="0.25">
      <c r="B2403" s="4"/>
      <c r="C2403" s="4"/>
      <c r="D2403" s="4"/>
      <c r="E2403" s="4"/>
    </row>
    <row r="2404" spans="2:5" x14ac:dyDescent="0.25">
      <c r="B2404" s="4"/>
      <c r="C2404" s="4"/>
      <c r="D2404" s="4"/>
      <c r="E2404" s="4"/>
    </row>
    <row r="2405" spans="2:5" x14ac:dyDescent="0.25">
      <c r="B2405" s="4"/>
      <c r="C2405" s="4"/>
      <c r="D2405" s="4"/>
      <c r="E2405" s="4"/>
    </row>
    <row r="2406" spans="2:5" x14ac:dyDescent="0.25">
      <c r="B2406" s="4"/>
      <c r="C2406" s="4"/>
      <c r="D2406" s="4"/>
      <c r="E2406" s="4"/>
    </row>
    <row r="2407" spans="2:5" x14ac:dyDescent="0.25">
      <c r="B2407" s="4"/>
      <c r="C2407" s="4"/>
      <c r="D2407" s="4"/>
      <c r="E2407" s="4"/>
    </row>
    <row r="2408" spans="2:5" x14ac:dyDescent="0.25">
      <c r="B2408" s="4"/>
      <c r="C2408" s="4"/>
      <c r="D2408" s="4"/>
      <c r="E2408" s="4"/>
    </row>
    <row r="2409" spans="2:5" x14ac:dyDescent="0.25">
      <c r="B2409" s="4"/>
      <c r="C2409" s="4"/>
      <c r="D2409" s="4"/>
      <c r="E2409" s="4"/>
    </row>
    <row r="2410" spans="2:5" x14ac:dyDescent="0.25">
      <c r="B2410" s="4"/>
      <c r="C2410" s="4"/>
      <c r="D2410" s="4"/>
      <c r="E2410" s="4"/>
    </row>
    <row r="2411" spans="2:5" x14ac:dyDescent="0.25">
      <c r="B2411" s="4"/>
      <c r="C2411" s="4"/>
      <c r="D2411" s="4"/>
      <c r="E2411" s="4"/>
    </row>
    <row r="2412" spans="2:5" x14ac:dyDescent="0.25">
      <c r="B2412" s="4"/>
      <c r="C2412" s="4"/>
      <c r="D2412" s="4"/>
      <c r="E2412" s="4"/>
    </row>
    <row r="2413" spans="2:5" x14ac:dyDescent="0.25">
      <c r="B2413" s="4"/>
      <c r="C2413" s="4"/>
      <c r="D2413" s="4"/>
      <c r="E2413" s="4"/>
    </row>
    <row r="2414" spans="2:5" x14ac:dyDescent="0.25">
      <c r="B2414" s="4"/>
      <c r="C2414" s="4"/>
      <c r="D2414" s="4"/>
      <c r="E2414" s="4"/>
    </row>
    <row r="2415" spans="2:5" x14ac:dyDescent="0.25">
      <c r="B2415" s="4"/>
      <c r="C2415" s="4"/>
      <c r="D2415" s="4"/>
      <c r="E2415" s="4"/>
    </row>
    <row r="2416" spans="2:5" x14ac:dyDescent="0.25">
      <c r="B2416" s="4"/>
      <c r="C2416" s="4"/>
      <c r="D2416" s="4"/>
      <c r="E2416" s="4"/>
    </row>
    <row r="2417" spans="2:5" x14ac:dyDescent="0.25">
      <c r="B2417" s="4"/>
      <c r="C2417" s="4"/>
      <c r="D2417" s="4"/>
      <c r="E2417" s="4"/>
    </row>
    <row r="2418" spans="2:5" x14ac:dyDescent="0.25">
      <c r="B2418" s="4"/>
      <c r="C2418" s="4"/>
      <c r="D2418" s="4"/>
      <c r="E2418" s="4"/>
    </row>
    <row r="2419" spans="2:5" x14ac:dyDescent="0.25">
      <c r="B2419" s="4"/>
      <c r="C2419" s="4"/>
      <c r="D2419" s="4"/>
      <c r="E2419" s="4"/>
    </row>
    <row r="2420" spans="2:5" x14ac:dyDescent="0.25">
      <c r="B2420" s="4"/>
      <c r="C2420" s="4"/>
      <c r="D2420" s="4"/>
      <c r="E2420" s="4"/>
    </row>
    <row r="2421" spans="2:5" x14ac:dyDescent="0.25">
      <c r="B2421" s="4"/>
      <c r="C2421" s="4"/>
      <c r="D2421" s="4"/>
      <c r="E2421" s="4"/>
    </row>
    <row r="2422" spans="2:5" x14ac:dyDescent="0.25">
      <c r="B2422" s="4"/>
      <c r="C2422" s="4"/>
      <c r="D2422" s="4"/>
      <c r="E2422" s="4"/>
    </row>
    <row r="2423" spans="2:5" x14ac:dyDescent="0.25">
      <c r="B2423" s="4"/>
      <c r="C2423" s="4"/>
      <c r="D2423" s="4"/>
      <c r="E2423" s="4"/>
    </row>
    <row r="2424" spans="2:5" x14ac:dyDescent="0.25">
      <c r="B2424" s="4"/>
      <c r="C2424" s="4"/>
      <c r="D2424" s="4"/>
      <c r="E2424" s="4"/>
    </row>
    <row r="2425" spans="2:5" x14ac:dyDescent="0.25">
      <c r="B2425" s="4"/>
      <c r="C2425" s="4"/>
      <c r="D2425" s="4"/>
      <c r="E2425" s="4"/>
    </row>
    <row r="2426" spans="2:5" x14ac:dyDescent="0.25">
      <c r="B2426" s="4"/>
      <c r="C2426" s="4"/>
      <c r="D2426" s="4"/>
      <c r="E2426" s="4"/>
    </row>
    <row r="2427" spans="2:5" x14ac:dyDescent="0.25">
      <c r="B2427" s="4"/>
      <c r="C2427" s="4"/>
      <c r="D2427" s="4"/>
      <c r="E2427" s="4"/>
    </row>
    <row r="2428" spans="2:5" x14ac:dyDescent="0.25">
      <c r="B2428" s="4"/>
      <c r="C2428" s="4"/>
      <c r="D2428" s="4"/>
      <c r="E2428" s="4"/>
    </row>
    <row r="2429" spans="2:5" x14ac:dyDescent="0.25">
      <c r="B2429" s="4"/>
      <c r="C2429" s="4"/>
      <c r="D2429" s="4"/>
      <c r="E2429" s="4"/>
    </row>
    <row r="2430" spans="2:5" x14ac:dyDescent="0.25">
      <c r="B2430" s="4"/>
      <c r="C2430" s="4"/>
      <c r="D2430" s="4"/>
      <c r="E2430" s="4"/>
    </row>
    <row r="2431" spans="2:5" x14ac:dyDescent="0.25">
      <c r="B2431" s="4"/>
      <c r="C2431" s="4"/>
      <c r="D2431" s="4"/>
      <c r="E2431" s="4"/>
    </row>
    <row r="2432" spans="2:5" x14ac:dyDescent="0.25">
      <c r="B2432" s="4"/>
      <c r="C2432" s="4"/>
      <c r="D2432" s="4"/>
      <c r="E2432" s="4"/>
    </row>
    <row r="2433" spans="2:5" x14ac:dyDescent="0.25">
      <c r="B2433" s="4"/>
      <c r="C2433" s="4"/>
      <c r="D2433" s="4"/>
      <c r="E2433" s="4"/>
    </row>
    <row r="2434" spans="2:5" x14ac:dyDescent="0.25">
      <c r="B2434" s="4"/>
      <c r="C2434" s="4"/>
      <c r="D2434" s="4"/>
      <c r="E2434" s="4"/>
    </row>
    <row r="2435" spans="2:5" x14ac:dyDescent="0.25">
      <c r="B2435" s="4"/>
      <c r="C2435" s="4"/>
      <c r="D2435" s="4"/>
      <c r="E2435" s="4"/>
    </row>
    <row r="2436" spans="2:5" x14ac:dyDescent="0.25">
      <c r="B2436" s="4"/>
      <c r="C2436" s="4"/>
      <c r="D2436" s="4"/>
      <c r="E2436" s="4"/>
    </row>
    <row r="2437" spans="2:5" x14ac:dyDescent="0.25">
      <c r="B2437" s="4"/>
      <c r="C2437" s="4"/>
      <c r="D2437" s="4"/>
      <c r="E2437" s="4"/>
    </row>
    <row r="2438" spans="2:5" x14ac:dyDescent="0.25">
      <c r="B2438" s="4"/>
      <c r="C2438" s="4"/>
      <c r="D2438" s="4"/>
      <c r="E2438" s="4"/>
    </row>
    <row r="2439" spans="2:5" x14ac:dyDescent="0.25">
      <c r="B2439" s="4"/>
      <c r="C2439" s="4"/>
      <c r="D2439" s="4"/>
      <c r="E2439" s="4"/>
    </row>
    <row r="2440" spans="2:5" x14ac:dyDescent="0.25">
      <c r="B2440" s="4"/>
      <c r="C2440" s="4"/>
      <c r="D2440" s="4"/>
      <c r="E2440" s="4"/>
    </row>
    <row r="2441" spans="2:5" x14ac:dyDescent="0.25">
      <c r="B2441" s="4"/>
      <c r="C2441" s="4"/>
      <c r="D2441" s="4"/>
      <c r="E2441" s="4"/>
    </row>
    <row r="2442" spans="2:5" x14ac:dyDescent="0.25">
      <c r="B2442" s="4"/>
      <c r="C2442" s="4"/>
      <c r="D2442" s="4"/>
      <c r="E2442" s="4"/>
    </row>
    <row r="2443" spans="2:5" x14ac:dyDescent="0.25">
      <c r="B2443" s="4"/>
      <c r="C2443" s="4"/>
      <c r="D2443" s="4"/>
      <c r="E2443" s="4"/>
    </row>
    <row r="2444" spans="2:5" x14ac:dyDescent="0.25">
      <c r="B2444" s="4"/>
      <c r="C2444" s="4"/>
      <c r="D2444" s="4"/>
      <c r="E2444" s="4"/>
    </row>
    <row r="2445" spans="2:5" x14ac:dyDescent="0.25">
      <c r="B2445" s="4"/>
      <c r="C2445" s="4"/>
      <c r="D2445" s="4"/>
      <c r="E2445" s="4"/>
    </row>
    <row r="2446" spans="2:5" x14ac:dyDescent="0.25">
      <c r="B2446" s="4"/>
      <c r="C2446" s="4"/>
      <c r="D2446" s="4"/>
      <c r="E2446" s="4"/>
    </row>
    <row r="2447" spans="2:5" x14ac:dyDescent="0.25">
      <c r="B2447" s="4"/>
      <c r="C2447" s="4"/>
      <c r="D2447" s="4"/>
      <c r="E2447" s="4"/>
    </row>
    <row r="2448" spans="2:5" x14ac:dyDescent="0.25">
      <c r="B2448" s="4"/>
      <c r="C2448" s="4"/>
      <c r="D2448" s="4"/>
      <c r="E2448" s="4"/>
    </row>
    <row r="2449" spans="2:5" x14ac:dyDescent="0.25">
      <c r="B2449" s="4"/>
      <c r="C2449" s="4"/>
      <c r="D2449" s="4"/>
      <c r="E2449" s="4"/>
    </row>
    <row r="2450" spans="2:5" x14ac:dyDescent="0.25">
      <c r="B2450" s="4"/>
      <c r="C2450" s="4"/>
      <c r="D2450" s="4"/>
      <c r="E2450" s="4"/>
    </row>
    <row r="2451" spans="2:5" x14ac:dyDescent="0.25">
      <c r="B2451" s="4"/>
      <c r="C2451" s="4"/>
      <c r="D2451" s="4"/>
      <c r="E2451" s="4"/>
    </row>
    <row r="2452" spans="2:5" x14ac:dyDescent="0.25">
      <c r="B2452" s="4"/>
      <c r="C2452" s="4"/>
      <c r="D2452" s="4"/>
      <c r="E2452" s="4"/>
    </row>
    <row r="2453" spans="2:5" x14ac:dyDescent="0.25">
      <c r="B2453" s="4"/>
      <c r="C2453" s="4"/>
      <c r="D2453" s="4"/>
      <c r="E2453" s="4"/>
    </row>
    <row r="2454" spans="2:5" x14ac:dyDescent="0.25">
      <c r="B2454" s="4"/>
      <c r="C2454" s="4"/>
      <c r="D2454" s="4"/>
      <c r="E2454" s="4"/>
    </row>
    <row r="2455" spans="2:5" x14ac:dyDescent="0.25">
      <c r="B2455" s="4"/>
      <c r="C2455" s="4"/>
      <c r="D2455" s="4"/>
      <c r="E2455" s="4"/>
    </row>
    <row r="2456" spans="2:5" x14ac:dyDescent="0.25">
      <c r="B2456" s="4"/>
      <c r="C2456" s="4"/>
      <c r="D2456" s="4"/>
      <c r="E2456" s="4"/>
    </row>
    <row r="2457" spans="2:5" x14ac:dyDescent="0.25">
      <c r="B2457" s="4"/>
      <c r="C2457" s="4"/>
      <c r="D2457" s="4"/>
      <c r="E2457" s="4"/>
    </row>
    <row r="2458" spans="2:5" x14ac:dyDescent="0.25">
      <c r="B2458" s="4"/>
      <c r="C2458" s="4"/>
      <c r="D2458" s="4"/>
      <c r="E2458" s="4"/>
    </row>
    <row r="2459" spans="2:5" x14ac:dyDescent="0.25">
      <c r="B2459" s="4"/>
      <c r="C2459" s="4"/>
      <c r="D2459" s="4"/>
      <c r="E2459" s="4"/>
    </row>
    <row r="2460" spans="2:5" x14ac:dyDescent="0.25">
      <c r="B2460" s="4"/>
      <c r="C2460" s="4"/>
      <c r="D2460" s="4"/>
      <c r="E2460" s="4"/>
    </row>
    <row r="2461" spans="2:5" x14ac:dyDescent="0.25">
      <c r="B2461" s="4"/>
      <c r="C2461" s="4"/>
      <c r="D2461" s="4"/>
      <c r="E2461" s="4"/>
    </row>
    <row r="2462" spans="2:5" x14ac:dyDescent="0.25">
      <c r="B2462" s="4"/>
      <c r="C2462" s="4"/>
      <c r="D2462" s="4"/>
      <c r="E2462" s="4"/>
    </row>
    <row r="2463" spans="2:5" x14ac:dyDescent="0.25">
      <c r="B2463" s="4"/>
      <c r="C2463" s="4"/>
      <c r="D2463" s="4"/>
      <c r="E2463" s="4"/>
    </row>
    <row r="2464" spans="2:5" x14ac:dyDescent="0.25">
      <c r="B2464" s="4"/>
      <c r="C2464" s="4"/>
      <c r="D2464" s="4"/>
      <c r="E2464" s="4"/>
    </row>
    <row r="2465" spans="2:5" x14ac:dyDescent="0.25">
      <c r="B2465" s="4"/>
      <c r="C2465" s="4"/>
      <c r="D2465" s="4"/>
      <c r="E2465" s="4"/>
    </row>
    <row r="2466" spans="2:5" x14ac:dyDescent="0.25">
      <c r="B2466" s="4"/>
      <c r="C2466" s="4"/>
      <c r="D2466" s="4"/>
      <c r="E2466" s="4"/>
    </row>
    <row r="2467" spans="2:5" x14ac:dyDescent="0.25">
      <c r="B2467" s="4"/>
      <c r="C2467" s="4"/>
      <c r="D2467" s="4"/>
      <c r="E2467" s="4"/>
    </row>
    <row r="2468" spans="2:5" x14ac:dyDescent="0.25">
      <c r="B2468" s="4"/>
      <c r="C2468" s="4"/>
      <c r="D2468" s="4"/>
      <c r="E2468" s="4"/>
    </row>
    <row r="2469" spans="2:5" x14ac:dyDescent="0.25">
      <c r="B2469" s="4"/>
      <c r="C2469" s="4"/>
      <c r="D2469" s="4"/>
      <c r="E2469" s="4"/>
    </row>
    <row r="2470" spans="2:5" x14ac:dyDescent="0.25">
      <c r="B2470" s="4"/>
      <c r="C2470" s="4"/>
      <c r="D2470" s="4"/>
      <c r="E2470" s="4"/>
    </row>
    <row r="2471" spans="2:5" x14ac:dyDescent="0.25">
      <c r="B2471" s="4"/>
      <c r="C2471" s="4"/>
      <c r="D2471" s="4"/>
      <c r="E2471" s="4"/>
    </row>
    <row r="2472" spans="2:5" x14ac:dyDescent="0.25">
      <c r="B2472" s="4"/>
      <c r="C2472" s="4"/>
      <c r="D2472" s="4"/>
      <c r="E2472" s="4"/>
    </row>
    <row r="2473" spans="2:5" x14ac:dyDescent="0.25">
      <c r="B2473" s="4"/>
      <c r="C2473" s="4"/>
      <c r="D2473" s="4"/>
      <c r="E2473" s="4"/>
    </row>
    <row r="2474" spans="2:5" x14ac:dyDescent="0.25">
      <c r="B2474" s="4"/>
      <c r="C2474" s="4"/>
      <c r="D2474" s="4"/>
      <c r="E2474" s="4"/>
    </row>
    <row r="2475" spans="2:5" x14ac:dyDescent="0.25">
      <c r="B2475" s="4"/>
      <c r="C2475" s="4"/>
      <c r="D2475" s="4"/>
      <c r="E2475" s="4"/>
    </row>
    <row r="2476" spans="2:5" x14ac:dyDescent="0.25">
      <c r="B2476" s="4"/>
      <c r="C2476" s="4"/>
      <c r="D2476" s="4"/>
      <c r="E2476" s="4"/>
    </row>
    <row r="2477" spans="2:5" x14ac:dyDescent="0.25">
      <c r="B2477" s="4"/>
      <c r="C2477" s="4"/>
      <c r="D2477" s="4"/>
      <c r="E2477" s="4"/>
    </row>
    <row r="2478" spans="2:5" x14ac:dyDescent="0.25">
      <c r="B2478" s="4"/>
      <c r="C2478" s="4"/>
      <c r="D2478" s="4"/>
      <c r="E2478" s="4"/>
    </row>
    <row r="2479" spans="2:5" x14ac:dyDescent="0.25">
      <c r="B2479" s="4"/>
      <c r="C2479" s="4"/>
      <c r="D2479" s="4"/>
      <c r="E2479" s="4"/>
    </row>
    <row r="2480" spans="2:5" x14ac:dyDescent="0.25">
      <c r="B2480" s="4"/>
      <c r="C2480" s="4"/>
      <c r="D2480" s="4"/>
      <c r="E2480" s="4"/>
    </row>
    <row r="2481" spans="2:5" x14ac:dyDescent="0.25">
      <c r="B2481" s="4"/>
      <c r="C2481" s="4"/>
      <c r="D2481" s="4"/>
      <c r="E2481" s="4"/>
    </row>
    <row r="2482" spans="2:5" x14ac:dyDescent="0.25">
      <c r="B2482" s="4"/>
      <c r="C2482" s="4"/>
      <c r="D2482" s="4"/>
      <c r="E2482" s="4"/>
    </row>
    <row r="2483" spans="2:5" x14ac:dyDescent="0.25">
      <c r="B2483" s="4"/>
      <c r="C2483" s="4"/>
      <c r="D2483" s="4"/>
      <c r="E2483" s="4"/>
    </row>
    <row r="2484" spans="2:5" x14ac:dyDescent="0.25">
      <c r="B2484" s="4"/>
      <c r="C2484" s="4"/>
      <c r="D2484" s="4"/>
      <c r="E2484" s="4"/>
    </row>
    <row r="2485" spans="2:5" x14ac:dyDescent="0.25">
      <c r="B2485" s="4"/>
      <c r="C2485" s="4"/>
      <c r="D2485" s="4"/>
      <c r="E2485" s="4"/>
    </row>
    <row r="2486" spans="2:5" x14ac:dyDescent="0.25">
      <c r="B2486" s="4"/>
      <c r="C2486" s="4"/>
      <c r="D2486" s="4"/>
      <c r="E2486" s="4"/>
    </row>
    <row r="2487" spans="2:5" x14ac:dyDescent="0.25">
      <c r="B2487" s="4"/>
      <c r="C2487" s="4"/>
      <c r="D2487" s="4"/>
      <c r="E2487" s="4"/>
    </row>
    <row r="2488" spans="2:5" x14ac:dyDescent="0.25">
      <c r="B2488" s="4"/>
      <c r="C2488" s="4"/>
      <c r="D2488" s="4"/>
      <c r="E2488" s="4"/>
    </row>
    <row r="2489" spans="2:5" x14ac:dyDescent="0.25">
      <c r="B2489" s="4"/>
      <c r="C2489" s="4"/>
      <c r="D2489" s="4"/>
      <c r="E2489" s="4"/>
    </row>
    <row r="2490" spans="2:5" x14ac:dyDescent="0.25">
      <c r="B2490" s="4"/>
      <c r="C2490" s="4"/>
      <c r="D2490" s="4"/>
      <c r="E2490" s="4"/>
    </row>
    <row r="2491" spans="2:5" x14ac:dyDescent="0.25">
      <c r="B2491" s="4"/>
      <c r="C2491" s="4"/>
      <c r="D2491" s="4"/>
      <c r="E2491" s="4"/>
    </row>
    <row r="2492" spans="2:5" x14ac:dyDescent="0.25">
      <c r="B2492" s="4"/>
      <c r="C2492" s="4"/>
      <c r="D2492" s="4"/>
      <c r="E2492" s="4"/>
    </row>
    <row r="2493" spans="2:5" x14ac:dyDescent="0.25">
      <c r="B2493" s="4"/>
      <c r="C2493" s="4"/>
      <c r="D2493" s="4"/>
      <c r="E2493" s="4"/>
    </row>
    <row r="2494" spans="2:5" x14ac:dyDescent="0.25">
      <c r="B2494" s="4"/>
      <c r="C2494" s="4"/>
      <c r="D2494" s="4"/>
      <c r="E2494" s="4"/>
    </row>
    <row r="2495" spans="2:5" x14ac:dyDescent="0.25">
      <c r="B2495" s="4"/>
      <c r="C2495" s="4"/>
      <c r="D2495" s="4"/>
      <c r="E2495" s="4"/>
    </row>
    <row r="2496" spans="2:5" x14ac:dyDescent="0.25">
      <c r="B2496" s="4"/>
      <c r="C2496" s="4"/>
      <c r="D2496" s="4"/>
      <c r="E2496" s="4"/>
    </row>
    <row r="2497" spans="2:5" x14ac:dyDescent="0.25">
      <c r="B2497" s="4"/>
      <c r="C2497" s="4"/>
      <c r="D2497" s="4"/>
      <c r="E2497" s="4"/>
    </row>
    <row r="2498" spans="2:5" x14ac:dyDescent="0.25">
      <c r="B2498" s="4"/>
      <c r="C2498" s="4"/>
      <c r="D2498" s="4"/>
      <c r="E2498" s="4"/>
    </row>
    <row r="2499" spans="2:5" x14ac:dyDescent="0.25">
      <c r="B2499" s="4"/>
      <c r="C2499" s="4"/>
      <c r="D2499" s="4"/>
      <c r="E2499" s="4"/>
    </row>
    <row r="2500" spans="2:5" x14ac:dyDescent="0.25">
      <c r="B2500" s="4"/>
      <c r="C2500" s="4"/>
      <c r="D2500" s="4"/>
      <c r="E2500" s="4"/>
    </row>
    <row r="2501" spans="2:5" x14ac:dyDescent="0.25">
      <c r="B2501" s="4"/>
      <c r="C2501" s="4"/>
      <c r="D2501" s="4"/>
      <c r="E2501" s="4"/>
    </row>
    <row r="2502" spans="2:5" x14ac:dyDescent="0.25">
      <c r="B2502" s="4"/>
      <c r="C2502" s="4"/>
      <c r="D2502" s="4"/>
      <c r="E2502" s="4"/>
    </row>
    <row r="2503" spans="2:5" x14ac:dyDescent="0.25">
      <c r="B2503" s="4"/>
      <c r="C2503" s="4"/>
      <c r="D2503" s="4"/>
      <c r="E2503" s="4"/>
    </row>
    <row r="2504" spans="2:5" x14ac:dyDescent="0.25">
      <c r="B2504" s="4"/>
      <c r="C2504" s="4"/>
      <c r="D2504" s="4"/>
      <c r="E2504" s="4"/>
    </row>
    <row r="2505" spans="2:5" x14ac:dyDescent="0.25">
      <c r="B2505" s="4"/>
      <c r="C2505" s="4"/>
      <c r="D2505" s="4"/>
      <c r="E2505" s="4"/>
    </row>
    <row r="2506" spans="2:5" x14ac:dyDescent="0.25">
      <c r="B2506" s="4"/>
      <c r="C2506" s="4"/>
      <c r="D2506" s="4"/>
      <c r="E2506" s="4"/>
    </row>
    <row r="2507" spans="2:5" x14ac:dyDescent="0.25">
      <c r="B2507" s="4"/>
      <c r="C2507" s="4"/>
      <c r="D2507" s="4"/>
      <c r="E2507" s="4"/>
    </row>
    <row r="2508" spans="2:5" x14ac:dyDescent="0.25">
      <c r="B2508" s="4"/>
      <c r="C2508" s="4"/>
      <c r="D2508" s="4"/>
      <c r="E2508" s="4"/>
    </row>
    <row r="2509" spans="2:5" x14ac:dyDescent="0.25">
      <c r="B2509" s="4"/>
      <c r="C2509" s="4"/>
      <c r="D2509" s="4"/>
      <c r="E2509" s="4"/>
    </row>
    <row r="2510" spans="2:5" x14ac:dyDescent="0.25">
      <c r="B2510" s="4"/>
      <c r="C2510" s="4"/>
      <c r="D2510" s="4"/>
      <c r="E2510" s="4"/>
    </row>
    <row r="2511" spans="2:5" x14ac:dyDescent="0.25">
      <c r="B2511" s="4"/>
      <c r="C2511" s="4"/>
      <c r="D2511" s="4"/>
      <c r="E2511" s="4"/>
    </row>
    <row r="2512" spans="2:5" x14ac:dyDescent="0.25">
      <c r="B2512" s="4"/>
      <c r="C2512" s="4"/>
      <c r="D2512" s="4"/>
      <c r="E2512" s="4"/>
    </row>
    <row r="2513" spans="2:5" x14ac:dyDescent="0.25">
      <c r="B2513" s="4"/>
      <c r="C2513" s="4"/>
      <c r="D2513" s="4"/>
      <c r="E2513" s="4"/>
    </row>
    <row r="2514" spans="2:5" x14ac:dyDescent="0.25">
      <c r="B2514" s="4"/>
      <c r="C2514" s="4"/>
      <c r="D2514" s="4"/>
      <c r="E2514" s="4"/>
    </row>
    <row r="2515" spans="2:5" x14ac:dyDescent="0.25">
      <c r="B2515" s="4"/>
      <c r="C2515" s="4"/>
      <c r="D2515" s="4"/>
      <c r="E2515" s="4"/>
    </row>
    <row r="2516" spans="2:5" x14ac:dyDescent="0.25">
      <c r="B2516" s="4"/>
      <c r="C2516" s="4"/>
      <c r="D2516" s="4"/>
      <c r="E2516" s="4"/>
    </row>
    <row r="2517" spans="2:5" x14ac:dyDescent="0.25">
      <c r="B2517" s="4"/>
      <c r="C2517" s="4"/>
      <c r="D2517" s="4"/>
      <c r="E2517" s="4"/>
    </row>
    <row r="2518" spans="2:5" x14ac:dyDescent="0.25">
      <c r="B2518" s="4"/>
      <c r="C2518" s="4"/>
      <c r="D2518" s="4"/>
      <c r="E2518" s="4"/>
    </row>
    <row r="2519" spans="2:5" x14ac:dyDescent="0.25">
      <c r="B2519" s="4"/>
      <c r="C2519" s="4"/>
      <c r="D2519" s="4"/>
      <c r="E2519" s="4"/>
    </row>
    <row r="2520" spans="2:5" x14ac:dyDescent="0.25">
      <c r="B2520" s="4"/>
      <c r="C2520" s="4"/>
      <c r="D2520" s="4"/>
      <c r="E2520" s="4"/>
    </row>
    <row r="2521" spans="2:5" x14ac:dyDescent="0.25">
      <c r="B2521" s="4"/>
      <c r="C2521" s="4"/>
      <c r="D2521" s="4"/>
      <c r="E2521" s="4"/>
    </row>
    <row r="2522" spans="2:5" x14ac:dyDescent="0.25">
      <c r="B2522" s="4"/>
      <c r="C2522" s="4"/>
      <c r="D2522" s="4"/>
      <c r="E2522" s="4"/>
    </row>
    <row r="2523" spans="2:5" x14ac:dyDescent="0.25">
      <c r="B2523" s="4"/>
      <c r="C2523" s="4"/>
      <c r="D2523" s="4"/>
      <c r="E2523" s="4"/>
    </row>
    <row r="2524" spans="2:5" x14ac:dyDescent="0.25">
      <c r="B2524" s="4"/>
      <c r="C2524" s="4"/>
      <c r="D2524" s="4"/>
      <c r="E2524" s="4"/>
    </row>
    <row r="2525" spans="2:5" x14ac:dyDescent="0.25">
      <c r="B2525" s="4"/>
      <c r="C2525" s="4"/>
      <c r="D2525" s="4"/>
      <c r="E2525" s="4"/>
    </row>
    <row r="2526" spans="2:5" x14ac:dyDescent="0.25">
      <c r="B2526" s="4"/>
      <c r="C2526" s="4"/>
      <c r="D2526" s="4"/>
      <c r="E2526" s="4"/>
    </row>
    <row r="2527" spans="2:5" x14ac:dyDescent="0.25">
      <c r="B2527" s="4"/>
      <c r="C2527" s="4"/>
      <c r="D2527" s="4"/>
      <c r="E2527" s="4"/>
    </row>
    <row r="2528" spans="2:5" x14ac:dyDescent="0.25">
      <c r="B2528" s="4"/>
      <c r="C2528" s="4"/>
      <c r="D2528" s="4"/>
      <c r="E2528" s="4"/>
    </row>
    <row r="2529" spans="2:5" x14ac:dyDescent="0.25">
      <c r="B2529" s="4"/>
      <c r="C2529" s="4"/>
      <c r="D2529" s="4"/>
      <c r="E2529" s="4"/>
    </row>
    <row r="2530" spans="2:5" x14ac:dyDescent="0.25">
      <c r="B2530" s="4"/>
      <c r="C2530" s="4"/>
      <c r="D2530" s="4"/>
      <c r="E2530" s="4"/>
    </row>
    <row r="2531" spans="2:5" x14ac:dyDescent="0.25">
      <c r="B2531" s="4"/>
      <c r="C2531" s="4"/>
      <c r="D2531" s="4"/>
      <c r="E2531" s="4"/>
    </row>
    <row r="2532" spans="2:5" x14ac:dyDescent="0.25">
      <c r="B2532" s="4"/>
      <c r="C2532" s="4"/>
      <c r="D2532" s="4"/>
      <c r="E2532" s="4"/>
    </row>
    <row r="2533" spans="2:5" x14ac:dyDescent="0.25">
      <c r="B2533" s="4"/>
      <c r="C2533" s="4"/>
      <c r="D2533" s="4"/>
      <c r="E2533" s="4"/>
    </row>
    <row r="2534" spans="2:5" x14ac:dyDescent="0.25">
      <c r="B2534" s="4"/>
      <c r="C2534" s="4"/>
      <c r="D2534" s="4"/>
      <c r="E2534" s="4"/>
    </row>
    <row r="2535" spans="2:5" x14ac:dyDescent="0.25">
      <c r="B2535" s="4"/>
      <c r="C2535" s="4"/>
      <c r="D2535" s="4"/>
      <c r="E2535" s="4"/>
    </row>
    <row r="2536" spans="2:5" x14ac:dyDescent="0.25">
      <c r="B2536" s="4"/>
      <c r="C2536" s="4"/>
      <c r="D2536" s="4"/>
      <c r="E2536" s="4"/>
    </row>
    <row r="2537" spans="2:5" x14ac:dyDescent="0.25">
      <c r="B2537" s="4"/>
      <c r="C2537" s="4"/>
      <c r="D2537" s="4"/>
      <c r="E2537" s="4"/>
    </row>
    <row r="2538" spans="2:5" x14ac:dyDescent="0.25">
      <c r="B2538" s="4"/>
      <c r="C2538" s="4"/>
      <c r="D2538" s="4"/>
      <c r="E2538" s="4"/>
    </row>
    <row r="2539" spans="2:5" x14ac:dyDescent="0.25">
      <c r="B2539" s="4"/>
      <c r="C2539" s="4"/>
      <c r="D2539" s="4"/>
      <c r="E2539" s="4"/>
    </row>
    <row r="2540" spans="2:5" x14ac:dyDescent="0.25">
      <c r="B2540" s="4"/>
      <c r="C2540" s="4"/>
      <c r="D2540" s="4"/>
      <c r="E2540" s="4"/>
    </row>
    <row r="2541" spans="2:5" x14ac:dyDescent="0.25">
      <c r="B2541" s="4"/>
      <c r="C2541" s="4"/>
      <c r="D2541" s="4"/>
      <c r="E2541" s="4"/>
    </row>
    <row r="2542" spans="2:5" x14ac:dyDescent="0.25">
      <c r="B2542" s="4"/>
      <c r="C2542" s="4"/>
      <c r="D2542" s="4"/>
      <c r="E2542" s="4"/>
    </row>
    <row r="2543" spans="2:5" x14ac:dyDescent="0.25">
      <c r="B2543" s="4"/>
      <c r="C2543" s="4"/>
      <c r="D2543" s="4"/>
      <c r="E2543" s="4"/>
    </row>
    <row r="2544" spans="2:5" x14ac:dyDescent="0.25">
      <c r="B2544" s="4"/>
      <c r="C2544" s="4"/>
      <c r="D2544" s="4"/>
      <c r="E2544" s="4"/>
    </row>
    <row r="2545" spans="2:5" x14ac:dyDescent="0.25">
      <c r="B2545" s="4"/>
      <c r="C2545" s="4"/>
      <c r="D2545" s="4"/>
      <c r="E2545" s="4"/>
    </row>
    <row r="2546" spans="2:5" x14ac:dyDescent="0.25">
      <c r="B2546" s="4"/>
      <c r="C2546" s="4"/>
      <c r="D2546" s="4"/>
      <c r="E2546" s="4"/>
    </row>
    <row r="2547" spans="2:5" x14ac:dyDescent="0.25">
      <c r="B2547" s="4"/>
      <c r="C2547" s="4"/>
      <c r="D2547" s="4"/>
      <c r="E2547" s="4"/>
    </row>
    <row r="2548" spans="2:5" x14ac:dyDescent="0.25">
      <c r="B2548" s="4"/>
      <c r="C2548" s="4"/>
      <c r="D2548" s="4"/>
      <c r="E2548" s="4"/>
    </row>
    <row r="2549" spans="2:5" x14ac:dyDescent="0.25">
      <c r="B2549" s="4"/>
      <c r="C2549" s="4"/>
      <c r="D2549" s="4"/>
      <c r="E2549" s="4"/>
    </row>
    <row r="2550" spans="2:5" x14ac:dyDescent="0.25">
      <c r="B2550" s="4"/>
      <c r="C2550" s="4"/>
      <c r="D2550" s="4"/>
      <c r="E2550" s="4"/>
    </row>
    <row r="2551" spans="2:5" x14ac:dyDescent="0.25">
      <c r="B2551" s="4"/>
      <c r="C2551" s="4"/>
      <c r="D2551" s="4"/>
      <c r="E2551" s="4"/>
    </row>
    <row r="2552" spans="2:5" x14ac:dyDescent="0.25">
      <c r="B2552" s="4"/>
      <c r="C2552" s="4"/>
      <c r="D2552" s="4"/>
      <c r="E2552" s="4"/>
    </row>
    <row r="2553" spans="2:5" x14ac:dyDescent="0.25">
      <c r="B2553" s="4"/>
      <c r="C2553" s="4"/>
      <c r="D2553" s="4"/>
      <c r="E2553" s="4"/>
    </row>
    <row r="2554" spans="2:5" x14ac:dyDescent="0.25">
      <c r="B2554" s="4"/>
      <c r="C2554" s="4"/>
      <c r="D2554" s="4"/>
      <c r="E2554" s="4"/>
    </row>
    <row r="2555" spans="2:5" x14ac:dyDescent="0.25">
      <c r="B2555" s="4"/>
      <c r="C2555" s="4"/>
      <c r="D2555" s="4"/>
      <c r="E2555" s="4"/>
    </row>
    <row r="2556" spans="2:5" x14ac:dyDescent="0.25">
      <c r="B2556" s="4"/>
      <c r="C2556" s="4"/>
      <c r="D2556" s="4"/>
      <c r="E2556" s="4"/>
    </row>
    <row r="2557" spans="2:5" x14ac:dyDescent="0.25">
      <c r="B2557" s="4"/>
      <c r="C2557" s="4"/>
      <c r="D2557" s="4"/>
      <c r="E2557" s="4"/>
    </row>
    <row r="2558" spans="2:5" x14ac:dyDescent="0.25">
      <c r="B2558" s="4"/>
      <c r="C2558" s="4"/>
      <c r="D2558" s="4"/>
      <c r="E2558" s="4"/>
    </row>
    <row r="2559" spans="2:5" x14ac:dyDescent="0.25">
      <c r="B2559" s="4"/>
      <c r="C2559" s="4"/>
      <c r="D2559" s="4"/>
      <c r="E2559" s="4"/>
    </row>
    <row r="2560" spans="2:5" x14ac:dyDescent="0.25">
      <c r="B2560" s="4"/>
      <c r="C2560" s="4"/>
      <c r="D2560" s="4"/>
      <c r="E2560" s="4"/>
    </row>
    <row r="2561" spans="2:5" x14ac:dyDescent="0.25">
      <c r="B2561" s="4"/>
      <c r="C2561" s="4"/>
      <c r="D2561" s="4"/>
      <c r="E2561" s="4"/>
    </row>
    <row r="2562" spans="2:5" x14ac:dyDescent="0.25">
      <c r="B2562" s="4"/>
      <c r="C2562" s="4"/>
      <c r="D2562" s="4"/>
      <c r="E2562" s="4"/>
    </row>
    <row r="2563" spans="2:5" x14ac:dyDescent="0.25">
      <c r="B2563" s="4"/>
      <c r="C2563" s="4"/>
      <c r="D2563" s="4"/>
      <c r="E2563" s="4"/>
    </row>
    <row r="2564" spans="2:5" x14ac:dyDescent="0.25">
      <c r="B2564" s="4"/>
      <c r="C2564" s="4"/>
      <c r="D2564" s="4"/>
      <c r="E2564" s="4"/>
    </row>
    <row r="2565" spans="2:5" x14ac:dyDescent="0.25">
      <c r="B2565" s="4"/>
      <c r="C2565" s="4"/>
      <c r="D2565" s="4"/>
      <c r="E2565" s="4"/>
    </row>
    <row r="2566" spans="2:5" x14ac:dyDescent="0.25">
      <c r="B2566" s="4"/>
      <c r="C2566" s="4"/>
      <c r="D2566" s="4"/>
      <c r="E2566" s="4"/>
    </row>
    <row r="2567" spans="2:5" x14ac:dyDescent="0.25">
      <c r="B2567" s="4"/>
      <c r="C2567" s="4"/>
      <c r="D2567" s="4"/>
      <c r="E2567" s="4"/>
    </row>
    <row r="2568" spans="2:5" x14ac:dyDescent="0.25">
      <c r="B2568" s="4"/>
      <c r="C2568" s="4"/>
      <c r="D2568" s="4"/>
      <c r="E2568" s="4"/>
    </row>
    <row r="2569" spans="2:5" x14ac:dyDescent="0.25">
      <c r="B2569" s="4"/>
      <c r="C2569" s="4"/>
      <c r="D2569" s="4"/>
      <c r="E2569" s="4"/>
    </row>
    <row r="2570" spans="2:5" x14ac:dyDescent="0.25">
      <c r="B2570" s="4"/>
      <c r="C2570" s="4"/>
      <c r="D2570" s="4"/>
      <c r="E2570" s="4"/>
    </row>
    <row r="2571" spans="2:5" x14ac:dyDescent="0.25">
      <c r="B2571" s="4"/>
      <c r="C2571" s="4"/>
      <c r="D2571" s="4"/>
      <c r="E2571" s="4"/>
    </row>
    <row r="2572" spans="2:5" x14ac:dyDescent="0.25">
      <c r="B2572" s="4"/>
      <c r="C2572" s="4"/>
      <c r="D2572" s="4"/>
      <c r="E2572" s="4"/>
    </row>
    <row r="2573" spans="2:5" x14ac:dyDescent="0.25">
      <c r="B2573" s="4"/>
      <c r="C2573" s="4"/>
      <c r="D2573" s="4"/>
      <c r="E2573" s="4"/>
    </row>
    <row r="2574" spans="2:5" x14ac:dyDescent="0.25">
      <c r="B2574" s="4"/>
      <c r="C2574" s="4"/>
      <c r="D2574" s="4"/>
      <c r="E2574" s="4"/>
    </row>
    <row r="2575" spans="2:5" x14ac:dyDescent="0.25">
      <c r="B2575" s="4"/>
      <c r="C2575" s="4"/>
      <c r="D2575" s="4"/>
      <c r="E2575" s="4"/>
    </row>
    <row r="2576" spans="2:5" x14ac:dyDescent="0.25">
      <c r="B2576" s="4"/>
      <c r="C2576" s="4"/>
      <c r="D2576" s="4"/>
      <c r="E2576" s="4"/>
    </row>
    <row r="2577" spans="2:5" x14ac:dyDescent="0.25">
      <c r="B2577" s="4"/>
      <c r="C2577" s="4"/>
      <c r="D2577" s="4"/>
      <c r="E2577" s="4"/>
    </row>
    <row r="2578" spans="2:5" x14ac:dyDescent="0.25">
      <c r="B2578" s="4"/>
      <c r="C2578" s="4"/>
      <c r="D2578" s="4"/>
      <c r="E2578" s="4"/>
    </row>
    <row r="2579" spans="2:5" x14ac:dyDescent="0.25">
      <c r="B2579" s="4"/>
      <c r="C2579" s="4"/>
      <c r="D2579" s="4"/>
      <c r="E2579" s="4"/>
    </row>
    <row r="2580" spans="2:5" x14ac:dyDescent="0.25">
      <c r="B2580" s="4"/>
      <c r="C2580" s="4"/>
      <c r="D2580" s="4"/>
      <c r="E2580" s="4"/>
    </row>
    <row r="2581" spans="2:5" x14ac:dyDescent="0.25">
      <c r="B2581" s="4"/>
      <c r="C2581" s="4"/>
      <c r="D2581" s="4"/>
      <c r="E2581" s="4"/>
    </row>
    <row r="2582" spans="2:5" x14ac:dyDescent="0.25">
      <c r="B2582" s="4"/>
      <c r="C2582" s="4"/>
      <c r="D2582" s="4"/>
      <c r="E2582" s="4"/>
    </row>
    <row r="2583" spans="2:5" x14ac:dyDescent="0.25">
      <c r="B2583" s="4"/>
      <c r="C2583" s="4"/>
      <c r="D2583" s="4"/>
      <c r="E2583" s="4"/>
    </row>
    <row r="2584" spans="2:5" x14ac:dyDescent="0.25">
      <c r="B2584" s="4"/>
      <c r="C2584" s="4"/>
      <c r="D2584" s="4"/>
      <c r="E2584" s="4"/>
    </row>
    <row r="2585" spans="2:5" x14ac:dyDescent="0.25">
      <c r="B2585" s="4"/>
      <c r="C2585" s="4"/>
      <c r="D2585" s="4"/>
      <c r="E2585" s="4"/>
    </row>
    <row r="2586" spans="2:5" x14ac:dyDescent="0.25">
      <c r="B2586" s="4"/>
      <c r="C2586" s="4"/>
      <c r="D2586" s="4"/>
      <c r="E2586" s="4"/>
    </row>
    <row r="2587" spans="2:5" x14ac:dyDescent="0.25">
      <c r="B2587" s="4"/>
      <c r="C2587" s="4"/>
      <c r="D2587" s="4"/>
      <c r="E2587" s="4"/>
    </row>
    <row r="2588" spans="2:5" x14ac:dyDescent="0.25">
      <c r="B2588" s="4"/>
      <c r="C2588" s="4"/>
      <c r="D2588" s="4"/>
      <c r="E2588" s="4"/>
    </row>
    <row r="2589" spans="2:5" x14ac:dyDescent="0.25">
      <c r="B2589" s="4"/>
      <c r="C2589" s="4"/>
      <c r="D2589" s="4"/>
      <c r="E2589" s="4"/>
    </row>
    <row r="2590" spans="2:5" x14ac:dyDescent="0.25">
      <c r="B2590" s="4"/>
      <c r="C2590" s="4"/>
      <c r="D2590" s="4"/>
      <c r="E2590" s="4"/>
    </row>
    <row r="2591" spans="2:5" x14ac:dyDescent="0.25">
      <c r="B2591" s="4"/>
      <c r="C2591" s="4"/>
      <c r="D2591" s="4"/>
      <c r="E2591" s="4"/>
    </row>
    <row r="2592" spans="2:5" x14ac:dyDescent="0.25">
      <c r="B2592" s="4"/>
      <c r="C2592" s="4"/>
      <c r="D2592" s="4"/>
      <c r="E2592" s="4"/>
    </row>
    <row r="2593" spans="2:5" x14ac:dyDescent="0.25">
      <c r="B2593" s="4"/>
      <c r="C2593" s="4"/>
      <c r="D2593" s="4"/>
      <c r="E2593" s="4"/>
    </row>
    <row r="2594" spans="2:5" x14ac:dyDescent="0.25">
      <c r="B2594" s="4"/>
      <c r="C2594" s="4"/>
      <c r="D2594" s="4"/>
      <c r="E2594" s="4"/>
    </row>
    <row r="2595" spans="2:5" x14ac:dyDescent="0.25">
      <c r="B2595" s="4"/>
      <c r="C2595" s="4"/>
      <c r="D2595" s="4"/>
      <c r="E2595" s="4"/>
    </row>
    <row r="2596" spans="2:5" x14ac:dyDescent="0.25">
      <c r="B2596" s="4"/>
      <c r="C2596" s="4"/>
      <c r="D2596" s="4"/>
      <c r="E2596" s="4"/>
    </row>
    <row r="2597" spans="2:5" x14ac:dyDescent="0.25">
      <c r="B2597" s="4"/>
      <c r="C2597" s="4"/>
      <c r="D2597" s="4"/>
      <c r="E2597" s="4"/>
    </row>
    <row r="2598" spans="2:5" x14ac:dyDescent="0.25">
      <c r="B2598" s="4"/>
      <c r="C2598" s="4"/>
      <c r="D2598" s="4"/>
      <c r="E2598" s="4"/>
    </row>
    <row r="2599" spans="2:5" x14ac:dyDescent="0.25">
      <c r="B2599" s="4"/>
      <c r="C2599" s="4"/>
      <c r="D2599" s="4"/>
      <c r="E2599" s="4"/>
    </row>
    <row r="2600" spans="2:5" x14ac:dyDescent="0.25">
      <c r="B2600" s="4"/>
      <c r="C2600" s="4"/>
      <c r="D2600" s="4"/>
      <c r="E2600" s="4"/>
    </row>
    <row r="2601" spans="2:5" x14ac:dyDescent="0.25">
      <c r="B2601" s="4"/>
      <c r="C2601" s="4"/>
      <c r="D2601" s="4"/>
      <c r="E2601" s="4"/>
    </row>
    <row r="2602" spans="2:5" x14ac:dyDescent="0.25">
      <c r="B2602" s="4"/>
      <c r="C2602" s="4"/>
      <c r="D2602" s="4"/>
      <c r="E2602" s="4"/>
    </row>
    <row r="2603" spans="2:5" x14ac:dyDescent="0.25">
      <c r="B2603" s="4"/>
      <c r="C2603" s="4"/>
      <c r="D2603" s="4"/>
      <c r="E2603" s="4"/>
    </row>
    <row r="2604" spans="2:5" x14ac:dyDescent="0.25">
      <c r="B2604" s="4"/>
      <c r="C2604" s="4"/>
      <c r="D2604" s="4"/>
      <c r="E2604" s="4"/>
    </row>
    <row r="2605" spans="2:5" x14ac:dyDescent="0.25">
      <c r="B2605" s="4"/>
      <c r="C2605" s="4"/>
      <c r="D2605" s="4"/>
      <c r="E2605" s="4"/>
    </row>
    <row r="2606" spans="2:5" x14ac:dyDescent="0.25">
      <c r="B2606" s="4"/>
      <c r="C2606" s="4"/>
      <c r="D2606" s="4"/>
      <c r="E2606" s="4"/>
    </row>
    <row r="2607" spans="2:5" x14ac:dyDescent="0.25">
      <c r="B2607" s="4"/>
      <c r="C2607" s="4"/>
      <c r="D2607" s="4"/>
      <c r="E2607" s="4"/>
    </row>
    <row r="2608" spans="2:5" x14ac:dyDescent="0.25">
      <c r="B2608" s="4"/>
      <c r="C2608" s="4"/>
      <c r="D2608" s="4"/>
      <c r="E2608" s="4"/>
    </row>
    <row r="2609" spans="2:5" x14ac:dyDescent="0.25">
      <c r="B2609" s="4"/>
      <c r="C2609" s="4"/>
      <c r="D2609" s="4"/>
      <c r="E2609" s="4"/>
    </row>
    <row r="2610" spans="2:5" x14ac:dyDescent="0.25">
      <c r="B2610" s="4"/>
      <c r="C2610" s="4"/>
      <c r="D2610" s="4"/>
      <c r="E2610" s="4"/>
    </row>
    <row r="2611" spans="2:5" x14ac:dyDescent="0.25">
      <c r="B2611" s="4"/>
      <c r="C2611" s="4"/>
      <c r="D2611" s="4"/>
      <c r="E2611" s="4"/>
    </row>
    <row r="2612" spans="2:5" x14ac:dyDescent="0.25">
      <c r="B2612" s="4"/>
      <c r="C2612" s="4"/>
      <c r="D2612" s="4"/>
      <c r="E2612" s="4"/>
    </row>
    <row r="2613" spans="2:5" x14ac:dyDescent="0.25">
      <c r="B2613" s="4"/>
      <c r="C2613" s="4"/>
      <c r="D2613" s="4"/>
      <c r="E2613" s="4"/>
    </row>
    <row r="2614" spans="2:5" x14ac:dyDescent="0.25">
      <c r="B2614" s="4"/>
      <c r="C2614" s="4"/>
      <c r="D2614" s="4"/>
      <c r="E2614" s="4"/>
    </row>
    <row r="2615" spans="2:5" x14ac:dyDescent="0.25">
      <c r="B2615" s="4"/>
      <c r="C2615" s="4"/>
      <c r="D2615" s="4"/>
      <c r="E2615" s="4"/>
    </row>
    <row r="2616" spans="2:5" x14ac:dyDescent="0.25">
      <c r="B2616" s="4"/>
      <c r="C2616" s="4"/>
      <c r="D2616" s="4"/>
      <c r="E2616" s="4"/>
    </row>
    <row r="2617" spans="2:5" x14ac:dyDescent="0.25">
      <c r="B2617" s="4"/>
      <c r="C2617" s="4"/>
      <c r="D2617" s="4"/>
      <c r="E2617" s="4"/>
    </row>
    <row r="2618" spans="2:5" x14ac:dyDescent="0.25">
      <c r="B2618" s="4"/>
      <c r="C2618" s="4"/>
      <c r="D2618" s="4"/>
      <c r="E2618" s="4"/>
    </row>
    <row r="2619" spans="2:5" x14ac:dyDescent="0.25">
      <c r="B2619" s="4"/>
      <c r="C2619" s="4"/>
      <c r="D2619" s="4"/>
      <c r="E2619" s="4"/>
    </row>
    <row r="2620" spans="2:5" x14ac:dyDescent="0.25">
      <c r="B2620" s="4"/>
      <c r="C2620" s="4"/>
      <c r="D2620" s="4"/>
      <c r="E2620" s="4"/>
    </row>
    <row r="2621" spans="2:5" x14ac:dyDescent="0.25">
      <c r="B2621" s="4"/>
      <c r="C2621" s="4"/>
      <c r="D2621" s="4"/>
      <c r="E2621" s="4"/>
    </row>
    <row r="2622" spans="2:5" x14ac:dyDescent="0.25">
      <c r="B2622" s="4"/>
      <c r="C2622" s="4"/>
      <c r="D2622" s="4"/>
      <c r="E2622" s="4"/>
    </row>
    <row r="2623" spans="2:5" x14ac:dyDescent="0.25">
      <c r="B2623" s="4"/>
      <c r="C2623" s="4"/>
      <c r="D2623" s="4"/>
      <c r="E2623" s="4"/>
    </row>
    <row r="2624" spans="2:5" x14ac:dyDescent="0.25">
      <c r="B2624" s="4"/>
      <c r="C2624" s="4"/>
      <c r="D2624" s="4"/>
      <c r="E2624" s="4"/>
    </row>
    <row r="2625" spans="2:5" x14ac:dyDescent="0.25">
      <c r="B2625" s="4"/>
      <c r="C2625" s="4"/>
      <c r="D2625" s="4"/>
      <c r="E2625" s="4"/>
    </row>
    <row r="2626" spans="2:5" x14ac:dyDescent="0.25">
      <c r="B2626" s="4"/>
      <c r="C2626" s="4"/>
      <c r="D2626" s="4"/>
      <c r="E2626" s="4"/>
    </row>
    <row r="2627" spans="2:5" x14ac:dyDescent="0.25">
      <c r="B2627" s="4"/>
      <c r="C2627" s="4"/>
      <c r="D2627" s="4"/>
      <c r="E2627" s="4"/>
    </row>
    <row r="2628" spans="2:5" x14ac:dyDescent="0.25">
      <c r="B2628" s="4"/>
      <c r="C2628" s="4"/>
      <c r="D2628" s="4"/>
      <c r="E2628" s="4"/>
    </row>
    <row r="2629" spans="2:5" x14ac:dyDescent="0.25">
      <c r="B2629" s="4"/>
      <c r="C2629" s="4"/>
      <c r="D2629" s="4"/>
      <c r="E2629" s="4"/>
    </row>
    <row r="2630" spans="2:5" x14ac:dyDescent="0.25">
      <c r="B2630" s="4"/>
      <c r="C2630" s="4"/>
      <c r="D2630" s="4"/>
      <c r="E2630" s="4"/>
    </row>
    <row r="2631" spans="2:5" x14ac:dyDescent="0.25">
      <c r="B2631" s="4"/>
      <c r="C2631" s="4"/>
      <c r="D2631" s="4"/>
      <c r="E2631" s="4"/>
    </row>
    <row r="2632" spans="2:5" x14ac:dyDescent="0.25">
      <c r="B2632" s="4"/>
      <c r="C2632" s="4"/>
      <c r="D2632" s="4"/>
      <c r="E2632" s="4"/>
    </row>
    <row r="2633" spans="2:5" x14ac:dyDescent="0.25">
      <c r="B2633" s="4"/>
      <c r="C2633" s="4"/>
      <c r="D2633" s="4"/>
      <c r="E2633" s="4"/>
    </row>
    <row r="2634" spans="2:5" x14ac:dyDescent="0.25">
      <c r="B2634" s="4"/>
      <c r="C2634" s="4"/>
      <c r="D2634" s="4"/>
      <c r="E2634" s="4"/>
    </row>
    <row r="2635" spans="2:5" x14ac:dyDescent="0.25">
      <c r="B2635" s="4"/>
      <c r="C2635" s="4"/>
      <c r="D2635" s="4"/>
      <c r="E2635" s="4"/>
    </row>
    <row r="2636" spans="2:5" x14ac:dyDescent="0.25">
      <c r="B2636" s="4"/>
      <c r="C2636" s="4"/>
      <c r="D2636" s="4"/>
      <c r="E2636" s="4"/>
    </row>
    <row r="2637" spans="2:5" x14ac:dyDescent="0.25">
      <c r="B2637" s="4"/>
      <c r="C2637" s="4"/>
      <c r="D2637" s="4"/>
      <c r="E2637" s="4"/>
    </row>
    <row r="2638" spans="2:5" x14ac:dyDescent="0.25">
      <c r="B2638" s="4"/>
      <c r="C2638" s="4"/>
      <c r="D2638" s="4"/>
      <c r="E2638" s="4"/>
    </row>
    <row r="2639" spans="2:5" x14ac:dyDescent="0.25">
      <c r="B2639" s="4"/>
      <c r="C2639" s="4"/>
      <c r="D2639" s="4"/>
      <c r="E2639" s="4"/>
    </row>
    <row r="2640" spans="2:5" x14ac:dyDescent="0.25">
      <c r="B2640" s="4"/>
      <c r="C2640" s="4"/>
      <c r="D2640" s="4"/>
      <c r="E2640" s="4"/>
    </row>
    <row r="2641" spans="2:5" x14ac:dyDescent="0.25">
      <c r="B2641" s="4"/>
      <c r="C2641" s="4"/>
      <c r="D2641" s="4"/>
      <c r="E2641" s="4"/>
    </row>
    <row r="2642" spans="2:5" x14ac:dyDescent="0.25">
      <c r="B2642" s="4"/>
      <c r="C2642" s="4"/>
      <c r="D2642" s="4"/>
      <c r="E2642" s="4"/>
    </row>
    <row r="2643" spans="2:5" x14ac:dyDescent="0.25">
      <c r="B2643" s="4"/>
      <c r="C2643" s="4"/>
      <c r="D2643" s="4"/>
      <c r="E2643" s="4"/>
    </row>
    <row r="2644" spans="2:5" x14ac:dyDescent="0.25">
      <c r="B2644" s="4"/>
      <c r="C2644" s="4"/>
      <c r="D2644" s="4"/>
      <c r="E2644" s="4"/>
    </row>
    <row r="2645" spans="2:5" x14ac:dyDescent="0.25">
      <c r="B2645" s="4"/>
      <c r="C2645" s="4"/>
      <c r="D2645" s="4"/>
      <c r="E2645" s="4"/>
    </row>
    <row r="2646" spans="2:5" x14ac:dyDescent="0.25">
      <c r="B2646" s="4"/>
      <c r="C2646" s="4"/>
      <c r="D2646" s="4"/>
      <c r="E2646" s="4"/>
    </row>
    <row r="2647" spans="2:5" x14ac:dyDescent="0.25">
      <c r="B2647" s="4"/>
      <c r="C2647" s="4"/>
      <c r="D2647" s="4"/>
      <c r="E2647" s="4"/>
    </row>
    <row r="2648" spans="2:5" x14ac:dyDescent="0.25">
      <c r="B2648" s="4"/>
      <c r="C2648" s="4"/>
      <c r="D2648" s="4"/>
      <c r="E2648" s="4"/>
    </row>
    <row r="2649" spans="2:5" x14ac:dyDescent="0.25">
      <c r="B2649" s="4"/>
      <c r="C2649" s="4"/>
      <c r="D2649" s="4"/>
      <c r="E2649" s="4"/>
    </row>
    <row r="2650" spans="2:5" x14ac:dyDescent="0.25">
      <c r="B2650" s="4"/>
      <c r="C2650" s="4"/>
      <c r="D2650" s="4"/>
      <c r="E2650" s="4"/>
    </row>
    <row r="2651" spans="2:5" x14ac:dyDescent="0.25">
      <c r="B2651" s="4"/>
      <c r="C2651" s="4"/>
      <c r="D2651" s="4"/>
      <c r="E2651" s="4"/>
    </row>
    <row r="2652" spans="2:5" x14ac:dyDescent="0.25">
      <c r="B2652" s="4"/>
      <c r="C2652" s="4"/>
      <c r="D2652" s="4"/>
      <c r="E2652" s="4"/>
    </row>
    <row r="2653" spans="2:5" x14ac:dyDescent="0.25">
      <c r="B2653" s="4"/>
      <c r="C2653" s="4"/>
      <c r="D2653" s="4"/>
      <c r="E2653" s="4"/>
    </row>
    <row r="2654" spans="2:5" x14ac:dyDescent="0.25">
      <c r="B2654" s="4"/>
      <c r="C2654" s="4"/>
      <c r="D2654" s="4"/>
      <c r="E2654" s="4"/>
    </row>
    <row r="2655" spans="2:5" x14ac:dyDescent="0.25">
      <c r="B2655" s="4"/>
      <c r="C2655" s="4"/>
      <c r="D2655" s="4"/>
      <c r="E2655" s="4"/>
    </row>
    <row r="2656" spans="2:5" x14ac:dyDescent="0.25">
      <c r="B2656" s="4"/>
      <c r="C2656" s="4"/>
      <c r="D2656" s="4"/>
      <c r="E2656" s="4"/>
    </row>
    <row r="2657" spans="2:5" x14ac:dyDescent="0.25">
      <c r="B2657" s="4"/>
      <c r="C2657" s="4"/>
      <c r="D2657" s="4"/>
      <c r="E2657" s="4"/>
    </row>
    <row r="2658" spans="2:5" x14ac:dyDescent="0.25">
      <c r="B2658" s="4"/>
      <c r="C2658" s="4"/>
      <c r="D2658" s="4"/>
      <c r="E2658" s="4"/>
    </row>
    <row r="2659" spans="2:5" x14ac:dyDescent="0.25">
      <c r="B2659" s="4"/>
      <c r="C2659" s="4"/>
      <c r="D2659" s="4"/>
      <c r="E2659" s="4"/>
    </row>
    <row r="2660" spans="2:5" x14ac:dyDescent="0.25">
      <c r="B2660" s="4"/>
      <c r="C2660" s="4"/>
      <c r="D2660" s="4"/>
      <c r="E2660" s="4"/>
    </row>
    <row r="2661" spans="2:5" x14ac:dyDescent="0.25">
      <c r="B2661" s="4"/>
      <c r="C2661" s="4"/>
      <c r="D2661" s="4"/>
      <c r="E2661" s="4"/>
    </row>
    <row r="2662" spans="2:5" x14ac:dyDescent="0.25">
      <c r="B2662" s="4"/>
      <c r="C2662" s="4"/>
      <c r="D2662" s="4"/>
      <c r="E2662" s="4"/>
    </row>
    <row r="2663" spans="2:5" x14ac:dyDescent="0.25">
      <c r="B2663" s="4"/>
      <c r="C2663" s="4"/>
      <c r="D2663" s="4"/>
      <c r="E2663" s="4"/>
    </row>
    <row r="2664" spans="2:5" x14ac:dyDescent="0.25">
      <c r="B2664" s="4"/>
      <c r="C2664" s="4"/>
      <c r="D2664" s="4"/>
      <c r="E2664" s="4"/>
    </row>
    <row r="2665" spans="2:5" x14ac:dyDescent="0.25">
      <c r="B2665" s="4"/>
      <c r="C2665" s="4"/>
      <c r="D2665" s="4"/>
      <c r="E2665" s="4"/>
    </row>
    <row r="2666" spans="2:5" x14ac:dyDescent="0.25">
      <c r="B2666" s="4"/>
      <c r="C2666" s="4"/>
      <c r="D2666" s="4"/>
      <c r="E2666" s="4"/>
    </row>
    <row r="2667" spans="2:5" x14ac:dyDescent="0.25">
      <c r="B2667" s="4"/>
      <c r="C2667" s="4"/>
      <c r="D2667" s="4"/>
      <c r="E2667" s="4"/>
    </row>
    <row r="2668" spans="2:5" x14ac:dyDescent="0.25">
      <c r="B2668" s="4"/>
      <c r="C2668" s="4"/>
      <c r="D2668" s="4"/>
      <c r="E2668" s="4"/>
    </row>
    <row r="2669" spans="2:5" x14ac:dyDescent="0.25">
      <c r="B2669" s="4"/>
      <c r="C2669" s="4"/>
      <c r="D2669" s="4"/>
      <c r="E2669" s="4"/>
    </row>
    <row r="2670" spans="2:5" x14ac:dyDescent="0.25">
      <c r="B2670" s="4"/>
      <c r="C2670" s="4"/>
      <c r="D2670" s="4"/>
      <c r="E2670" s="4"/>
    </row>
    <row r="2671" spans="2:5" x14ac:dyDescent="0.25">
      <c r="B2671" s="4"/>
      <c r="C2671" s="4"/>
      <c r="D2671" s="4"/>
      <c r="E2671" s="4"/>
    </row>
    <row r="2672" spans="2:5" x14ac:dyDescent="0.25">
      <c r="B2672" s="4"/>
      <c r="C2672" s="4"/>
      <c r="D2672" s="4"/>
      <c r="E2672" s="4"/>
    </row>
    <row r="2673" spans="2:5" x14ac:dyDescent="0.25">
      <c r="B2673" s="4"/>
      <c r="C2673" s="4"/>
      <c r="D2673" s="4"/>
      <c r="E2673" s="4"/>
    </row>
    <row r="2674" spans="2:5" x14ac:dyDescent="0.25">
      <c r="B2674" s="4"/>
      <c r="C2674" s="4"/>
      <c r="D2674" s="4"/>
      <c r="E2674" s="4"/>
    </row>
    <row r="2675" spans="2:5" x14ac:dyDescent="0.25">
      <c r="B2675" s="4"/>
      <c r="C2675" s="4"/>
      <c r="D2675" s="4"/>
      <c r="E2675" s="4"/>
    </row>
    <row r="2676" spans="2:5" x14ac:dyDescent="0.25">
      <c r="B2676" s="4"/>
      <c r="C2676" s="4"/>
      <c r="D2676" s="4"/>
      <c r="E2676" s="4"/>
    </row>
    <row r="2677" spans="2:5" x14ac:dyDescent="0.25">
      <c r="B2677" s="4"/>
      <c r="C2677" s="4"/>
      <c r="D2677" s="4"/>
      <c r="E2677" s="4"/>
    </row>
    <row r="2678" spans="2:5" x14ac:dyDescent="0.25">
      <c r="B2678" s="4"/>
      <c r="C2678" s="4"/>
      <c r="D2678" s="4"/>
      <c r="E2678" s="4"/>
    </row>
    <row r="2679" spans="2:5" x14ac:dyDescent="0.25">
      <c r="B2679" s="4"/>
      <c r="C2679" s="4"/>
      <c r="D2679" s="4"/>
      <c r="E2679" s="4"/>
    </row>
    <row r="2680" spans="2:5" x14ac:dyDescent="0.25">
      <c r="B2680" s="4"/>
      <c r="C2680" s="4"/>
      <c r="D2680" s="4"/>
      <c r="E2680" s="4"/>
    </row>
    <row r="2681" spans="2:5" x14ac:dyDescent="0.25">
      <c r="B2681" s="4"/>
      <c r="C2681" s="4"/>
      <c r="D2681" s="4"/>
      <c r="E2681" s="4"/>
    </row>
    <row r="2682" spans="2:5" x14ac:dyDescent="0.25">
      <c r="B2682" s="4"/>
      <c r="C2682" s="4"/>
      <c r="D2682" s="4"/>
      <c r="E2682" s="4"/>
    </row>
    <row r="2683" spans="2:5" x14ac:dyDescent="0.25">
      <c r="B2683" s="4"/>
      <c r="C2683" s="4"/>
      <c r="D2683" s="4"/>
      <c r="E2683" s="4"/>
    </row>
    <row r="2684" spans="2:5" x14ac:dyDescent="0.25">
      <c r="B2684" s="4"/>
      <c r="C2684" s="4"/>
      <c r="D2684" s="4"/>
      <c r="E2684" s="4"/>
    </row>
    <row r="2685" spans="2:5" x14ac:dyDescent="0.25">
      <c r="B2685" s="4"/>
      <c r="C2685" s="4"/>
      <c r="D2685" s="4"/>
      <c r="E2685" s="4"/>
    </row>
    <row r="2686" spans="2:5" x14ac:dyDescent="0.25">
      <c r="B2686" s="4"/>
      <c r="C2686" s="4"/>
      <c r="D2686" s="4"/>
      <c r="E2686" s="4"/>
    </row>
    <row r="2687" spans="2:5" x14ac:dyDescent="0.25">
      <c r="B2687" s="4"/>
      <c r="C2687" s="4"/>
      <c r="D2687" s="4"/>
      <c r="E2687" s="4"/>
    </row>
    <row r="2688" spans="2:5" x14ac:dyDescent="0.25">
      <c r="B2688" s="4"/>
      <c r="C2688" s="4"/>
      <c r="D2688" s="4"/>
      <c r="E2688" s="4"/>
    </row>
    <row r="2689" spans="2:5" x14ac:dyDescent="0.25">
      <c r="B2689" s="4"/>
      <c r="C2689" s="4"/>
      <c r="D2689" s="4"/>
      <c r="E2689" s="4"/>
    </row>
    <row r="2690" spans="2:5" x14ac:dyDescent="0.25">
      <c r="B2690" s="4"/>
      <c r="C2690" s="4"/>
      <c r="D2690" s="4"/>
      <c r="E2690" s="4"/>
    </row>
    <row r="2691" spans="2:5" x14ac:dyDescent="0.25">
      <c r="B2691" s="4"/>
      <c r="C2691" s="4"/>
      <c r="D2691" s="4"/>
      <c r="E2691" s="4"/>
    </row>
    <row r="2692" spans="2:5" x14ac:dyDescent="0.25">
      <c r="B2692" s="4"/>
      <c r="C2692" s="4"/>
      <c r="D2692" s="4"/>
      <c r="E2692" s="4"/>
    </row>
    <row r="2693" spans="2:5" x14ac:dyDescent="0.25">
      <c r="B2693" s="4"/>
      <c r="C2693" s="4"/>
      <c r="D2693" s="4"/>
      <c r="E2693" s="4"/>
    </row>
    <row r="2694" spans="2:5" x14ac:dyDescent="0.25">
      <c r="B2694" s="4"/>
      <c r="C2694" s="4"/>
      <c r="D2694" s="4"/>
      <c r="E2694" s="4"/>
    </row>
    <row r="2695" spans="2:5" x14ac:dyDescent="0.25">
      <c r="B2695" s="4"/>
      <c r="C2695" s="4"/>
      <c r="D2695" s="4"/>
      <c r="E2695" s="4"/>
    </row>
    <row r="2696" spans="2:5" x14ac:dyDescent="0.25">
      <c r="B2696" s="4"/>
      <c r="C2696" s="4"/>
      <c r="D2696" s="4"/>
      <c r="E2696" s="4"/>
    </row>
    <row r="2697" spans="2:5" x14ac:dyDescent="0.25">
      <c r="B2697" s="4"/>
      <c r="C2697" s="4"/>
      <c r="D2697" s="4"/>
      <c r="E2697" s="4"/>
    </row>
    <row r="2698" spans="2:5" x14ac:dyDescent="0.25">
      <c r="B2698" s="4"/>
      <c r="C2698" s="4"/>
      <c r="D2698" s="4"/>
      <c r="E2698" s="4"/>
    </row>
    <row r="2699" spans="2:5" x14ac:dyDescent="0.25">
      <c r="B2699" s="4"/>
      <c r="C2699" s="4"/>
      <c r="D2699" s="4"/>
      <c r="E2699" s="4"/>
    </row>
    <row r="2700" spans="2:5" x14ac:dyDescent="0.25">
      <c r="B2700" s="4"/>
      <c r="C2700" s="4"/>
      <c r="D2700" s="4"/>
      <c r="E2700" s="4"/>
    </row>
    <row r="2701" spans="2:5" x14ac:dyDescent="0.25">
      <c r="B2701" s="4"/>
      <c r="C2701" s="4"/>
      <c r="D2701" s="4"/>
      <c r="E2701" s="4"/>
    </row>
    <row r="2702" spans="2:5" x14ac:dyDescent="0.25">
      <c r="B2702" s="4"/>
      <c r="C2702" s="4"/>
      <c r="D2702" s="4"/>
      <c r="E2702" s="4"/>
    </row>
    <row r="2703" spans="2:5" x14ac:dyDescent="0.25">
      <c r="B2703" s="4"/>
      <c r="C2703" s="4"/>
      <c r="D2703" s="4"/>
      <c r="E2703" s="4"/>
    </row>
    <row r="2704" spans="2:5" x14ac:dyDescent="0.25">
      <c r="B2704" s="4"/>
      <c r="C2704" s="4"/>
      <c r="D2704" s="4"/>
      <c r="E2704" s="4"/>
    </row>
    <row r="2705" spans="2:5" x14ac:dyDescent="0.25">
      <c r="B2705" s="4"/>
      <c r="C2705" s="4"/>
      <c r="D2705" s="4"/>
      <c r="E2705" s="4"/>
    </row>
    <row r="2706" spans="2:5" x14ac:dyDescent="0.25">
      <c r="B2706" s="4"/>
      <c r="C2706" s="4"/>
      <c r="D2706" s="4"/>
      <c r="E2706" s="4"/>
    </row>
    <row r="2707" spans="2:5" x14ac:dyDescent="0.25">
      <c r="B2707" s="4"/>
      <c r="C2707" s="4"/>
      <c r="D2707" s="4"/>
      <c r="E2707" s="4"/>
    </row>
    <row r="2708" spans="2:5" x14ac:dyDescent="0.25">
      <c r="B2708" s="4"/>
      <c r="C2708" s="4"/>
      <c r="D2708" s="4"/>
      <c r="E2708" s="4"/>
    </row>
    <row r="2709" spans="2:5" x14ac:dyDescent="0.25">
      <c r="B2709" s="4"/>
      <c r="C2709" s="4"/>
      <c r="D2709" s="4"/>
      <c r="E2709" s="4"/>
    </row>
    <row r="2710" spans="2:5" x14ac:dyDescent="0.25">
      <c r="B2710" s="4"/>
      <c r="C2710" s="4"/>
      <c r="D2710" s="4"/>
      <c r="E2710" s="4"/>
    </row>
    <row r="2711" spans="2:5" x14ac:dyDescent="0.25">
      <c r="B2711" s="4"/>
      <c r="C2711" s="4"/>
      <c r="D2711" s="4"/>
      <c r="E2711" s="4"/>
    </row>
    <row r="2712" spans="2:5" x14ac:dyDescent="0.25">
      <c r="B2712" s="4"/>
      <c r="C2712" s="4"/>
      <c r="D2712" s="4"/>
      <c r="E2712" s="4"/>
    </row>
    <row r="2713" spans="2:5" x14ac:dyDescent="0.25">
      <c r="B2713" s="4"/>
      <c r="C2713" s="4"/>
      <c r="D2713" s="4"/>
      <c r="E2713" s="4"/>
    </row>
    <row r="2714" spans="2:5" x14ac:dyDescent="0.25">
      <c r="B2714" s="4"/>
      <c r="C2714" s="4"/>
      <c r="D2714" s="4"/>
      <c r="E2714" s="4"/>
    </row>
    <row r="2715" spans="2:5" x14ac:dyDescent="0.25">
      <c r="B2715" s="4"/>
      <c r="C2715" s="4"/>
      <c r="D2715" s="4"/>
      <c r="E2715" s="4"/>
    </row>
    <row r="2716" spans="2:5" x14ac:dyDescent="0.25">
      <c r="B2716" s="4"/>
      <c r="C2716" s="4"/>
      <c r="D2716" s="4"/>
      <c r="E2716" s="4"/>
    </row>
    <row r="2717" spans="2:5" x14ac:dyDescent="0.25">
      <c r="B2717" s="4"/>
      <c r="C2717" s="4"/>
      <c r="D2717" s="4"/>
      <c r="E2717" s="4"/>
    </row>
    <row r="2718" spans="2:5" x14ac:dyDescent="0.25">
      <c r="B2718" s="4"/>
      <c r="C2718" s="4"/>
      <c r="D2718" s="4"/>
      <c r="E2718" s="4"/>
    </row>
    <row r="2719" spans="2:5" x14ac:dyDescent="0.25">
      <c r="B2719" s="4"/>
      <c r="C2719" s="4"/>
      <c r="D2719" s="4"/>
      <c r="E2719" s="4"/>
    </row>
    <row r="2720" spans="2:5" x14ac:dyDescent="0.25">
      <c r="B2720" s="4"/>
      <c r="C2720" s="4"/>
      <c r="D2720" s="4"/>
      <c r="E2720" s="4"/>
    </row>
    <row r="2721" spans="2:5" x14ac:dyDescent="0.25">
      <c r="B2721" s="4"/>
      <c r="C2721" s="4"/>
      <c r="D2721" s="4"/>
      <c r="E2721" s="4"/>
    </row>
    <row r="2722" spans="2:5" x14ac:dyDescent="0.25">
      <c r="B2722" s="4"/>
      <c r="C2722" s="4"/>
      <c r="D2722" s="4"/>
      <c r="E2722" s="4"/>
    </row>
    <row r="2723" spans="2:5" x14ac:dyDescent="0.25">
      <c r="B2723" s="4"/>
      <c r="C2723" s="4"/>
      <c r="D2723" s="4"/>
      <c r="E2723" s="4"/>
    </row>
    <row r="2724" spans="2:5" x14ac:dyDescent="0.25">
      <c r="B2724" s="4"/>
      <c r="C2724" s="4"/>
      <c r="D2724" s="4"/>
      <c r="E2724" s="4"/>
    </row>
    <row r="2725" spans="2:5" x14ac:dyDescent="0.25">
      <c r="B2725" s="4"/>
      <c r="C2725" s="4"/>
      <c r="D2725" s="4"/>
      <c r="E2725" s="4"/>
    </row>
    <row r="2726" spans="2:5" x14ac:dyDescent="0.25">
      <c r="B2726" s="4"/>
      <c r="C2726" s="4"/>
      <c r="D2726" s="4"/>
      <c r="E2726" s="4"/>
    </row>
    <row r="2727" spans="2:5" x14ac:dyDescent="0.25">
      <c r="B2727" s="4"/>
      <c r="C2727" s="4"/>
      <c r="D2727" s="4"/>
      <c r="E2727" s="4"/>
    </row>
    <row r="2728" spans="2:5" x14ac:dyDescent="0.25">
      <c r="B2728" s="4"/>
      <c r="C2728" s="4"/>
      <c r="D2728" s="4"/>
      <c r="E2728" s="4"/>
    </row>
    <row r="2729" spans="2:5" x14ac:dyDescent="0.25">
      <c r="B2729" s="4"/>
      <c r="C2729" s="4"/>
      <c r="D2729" s="4"/>
      <c r="E2729" s="4"/>
    </row>
    <row r="2730" spans="2:5" x14ac:dyDescent="0.25">
      <c r="B2730" s="4"/>
      <c r="C2730" s="4"/>
      <c r="D2730" s="4"/>
      <c r="E2730" s="4"/>
    </row>
    <row r="2731" spans="2:5" x14ac:dyDescent="0.25">
      <c r="B2731" s="4"/>
      <c r="C2731" s="4"/>
      <c r="D2731" s="4"/>
      <c r="E2731" s="4"/>
    </row>
    <row r="2732" spans="2:5" x14ac:dyDescent="0.25">
      <c r="B2732" s="4"/>
      <c r="C2732" s="4"/>
      <c r="D2732" s="4"/>
      <c r="E2732" s="4"/>
    </row>
    <row r="2733" spans="2:5" x14ac:dyDescent="0.25">
      <c r="B2733" s="4"/>
      <c r="C2733" s="4"/>
      <c r="D2733" s="4"/>
      <c r="E2733" s="4"/>
    </row>
    <row r="2734" spans="2:5" x14ac:dyDescent="0.25">
      <c r="B2734" s="4"/>
      <c r="C2734" s="4"/>
      <c r="D2734" s="4"/>
      <c r="E2734" s="4"/>
    </row>
    <row r="2735" spans="2:5" x14ac:dyDescent="0.25">
      <c r="B2735" s="4"/>
      <c r="C2735" s="4"/>
      <c r="D2735" s="4"/>
      <c r="E2735" s="4"/>
    </row>
    <row r="2736" spans="2:5" x14ac:dyDescent="0.25">
      <c r="B2736" s="4"/>
      <c r="C2736" s="4"/>
      <c r="D2736" s="4"/>
      <c r="E2736" s="4"/>
    </row>
    <row r="2737" spans="2:5" x14ac:dyDescent="0.25">
      <c r="B2737" s="4"/>
      <c r="C2737" s="4"/>
      <c r="D2737" s="4"/>
      <c r="E2737" s="4"/>
    </row>
    <row r="2738" spans="2:5" x14ac:dyDescent="0.25">
      <c r="B2738" s="4"/>
      <c r="C2738" s="4"/>
      <c r="D2738" s="4"/>
      <c r="E2738" s="4"/>
    </row>
    <row r="2739" spans="2:5" x14ac:dyDescent="0.25">
      <c r="B2739" s="4"/>
      <c r="C2739" s="4"/>
      <c r="D2739" s="4"/>
      <c r="E2739" s="4"/>
    </row>
    <row r="2740" spans="2:5" x14ac:dyDescent="0.25">
      <c r="B2740" s="4"/>
      <c r="C2740" s="4"/>
      <c r="D2740" s="4"/>
      <c r="E2740" s="4"/>
    </row>
    <row r="2741" spans="2:5" x14ac:dyDescent="0.25">
      <c r="B2741" s="4"/>
      <c r="C2741" s="4"/>
      <c r="D2741" s="4"/>
      <c r="E2741" s="4"/>
    </row>
    <row r="2742" spans="2:5" x14ac:dyDescent="0.25">
      <c r="B2742" s="4"/>
      <c r="C2742" s="4"/>
      <c r="D2742" s="4"/>
      <c r="E2742" s="4"/>
    </row>
    <row r="2743" spans="2:5" x14ac:dyDescent="0.25">
      <c r="B2743" s="4"/>
      <c r="C2743" s="4"/>
      <c r="D2743" s="4"/>
      <c r="E2743" s="4"/>
    </row>
    <row r="2744" spans="2:5" x14ac:dyDescent="0.25">
      <c r="B2744" s="4"/>
      <c r="C2744" s="4"/>
      <c r="D2744" s="4"/>
      <c r="E2744" s="4"/>
    </row>
    <row r="2745" spans="2:5" x14ac:dyDescent="0.25">
      <c r="B2745" s="4"/>
      <c r="C2745" s="4"/>
      <c r="D2745" s="4"/>
      <c r="E2745" s="4"/>
    </row>
    <row r="2746" spans="2:5" x14ac:dyDescent="0.25">
      <c r="B2746" s="4"/>
      <c r="C2746" s="4"/>
      <c r="D2746" s="4"/>
      <c r="E2746" s="4"/>
    </row>
    <row r="2747" spans="2:5" x14ac:dyDescent="0.25">
      <c r="B2747" s="4"/>
      <c r="C2747" s="4"/>
      <c r="D2747" s="4"/>
      <c r="E2747" s="4"/>
    </row>
    <row r="2748" spans="2:5" x14ac:dyDescent="0.25">
      <c r="B2748" s="4"/>
      <c r="C2748" s="4"/>
      <c r="D2748" s="4"/>
      <c r="E2748" s="4"/>
    </row>
    <row r="2749" spans="2:5" x14ac:dyDescent="0.25">
      <c r="B2749" s="4"/>
      <c r="C2749" s="4"/>
      <c r="D2749" s="4"/>
      <c r="E2749" s="4"/>
    </row>
    <row r="2750" spans="2:5" x14ac:dyDescent="0.25">
      <c r="B2750" s="4"/>
      <c r="C2750" s="4"/>
      <c r="D2750" s="4"/>
      <c r="E2750" s="4"/>
    </row>
    <row r="2751" spans="2:5" x14ac:dyDescent="0.25">
      <c r="B2751" s="4"/>
      <c r="C2751" s="4"/>
      <c r="D2751" s="4"/>
      <c r="E2751" s="4"/>
    </row>
    <row r="2752" spans="2:5" x14ac:dyDescent="0.25">
      <c r="B2752" s="4"/>
      <c r="C2752" s="4"/>
      <c r="D2752" s="4"/>
      <c r="E2752" s="4"/>
    </row>
    <row r="2753" spans="2:5" x14ac:dyDescent="0.25">
      <c r="B2753" s="4"/>
      <c r="C2753" s="4"/>
      <c r="D2753" s="4"/>
      <c r="E2753" s="4"/>
    </row>
    <row r="2754" spans="2:5" x14ac:dyDescent="0.25">
      <c r="B2754" s="4"/>
      <c r="C2754" s="4"/>
      <c r="D2754" s="4"/>
      <c r="E2754" s="4"/>
    </row>
    <row r="2755" spans="2:5" x14ac:dyDescent="0.25">
      <c r="B2755" s="4"/>
      <c r="C2755" s="4"/>
      <c r="D2755" s="4"/>
      <c r="E2755" s="4"/>
    </row>
    <row r="2756" spans="2:5" x14ac:dyDescent="0.25">
      <c r="B2756" s="4"/>
      <c r="C2756" s="4"/>
      <c r="D2756" s="4"/>
      <c r="E2756" s="4"/>
    </row>
    <row r="2757" spans="2:5" x14ac:dyDescent="0.25">
      <c r="B2757" s="4"/>
      <c r="C2757" s="4"/>
      <c r="D2757" s="4"/>
      <c r="E2757" s="4"/>
    </row>
    <row r="2758" spans="2:5" x14ac:dyDescent="0.25">
      <c r="B2758" s="4"/>
      <c r="C2758" s="4"/>
      <c r="D2758" s="4"/>
      <c r="E2758" s="4"/>
    </row>
    <row r="2759" spans="2:5" x14ac:dyDescent="0.25">
      <c r="B2759" s="4"/>
      <c r="C2759" s="4"/>
      <c r="D2759" s="4"/>
      <c r="E2759" s="4"/>
    </row>
    <row r="2760" spans="2:5" x14ac:dyDescent="0.25">
      <c r="B2760" s="4"/>
      <c r="C2760" s="4"/>
      <c r="D2760" s="4"/>
      <c r="E2760" s="4"/>
    </row>
    <row r="2761" spans="2:5" x14ac:dyDescent="0.25">
      <c r="B2761" s="4"/>
      <c r="C2761" s="4"/>
      <c r="D2761" s="4"/>
      <c r="E2761" s="4"/>
    </row>
    <row r="2762" spans="2:5" x14ac:dyDescent="0.25">
      <c r="B2762" s="4"/>
      <c r="C2762" s="4"/>
      <c r="D2762" s="4"/>
      <c r="E2762" s="4"/>
    </row>
    <row r="2763" spans="2:5" x14ac:dyDescent="0.25">
      <c r="B2763" s="4"/>
      <c r="C2763" s="4"/>
      <c r="D2763" s="4"/>
      <c r="E2763" s="4"/>
    </row>
    <row r="2764" spans="2:5" x14ac:dyDescent="0.25">
      <c r="B2764" s="4"/>
      <c r="C2764" s="4"/>
      <c r="D2764" s="4"/>
      <c r="E2764" s="4"/>
    </row>
    <row r="2765" spans="2:5" x14ac:dyDescent="0.25">
      <c r="B2765" s="4"/>
      <c r="C2765" s="4"/>
      <c r="D2765" s="4"/>
      <c r="E2765" s="4"/>
    </row>
    <row r="2766" spans="2:5" x14ac:dyDescent="0.25">
      <c r="B2766" s="4"/>
      <c r="C2766" s="4"/>
      <c r="D2766" s="4"/>
      <c r="E2766" s="4"/>
    </row>
    <row r="2767" spans="2:5" x14ac:dyDescent="0.25">
      <c r="B2767" s="4"/>
      <c r="C2767" s="4"/>
      <c r="D2767" s="4"/>
      <c r="E2767" s="4"/>
    </row>
    <row r="2768" spans="2:5" x14ac:dyDescent="0.25">
      <c r="B2768" s="4"/>
      <c r="C2768" s="4"/>
      <c r="D2768" s="4"/>
      <c r="E2768" s="4"/>
    </row>
    <row r="2769" spans="2:5" x14ac:dyDescent="0.25">
      <c r="B2769" s="4"/>
      <c r="C2769" s="4"/>
      <c r="D2769" s="4"/>
      <c r="E2769" s="4"/>
    </row>
    <row r="2770" spans="2:5" x14ac:dyDescent="0.25">
      <c r="B2770" s="4"/>
      <c r="C2770" s="4"/>
      <c r="D2770" s="4"/>
      <c r="E2770" s="4"/>
    </row>
    <row r="2771" spans="2:5" x14ac:dyDescent="0.25">
      <c r="B2771" s="4"/>
      <c r="C2771" s="4"/>
      <c r="D2771" s="4"/>
      <c r="E2771" s="4"/>
    </row>
    <row r="2772" spans="2:5" x14ac:dyDescent="0.25">
      <c r="B2772" s="4"/>
      <c r="C2772" s="4"/>
      <c r="D2772" s="4"/>
      <c r="E2772" s="4"/>
    </row>
    <row r="2773" spans="2:5" x14ac:dyDescent="0.25">
      <c r="B2773" s="4"/>
      <c r="C2773" s="4"/>
      <c r="D2773" s="4"/>
      <c r="E2773" s="4"/>
    </row>
    <row r="2774" spans="2:5" x14ac:dyDescent="0.25">
      <c r="B2774" s="4"/>
      <c r="C2774" s="4"/>
      <c r="D2774" s="4"/>
      <c r="E2774" s="4"/>
    </row>
    <row r="2775" spans="2:5" x14ac:dyDescent="0.25">
      <c r="B2775" s="4"/>
      <c r="C2775" s="4"/>
      <c r="D2775" s="4"/>
      <c r="E2775" s="4"/>
    </row>
    <row r="2776" spans="2:5" x14ac:dyDescent="0.25">
      <c r="B2776" s="4"/>
      <c r="C2776" s="4"/>
      <c r="D2776" s="4"/>
      <c r="E2776" s="4"/>
    </row>
    <row r="2777" spans="2:5" x14ac:dyDescent="0.25">
      <c r="B2777" s="4"/>
      <c r="C2777" s="4"/>
      <c r="D2777" s="4"/>
      <c r="E2777" s="4"/>
    </row>
    <row r="2778" spans="2:5" x14ac:dyDescent="0.25">
      <c r="B2778" s="4"/>
      <c r="C2778" s="4"/>
      <c r="D2778" s="4"/>
      <c r="E2778" s="4"/>
    </row>
    <row r="2779" spans="2:5" x14ac:dyDescent="0.25">
      <c r="B2779" s="4"/>
      <c r="C2779" s="4"/>
      <c r="D2779" s="4"/>
      <c r="E2779" s="4"/>
    </row>
    <row r="2780" spans="2:5" x14ac:dyDescent="0.25">
      <c r="B2780" s="4"/>
      <c r="C2780" s="4"/>
      <c r="D2780" s="4"/>
      <c r="E2780" s="4"/>
    </row>
    <row r="2781" spans="2:5" x14ac:dyDescent="0.25">
      <c r="B2781" s="4"/>
      <c r="C2781" s="4"/>
      <c r="D2781" s="4"/>
      <c r="E2781" s="4"/>
    </row>
    <row r="2782" spans="2:5" x14ac:dyDescent="0.25">
      <c r="B2782" s="4"/>
      <c r="C2782" s="4"/>
      <c r="D2782" s="4"/>
      <c r="E2782" s="4"/>
    </row>
    <row r="2783" spans="2:5" x14ac:dyDescent="0.25">
      <c r="B2783" s="4"/>
      <c r="C2783" s="4"/>
      <c r="D2783" s="4"/>
      <c r="E2783" s="4"/>
    </row>
    <row r="2784" spans="2:5" x14ac:dyDescent="0.25">
      <c r="B2784" s="4"/>
      <c r="C2784" s="4"/>
      <c r="D2784" s="4"/>
      <c r="E2784" s="4"/>
    </row>
    <row r="2785" spans="2:5" x14ac:dyDescent="0.25">
      <c r="B2785" s="4"/>
      <c r="C2785" s="4"/>
      <c r="D2785" s="4"/>
      <c r="E2785" s="4"/>
    </row>
    <row r="2786" spans="2:5" x14ac:dyDescent="0.25">
      <c r="B2786" s="4"/>
      <c r="C2786" s="4"/>
      <c r="D2786" s="4"/>
      <c r="E2786" s="4"/>
    </row>
    <row r="2787" spans="2:5" x14ac:dyDescent="0.25">
      <c r="B2787" s="4"/>
      <c r="C2787" s="4"/>
      <c r="D2787" s="4"/>
      <c r="E2787" s="4"/>
    </row>
    <row r="2788" spans="2:5" x14ac:dyDescent="0.25">
      <c r="B2788" s="4"/>
      <c r="C2788" s="4"/>
      <c r="D2788" s="4"/>
      <c r="E2788" s="4"/>
    </row>
    <row r="2789" spans="2:5" x14ac:dyDescent="0.25">
      <c r="B2789" s="4"/>
      <c r="C2789" s="4"/>
      <c r="D2789" s="4"/>
      <c r="E2789" s="4"/>
    </row>
    <row r="2790" spans="2:5" x14ac:dyDescent="0.25">
      <c r="B2790" s="4"/>
      <c r="C2790" s="4"/>
      <c r="D2790" s="4"/>
      <c r="E2790" s="4"/>
    </row>
    <row r="2791" spans="2:5" x14ac:dyDescent="0.25">
      <c r="B2791" s="4"/>
      <c r="C2791" s="4"/>
      <c r="D2791" s="4"/>
      <c r="E2791" s="4"/>
    </row>
    <row r="2792" spans="2:5" x14ac:dyDescent="0.25">
      <c r="B2792" s="4"/>
      <c r="C2792" s="4"/>
      <c r="D2792" s="4"/>
      <c r="E2792" s="4"/>
    </row>
    <row r="2793" spans="2:5" x14ac:dyDescent="0.25">
      <c r="B2793" s="4"/>
      <c r="C2793" s="4"/>
      <c r="D2793" s="4"/>
      <c r="E2793" s="4"/>
    </row>
    <row r="2794" spans="2:5" x14ac:dyDescent="0.25">
      <c r="B2794" s="4"/>
      <c r="C2794" s="4"/>
      <c r="D2794" s="4"/>
      <c r="E2794" s="4"/>
    </row>
    <row r="2795" spans="2:5" x14ac:dyDescent="0.25">
      <c r="B2795" s="4"/>
      <c r="C2795" s="4"/>
      <c r="D2795" s="4"/>
      <c r="E2795" s="4"/>
    </row>
    <row r="2796" spans="2:5" x14ac:dyDescent="0.25">
      <c r="B2796" s="4"/>
      <c r="C2796" s="4"/>
      <c r="D2796" s="4"/>
      <c r="E2796" s="4"/>
    </row>
    <row r="2797" spans="2:5" x14ac:dyDescent="0.25">
      <c r="B2797" s="4"/>
      <c r="C2797" s="4"/>
      <c r="D2797" s="4"/>
      <c r="E2797" s="4"/>
    </row>
    <row r="2798" spans="2:5" x14ac:dyDescent="0.25">
      <c r="B2798" s="4"/>
      <c r="C2798" s="4"/>
      <c r="D2798" s="4"/>
      <c r="E2798" s="4"/>
    </row>
    <row r="2799" spans="2:5" x14ac:dyDescent="0.25">
      <c r="B2799" s="4"/>
      <c r="C2799" s="4"/>
      <c r="D2799" s="4"/>
      <c r="E2799" s="4"/>
    </row>
    <row r="2800" spans="2:5" x14ac:dyDescent="0.25">
      <c r="B2800" s="4"/>
      <c r="C2800" s="4"/>
      <c r="D2800" s="4"/>
      <c r="E2800" s="4"/>
    </row>
    <row r="2801" spans="2:5" x14ac:dyDescent="0.25">
      <c r="B2801" s="4"/>
      <c r="C2801" s="4"/>
      <c r="D2801" s="4"/>
      <c r="E2801" s="4"/>
    </row>
    <row r="2802" spans="2:5" x14ac:dyDescent="0.25">
      <c r="B2802" s="4"/>
      <c r="C2802" s="4"/>
      <c r="D2802" s="4"/>
      <c r="E2802" s="4"/>
    </row>
    <row r="2803" spans="2:5" x14ac:dyDescent="0.25">
      <c r="B2803" s="4"/>
      <c r="C2803" s="4"/>
      <c r="D2803" s="4"/>
      <c r="E2803" s="4"/>
    </row>
    <row r="2804" spans="2:5" x14ac:dyDescent="0.25">
      <c r="B2804" s="4"/>
      <c r="C2804" s="4"/>
      <c r="D2804" s="4"/>
      <c r="E2804" s="4"/>
    </row>
    <row r="2805" spans="2:5" x14ac:dyDescent="0.25">
      <c r="B2805" s="4"/>
      <c r="C2805" s="4"/>
      <c r="D2805" s="4"/>
      <c r="E2805" s="4"/>
    </row>
    <row r="2806" spans="2:5" x14ac:dyDescent="0.25">
      <c r="B2806" s="4"/>
      <c r="C2806" s="4"/>
      <c r="D2806" s="4"/>
      <c r="E2806" s="4"/>
    </row>
    <row r="2807" spans="2:5" x14ac:dyDescent="0.25">
      <c r="B2807" s="4"/>
      <c r="C2807" s="4"/>
      <c r="D2807" s="4"/>
      <c r="E2807" s="4"/>
    </row>
    <row r="2808" spans="2:5" x14ac:dyDescent="0.25">
      <c r="B2808" s="4"/>
      <c r="C2808" s="4"/>
      <c r="D2808" s="4"/>
      <c r="E2808" s="4"/>
    </row>
    <row r="2809" spans="2:5" x14ac:dyDescent="0.25">
      <c r="B2809" s="4"/>
      <c r="C2809" s="4"/>
      <c r="D2809" s="4"/>
      <c r="E2809" s="4"/>
    </row>
    <row r="2810" spans="2:5" x14ac:dyDescent="0.25">
      <c r="B2810" s="4"/>
      <c r="C2810" s="4"/>
      <c r="D2810" s="4"/>
      <c r="E2810" s="4"/>
    </row>
    <row r="2811" spans="2:5" x14ac:dyDescent="0.25">
      <c r="B2811" s="4"/>
      <c r="C2811" s="4"/>
      <c r="D2811" s="4"/>
      <c r="E2811" s="4"/>
    </row>
    <row r="2812" spans="2:5" x14ac:dyDescent="0.25">
      <c r="B2812" s="4"/>
      <c r="C2812" s="4"/>
      <c r="D2812" s="4"/>
      <c r="E2812" s="4"/>
    </row>
    <row r="2813" spans="2:5" x14ac:dyDescent="0.25">
      <c r="B2813" s="4"/>
      <c r="C2813" s="4"/>
      <c r="D2813" s="4"/>
      <c r="E2813" s="4"/>
    </row>
    <row r="2814" spans="2:5" x14ac:dyDescent="0.25">
      <c r="B2814" s="4"/>
      <c r="C2814" s="4"/>
      <c r="D2814" s="4"/>
      <c r="E2814" s="4"/>
    </row>
    <row r="2815" spans="2:5" x14ac:dyDescent="0.25">
      <c r="B2815" s="4"/>
      <c r="C2815" s="4"/>
      <c r="D2815" s="4"/>
      <c r="E2815" s="4"/>
    </row>
    <row r="2816" spans="2:5" x14ac:dyDescent="0.25">
      <c r="B2816" s="4"/>
      <c r="C2816" s="4"/>
      <c r="D2816" s="4"/>
      <c r="E2816" s="4"/>
    </row>
    <row r="2817" spans="2:5" x14ac:dyDescent="0.25">
      <c r="B2817" s="4"/>
      <c r="C2817" s="4"/>
      <c r="D2817" s="4"/>
      <c r="E2817" s="4"/>
    </row>
    <row r="2818" spans="2:5" x14ac:dyDescent="0.25">
      <c r="B2818" s="4"/>
      <c r="C2818" s="4"/>
      <c r="D2818" s="4"/>
      <c r="E2818" s="4"/>
    </row>
    <row r="2819" spans="2:5" x14ac:dyDescent="0.25">
      <c r="B2819" s="4"/>
      <c r="C2819" s="4"/>
      <c r="D2819" s="4"/>
      <c r="E2819" s="4"/>
    </row>
    <row r="2820" spans="2:5" x14ac:dyDescent="0.25">
      <c r="B2820" s="4"/>
      <c r="C2820" s="4"/>
      <c r="D2820" s="4"/>
      <c r="E2820" s="4"/>
    </row>
    <row r="2821" spans="2:5" x14ac:dyDescent="0.25">
      <c r="B2821" s="4"/>
      <c r="C2821" s="4"/>
      <c r="D2821" s="4"/>
      <c r="E2821" s="4"/>
    </row>
    <row r="2822" spans="2:5" x14ac:dyDescent="0.25">
      <c r="B2822" s="4"/>
      <c r="C2822" s="4"/>
      <c r="D2822" s="4"/>
      <c r="E2822" s="4"/>
    </row>
    <row r="2823" spans="2:5" x14ac:dyDescent="0.25">
      <c r="B2823" s="4"/>
      <c r="C2823" s="4"/>
      <c r="D2823" s="4"/>
      <c r="E2823" s="4"/>
    </row>
    <row r="2824" spans="2:5" x14ac:dyDescent="0.25">
      <c r="B2824" s="4"/>
      <c r="C2824" s="4"/>
      <c r="D2824" s="4"/>
      <c r="E2824" s="4"/>
    </row>
    <row r="2825" spans="2:5" x14ac:dyDescent="0.25">
      <c r="B2825" s="4"/>
      <c r="C2825" s="4"/>
      <c r="D2825" s="4"/>
      <c r="E2825" s="4"/>
    </row>
    <row r="2826" spans="2:5" x14ac:dyDescent="0.25">
      <c r="B2826" s="4"/>
      <c r="C2826" s="4"/>
      <c r="D2826" s="4"/>
      <c r="E2826" s="4"/>
    </row>
    <row r="2827" spans="2:5" x14ac:dyDescent="0.25">
      <c r="B2827" s="4"/>
      <c r="C2827" s="4"/>
      <c r="D2827" s="4"/>
      <c r="E2827" s="4"/>
    </row>
    <row r="2828" spans="2:5" x14ac:dyDescent="0.25">
      <c r="B2828" s="4"/>
      <c r="C2828" s="4"/>
      <c r="D2828" s="4"/>
      <c r="E2828" s="4"/>
    </row>
    <row r="2829" spans="2:5" x14ac:dyDescent="0.25">
      <c r="B2829" s="4"/>
      <c r="C2829" s="4"/>
      <c r="D2829" s="4"/>
      <c r="E2829" s="4"/>
    </row>
    <row r="2830" spans="2:5" x14ac:dyDescent="0.25">
      <c r="B2830" s="4"/>
      <c r="C2830" s="4"/>
      <c r="D2830" s="4"/>
      <c r="E2830" s="4"/>
    </row>
    <row r="2831" spans="2:5" x14ac:dyDescent="0.25">
      <c r="B2831" s="4"/>
      <c r="C2831" s="4"/>
      <c r="D2831" s="4"/>
      <c r="E2831" s="4"/>
    </row>
    <row r="2832" spans="2:5" x14ac:dyDescent="0.25">
      <c r="B2832" s="4"/>
      <c r="C2832" s="4"/>
      <c r="D2832" s="4"/>
      <c r="E2832" s="4"/>
    </row>
    <row r="2833" spans="2:5" x14ac:dyDescent="0.25">
      <c r="B2833" s="4"/>
      <c r="C2833" s="4"/>
      <c r="D2833" s="4"/>
      <c r="E2833" s="4"/>
    </row>
    <row r="2834" spans="2:5" x14ac:dyDescent="0.25">
      <c r="B2834" s="4"/>
      <c r="C2834" s="4"/>
      <c r="D2834" s="4"/>
      <c r="E2834" s="4"/>
    </row>
    <row r="2835" spans="2:5" x14ac:dyDescent="0.25">
      <c r="B2835" s="4"/>
      <c r="C2835" s="4"/>
      <c r="D2835" s="4"/>
      <c r="E2835" s="4"/>
    </row>
    <row r="2836" spans="2:5" x14ac:dyDescent="0.25">
      <c r="B2836" s="4"/>
      <c r="C2836" s="4"/>
      <c r="D2836" s="4"/>
      <c r="E2836" s="4"/>
    </row>
    <row r="2837" spans="2:5" x14ac:dyDescent="0.25">
      <c r="B2837" s="4"/>
      <c r="C2837" s="4"/>
      <c r="D2837" s="4"/>
      <c r="E2837" s="4"/>
    </row>
    <row r="2838" spans="2:5" x14ac:dyDescent="0.25">
      <c r="B2838" s="4"/>
      <c r="C2838" s="4"/>
      <c r="D2838" s="4"/>
      <c r="E2838" s="4"/>
    </row>
    <row r="2839" spans="2:5" x14ac:dyDescent="0.25">
      <c r="B2839" s="4"/>
      <c r="C2839" s="4"/>
      <c r="D2839" s="4"/>
      <c r="E2839" s="4"/>
    </row>
    <row r="2840" spans="2:5" x14ac:dyDescent="0.25">
      <c r="B2840" s="4"/>
      <c r="C2840" s="4"/>
      <c r="D2840" s="4"/>
      <c r="E2840" s="4"/>
    </row>
    <row r="2841" spans="2:5" x14ac:dyDescent="0.25">
      <c r="B2841" s="4"/>
      <c r="C2841" s="4"/>
      <c r="D2841" s="4"/>
      <c r="E2841" s="4"/>
    </row>
    <row r="2842" spans="2:5" x14ac:dyDescent="0.25">
      <c r="B2842" s="4"/>
      <c r="C2842" s="4"/>
      <c r="D2842" s="4"/>
      <c r="E2842" s="4"/>
    </row>
    <row r="2843" spans="2:5" x14ac:dyDescent="0.25">
      <c r="B2843" s="4"/>
      <c r="C2843" s="4"/>
      <c r="D2843" s="4"/>
      <c r="E2843" s="4"/>
    </row>
    <row r="2844" spans="2:5" x14ac:dyDescent="0.25">
      <c r="B2844" s="4"/>
      <c r="C2844" s="4"/>
      <c r="D2844" s="4"/>
      <c r="E2844" s="4"/>
    </row>
    <row r="2845" spans="2:5" x14ac:dyDescent="0.25">
      <c r="B2845" s="4"/>
      <c r="C2845" s="4"/>
      <c r="D2845" s="4"/>
      <c r="E2845" s="4"/>
    </row>
    <row r="2846" spans="2:5" x14ac:dyDescent="0.25">
      <c r="B2846" s="4"/>
      <c r="C2846" s="4"/>
      <c r="D2846" s="4"/>
      <c r="E2846" s="4"/>
    </row>
    <row r="2847" spans="2:5" x14ac:dyDescent="0.25">
      <c r="B2847" s="4"/>
      <c r="C2847" s="4"/>
      <c r="D2847" s="4"/>
      <c r="E2847" s="4"/>
    </row>
    <row r="2848" spans="2:5" x14ac:dyDescent="0.25">
      <c r="B2848" s="4"/>
      <c r="C2848" s="4"/>
      <c r="D2848" s="4"/>
      <c r="E2848" s="4"/>
    </row>
    <row r="2849" spans="2:5" x14ac:dyDescent="0.25">
      <c r="B2849" s="4"/>
      <c r="C2849" s="4"/>
      <c r="D2849" s="4"/>
      <c r="E2849" s="4"/>
    </row>
    <row r="2850" spans="2:5" x14ac:dyDescent="0.25">
      <c r="B2850" s="4"/>
      <c r="C2850" s="4"/>
      <c r="D2850" s="4"/>
      <c r="E2850" s="4"/>
    </row>
    <row r="2851" spans="2:5" x14ac:dyDescent="0.25">
      <c r="B2851" s="4"/>
      <c r="C2851" s="4"/>
      <c r="D2851" s="4"/>
      <c r="E2851" s="4"/>
    </row>
    <row r="2852" spans="2:5" x14ac:dyDescent="0.25">
      <c r="B2852" s="4"/>
      <c r="C2852" s="4"/>
      <c r="D2852" s="4"/>
      <c r="E2852" s="4"/>
    </row>
    <row r="2853" spans="2:5" x14ac:dyDescent="0.25">
      <c r="B2853" s="4"/>
      <c r="C2853" s="4"/>
      <c r="D2853" s="4"/>
      <c r="E2853" s="4"/>
    </row>
    <row r="2854" spans="2:5" x14ac:dyDescent="0.25">
      <c r="B2854" s="4"/>
      <c r="C2854" s="4"/>
      <c r="D2854" s="4"/>
      <c r="E2854" s="4"/>
    </row>
    <row r="2855" spans="2:5" x14ac:dyDescent="0.25">
      <c r="B2855" s="4"/>
      <c r="C2855" s="4"/>
      <c r="D2855" s="4"/>
      <c r="E2855" s="4"/>
    </row>
    <row r="2856" spans="2:5" x14ac:dyDescent="0.25">
      <c r="B2856" s="4"/>
      <c r="C2856" s="4"/>
      <c r="D2856" s="4"/>
      <c r="E2856" s="4"/>
    </row>
    <row r="2857" spans="2:5" x14ac:dyDescent="0.25">
      <c r="B2857" s="4"/>
      <c r="C2857" s="4"/>
      <c r="D2857" s="4"/>
      <c r="E2857" s="4"/>
    </row>
    <row r="2858" spans="2:5" x14ac:dyDescent="0.25">
      <c r="B2858" s="4"/>
      <c r="C2858" s="4"/>
      <c r="D2858" s="4"/>
      <c r="E2858" s="4"/>
    </row>
    <row r="2859" spans="2:5" x14ac:dyDescent="0.25">
      <c r="B2859" s="4"/>
      <c r="C2859" s="4"/>
      <c r="D2859" s="4"/>
      <c r="E2859" s="4"/>
    </row>
    <row r="2860" spans="2:5" x14ac:dyDescent="0.25">
      <c r="B2860" s="4"/>
      <c r="C2860" s="4"/>
      <c r="D2860" s="4"/>
      <c r="E2860" s="4"/>
    </row>
    <row r="2861" spans="2:5" x14ac:dyDescent="0.25">
      <c r="B2861" s="4"/>
      <c r="C2861" s="4"/>
      <c r="D2861" s="4"/>
      <c r="E2861" s="4"/>
    </row>
    <row r="2862" spans="2:5" x14ac:dyDescent="0.25">
      <c r="B2862" s="4"/>
      <c r="C2862" s="4"/>
      <c r="D2862" s="4"/>
      <c r="E2862" s="4"/>
    </row>
    <row r="2863" spans="2:5" x14ac:dyDescent="0.25">
      <c r="B2863" s="4"/>
      <c r="C2863" s="4"/>
      <c r="D2863" s="4"/>
      <c r="E2863" s="4"/>
    </row>
    <row r="2864" spans="2:5" x14ac:dyDescent="0.25">
      <c r="B2864" s="4"/>
      <c r="C2864" s="4"/>
      <c r="D2864" s="4"/>
      <c r="E2864" s="4"/>
    </row>
    <row r="2865" spans="2:5" x14ac:dyDescent="0.25">
      <c r="B2865" s="4"/>
      <c r="C2865" s="4"/>
      <c r="D2865" s="4"/>
      <c r="E2865" s="4"/>
    </row>
    <row r="2866" spans="2:5" x14ac:dyDescent="0.25">
      <c r="B2866" s="4"/>
      <c r="C2866" s="4"/>
      <c r="D2866" s="4"/>
      <c r="E2866" s="4"/>
    </row>
    <row r="2867" spans="2:5" x14ac:dyDescent="0.25">
      <c r="B2867" s="4"/>
      <c r="C2867" s="4"/>
      <c r="D2867" s="4"/>
      <c r="E2867" s="4"/>
    </row>
    <row r="2868" spans="2:5" x14ac:dyDescent="0.25">
      <c r="B2868" s="4"/>
      <c r="C2868" s="4"/>
      <c r="D2868" s="4"/>
      <c r="E2868" s="4"/>
    </row>
    <row r="2869" spans="2:5" x14ac:dyDescent="0.25">
      <c r="B2869" s="4"/>
      <c r="C2869" s="4"/>
      <c r="D2869" s="4"/>
      <c r="E2869" s="4"/>
    </row>
    <row r="2870" spans="2:5" x14ac:dyDescent="0.25">
      <c r="B2870" s="4"/>
      <c r="C2870" s="4"/>
      <c r="D2870" s="4"/>
      <c r="E2870" s="4"/>
    </row>
    <row r="2871" spans="2:5" x14ac:dyDescent="0.25">
      <c r="B2871" s="4"/>
      <c r="C2871" s="4"/>
      <c r="D2871" s="4"/>
      <c r="E2871" s="4"/>
    </row>
    <row r="2872" spans="2:5" x14ac:dyDescent="0.25">
      <c r="B2872" s="4"/>
      <c r="C2872" s="4"/>
      <c r="D2872" s="4"/>
      <c r="E2872" s="4"/>
    </row>
    <row r="2873" spans="2:5" x14ac:dyDescent="0.25">
      <c r="B2873" s="4"/>
      <c r="C2873" s="4"/>
      <c r="D2873" s="4"/>
      <c r="E2873" s="4"/>
    </row>
    <row r="2874" spans="2:5" x14ac:dyDescent="0.25">
      <c r="B2874" s="4"/>
      <c r="C2874" s="4"/>
      <c r="D2874" s="4"/>
      <c r="E2874" s="4"/>
    </row>
    <row r="2875" spans="2:5" x14ac:dyDescent="0.25">
      <c r="B2875" s="4"/>
      <c r="C2875" s="4"/>
      <c r="D2875" s="4"/>
      <c r="E2875" s="4"/>
    </row>
    <row r="2876" spans="2:5" x14ac:dyDescent="0.25">
      <c r="B2876" s="4"/>
      <c r="C2876" s="4"/>
      <c r="D2876" s="4"/>
      <c r="E2876" s="4"/>
    </row>
    <row r="2877" spans="2:5" x14ac:dyDescent="0.25">
      <c r="B2877" s="4"/>
      <c r="C2877" s="4"/>
      <c r="D2877" s="4"/>
      <c r="E2877" s="4"/>
    </row>
    <row r="2878" spans="2:5" x14ac:dyDescent="0.25">
      <c r="B2878" s="4"/>
      <c r="C2878" s="4"/>
      <c r="D2878" s="4"/>
      <c r="E2878" s="4"/>
    </row>
    <row r="2879" spans="2:5" x14ac:dyDescent="0.25">
      <c r="B2879" s="4"/>
      <c r="C2879" s="4"/>
      <c r="D2879" s="4"/>
      <c r="E2879" s="4"/>
    </row>
    <row r="2880" spans="2:5" x14ac:dyDescent="0.25">
      <c r="B2880" s="4"/>
      <c r="C2880" s="4"/>
      <c r="D2880" s="4"/>
      <c r="E2880" s="4"/>
    </row>
    <row r="2881" spans="2:5" x14ac:dyDescent="0.25">
      <c r="B2881" s="4"/>
      <c r="C2881" s="4"/>
      <c r="D2881" s="4"/>
      <c r="E2881" s="4"/>
    </row>
    <row r="2882" spans="2:5" x14ac:dyDescent="0.25">
      <c r="B2882" s="4"/>
      <c r="C2882" s="4"/>
      <c r="D2882" s="4"/>
      <c r="E2882" s="4"/>
    </row>
    <row r="2883" spans="2:5" x14ac:dyDescent="0.25">
      <c r="B2883" s="4"/>
      <c r="C2883" s="4"/>
      <c r="D2883" s="4"/>
      <c r="E2883" s="4"/>
    </row>
    <row r="2884" spans="2:5" x14ac:dyDescent="0.25">
      <c r="B2884" s="4"/>
      <c r="C2884" s="4"/>
      <c r="D2884" s="4"/>
      <c r="E2884" s="4"/>
    </row>
    <row r="2885" spans="2:5" x14ac:dyDescent="0.25">
      <c r="B2885" s="4"/>
      <c r="C2885" s="4"/>
      <c r="D2885" s="4"/>
      <c r="E2885" s="4"/>
    </row>
    <row r="2886" spans="2:5" x14ac:dyDescent="0.25">
      <c r="B2886" s="4"/>
      <c r="C2886" s="4"/>
      <c r="D2886" s="4"/>
      <c r="E2886" s="4"/>
    </row>
    <row r="2887" spans="2:5" x14ac:dyDescent="0.25">
      <c r="B2887" s="4"/>
      <c r="C2887" s="4"/>
      <c r="D2887" s="4"/>
      <c r="E2887" s="4"/>
    </row>
    <row r="2888" spans="2:5" x14ac:dyDescent="0.25">
      <c r="B2888" s="4"/>
      <c r="C2888" s="4"/>
      <c r="D2888" s="4"/>
      <c r="E2888" s="4"/>
    </row>
    <row r="2889" spans="2:5" x14ac:dyDescent="0.25">
      <c r="B2889" s="4"/>
      <c r="C2889" s="4"/>
      <c r="D2889" s="4"/>
      <c r="E2889" s="4"/>
    </row>
    <row r="2890" spans="2:5" x14ac:dyDescent="0.25">
      <c r="B2890" s="4"/>
      <c r="C2890" s="4"/>
      <c r="D2890" s="4"/>
      <c r="E2890" s="4"/>
    </row>
    <row r="2891" spans="2:5" x14ac:dyDescent="0.25">
      <c r="B2891" s="4"/>
      <c r="C2891" s="4"/>
      <c r="D2891" s="4"/>
      <c r="E2891" s="4"/>
    </row>
    <row r="2892" spans="2:5" x14ac:dyDescent="0.25">
      <c r="B2892" s="4"/>
      <c r="C2892" s="4"/>
      <c r="D2892" s="4"/>
      <c r="E2892" s="4"/>
    </row>
    <row r="2893" spans="2:5" x14ac:dyDescent="0.25">
      <c r="B2893" s="4"/>
      <c r="C2893" s="4"/>
      <c r="D2893" s="4"/>
      <c r="E2893" s="4"/>
    </row>
    <row r="2894" spans="2:5" x14ac:dyDescent="0.25">
      <c r="B2894" s="4"/>
      <c r="C2894" s="4"/>
      <c r="D2894" s="4"/>
      <c r="E2894" s="4"/>
    </row>
    <row r="2895" spans="2:5" x14ac:dyDescent="0.25">
      <c r="B2895" s="4"/>
      <c r="C2895" s="4"/>
      <c r="D2895" s="4"/>
      <c r="E2895" s="4"/>
    </row>
    <row r="2896" spans="2:5" x14ac:dyDescent="0.25">
      <c r="B2896" s="4"/>
      <c r="C2896" s="4"/>
      <c r="D2896" s="4"/>
      <c r="E2896" s="4"/>
    </row>
    <row r="2897" spans="2:5" x14ac:dyDescent="0.25">
      <c r="B2897" s="4"/>
      <c r="C2897" s="4"/>
      <c r="D2897" s="4"/>
      <c r="E2897" s="4"/>
    </row>
    <row r="2898" spans="2:5" x14ac:dyDescent="0.25">
      <c r="B2898" s="4"/>
      <c r="C2898" s="4"/>
      <c r="D2898" s="4"/>
      <c r="E2898" s="4"/>
    </row>
    <row r="2899" spans="2:5" x14ac:dyDescent="0.25">
      <c r="B2899" s="4"/>
      <c r="C2899" s="4"/>
      <c r="D2899" s="4"/>
      <c r="E2899" s="4"/>
    </row>
    <row r="2900" spans="2:5" x14ac:dyDescent="0.25">
      <c r="B2900" s="4"/>
      <c r="C2900" s="4"/>
      <c r="D2900" s="4"/>
      <c r="E2900" s="4"/>
    </row>
    <row r="2901" spans="2:5" x14ac:dyDescent="0.25">
      <c r="B2901" s="4"/>
      <c r="C2901" s="4"/>
      <c r="D2901" s="4"/>
      <c r="E2901" s="4"/>
    </row>
    <row r="2902" spans="2:5" x14ac:dyDescent="0.25">
      <c r="B2902" s="4"/>
      <c r="C2902" s="4"/>
      <c r="D2902" s="4"/>
      <c r="E2902" s="4"/>
    </row>
    <row r="2903" spans="2:5" x14ac:dyDescent="0.25">
      <c r="B2903" s="4"/>
      <c r="C2903" s="4"/>
      <c r="D2903" s="4"/>
      <c r="E2903" s="4"/>
    </row>
    <row r="2904" spans="2:5" x14ac:dyDescent="0.25">
      <c r="B2904" s="4"/>
      <c r="C2904" s="4"/>
      <c r="D2904" s="4"/>
      <c r="E2904" s="4"/>
    </row>
    <row r="2905" spans="2:5" x14ac:dyDescent="0.25">
      <c r="B2905" s="4"/>
      <c r="C2905" s="4"/>
      <c r="D2905" s="4"/>
      <c r="E2905" s="4"/>
    </row>
    <row r="2906" spans="2:5" x14ac:dyDescent="0.25">
      <c r="B2906" s="4"/>
      <c r="C2906" s="4"/>
      <c r="D2906" s="4"/>
      <c r="E2906" s="4"/>
    </row>
    <row r="2907" spans="2:5" x14ac:dyDescent="0.25">
      <c r="B2907" s="4"/>
      <c r="C2907" s="4"/>
      <c r="D2907" s="4"/>
      <c r="E2907" s="4"/>
    </row>
    <row r="2908" spans="2:5" x14ac:dyDescent="0.25">
      <c r="B2908" s="4"/>
      <c r="C2908" s="4"/>
      <c r="D2908" s="4"/>
      <c r="E2908" s="4"/>
    </row>
    <row r="2909" spans="2:5" x14ac:dyDescent="0.25">
      <c r="B2909" s="4"/>
      <c r="C2909" s="4"/>
      <c r="D2909" s="4"/>
      <c r="E2909" s="4"/>
    </row>
    <row r="2910" spans="2:5" x14ac:dyDescent="0.25">
      <c r="B2910" s="4"/>
      <c r="C2910" s="4"/>
      <c r="D2910" s="4"/>
      <c r="E2910" s="4"/>
    </row>
    <row r="2911" spans="2:5" x14ac:dyDescent="0.25">
      <c r="B2911" s="4"/>
      <c r="C2911" s="4"/>
      <c r="D2911" s="4"/>
      <c r="E2911" s="4"/>
    </row>
    <row r="2912" spans="2:5" x14ac:dyDescent="0.25">
      <c r="B2912" s="4"/>
      <c r="C2912" s="4"/>
      <c r="D2912" s="4"/>
      <c r="E2912" s="4"/>
    </row>
    <row r="2913" spans="2:5" x14ac:dyDescent="0.25">
      <c r="B2913" s="4"/>
      <c r="C2913" s="4"/>
      <c r="D2913" s="4"/>
      <c r="E2913" s="4"/>
    </row>
    <row r="2914" spans="2:5" x14ac:dyDescent="0.25">
      <c r="B2914" s="4"/>
      <c r="C2914" s="4"/>
      <c r="D2914" s="4"/>
      <c r="E2914" s="4"/>
    </row>
    <row r="2915" spans="2:5" x14ac:dyDescent="0.25">
      <c r="B2915" s="4"/>
      <c r="C2915" s="4"/>
      <c r="D2915" s="4"/>
      <c r="E2915" s="4"/>
    </row>
    <row r="2916" spans="2:5" x14ac:dyDescent="0.25">
      <c r="B2916" s="4"/>
      <c r="C2916" s="4"/>
      <c r="D2916" s="4"/>
      <c r="E2916" s="4"/>
    </row>
    <row r="2917" spans="2:5" x14ac:dyDescent="0.25">
      <c r="B2917" s="4"/>
      <c r="C2917" s="4"/>
      <c r="D2917" s="4"/>
      <c r="E2917" s="4"/>
    </row>
    <row r="2918" spans="2:5" x14ac:dyDescent="0.25">
      <c r="B2918" s="4"/>
      <c r="C2918" s="4"/>
      <c r="D2918" s="4"/>
      <c r="E2918" s="4"/>
    </row>
    <row r="2919" spans="2:5" x14ac:dyDescent="0.25">
      <c r="B2919" s="4"/>
      <c r="C2919" s="4"/>
      <c r="D2919" s="4"/>
      <c r="E2919" s="4"/>
    </row>
    <row r="2920" spans="2:5" x14ac:dyDescent="0.25">
      <c r="B2920" s="4"/>
      <c r="C2920" s="4"/>
      <c r="D2920" s="4"/>
      <c r="E2920" s="4"/>
    </row>
    <row r="2921" spans="2:5" x14ac:dyDescent="0.25">
      <c r="B2921" s="4"/>
      <c r="C2921" s="4"/>
      <c r="D2921" s="4"/>
      <c r="E2921" s="4"/>
    </row>
    <row r="2922" spans="2:5" x14ac:dyDescent="0.25">
      <c r="B2922" s="4"/>
      <c r="C2922" s="4"/>
      <c r="D2922" s="4"/>
      <c r="E2922" s="4"/>
    </row>
    <row r="2923" spans="2:5" x14ac:dyDescent="0.25">
      <c r="B2923" s="4"/>
      <c r="C2923" s="4"/>
      <c r="D2923" s="4"/>
      <c r="E2923" s="4"/>
    </row>
    <row r="2924" spans="2:5" x14ac:dyDescent="0.25">
      <c r="B2924" s="4"/>
      <c r="C2924" s="4"/>
      <c r="D2924" s="4"/>
      <c r="E2924" s="4"/>
    </row>
    <row r="2925" spans="2:5" x14ac:dyDescent="0.25">
      <c r="B2925" s="4"/>
      <c r="C2925" s="4"/>
      <c r="D2925" s="4"/>
      <c r="E2925" s="4"/>
    </row>
    <row r="2926" spans="2:5" x14ac:dyDescent="0.25">
      <c r="B2926" s="4"/>
      <c r="C2926" s="4"/>
      <c r="D2926" s="4"/>
      <c r="E2926" s="4"/>
    </row>
    <row r="2927" spans="2:5" x14ac:dyDescent="0.25">
      <c r="B2927" s="4"/>
      <c r="C2927" s="4"/>
      <c r="D2927" s="4"/>
      <c r="E2927" s="4"/>
    </row>
    <row r="2928" spans="2:5" x14ac:dyDescent="0.25">
      <c r="B2928" s="4"/>
      <c r="C2928" s="4"/>
      <c r="D2928" s="4"/>
      <c r="E2928" s="4"/>
    </row>
    <row r="2929" spans="2:5" x14ac:dyDescent="0.25">
      <c r="B2929" s="4"/>
      <c r="C2929" s="4"/>
      <c r="D2929" s="4"/>
      <c r="E2929" s="4"/>
    </row>
    <row r="2930" spans="2:5" x14ac:dyDescent="0.25">
      <c r="B2930" s="4"/>
      <c r="C2930" s="4"/>
      <c r="D2930" s="4"/>
      <c r="E2930" s="4"/>
    </row>
    <row r="2931" spans="2:5" x14ac:dyDescent="0.25">
      <c r="B2931" s="4"/>
      <c r="C2931" s="4"/>
      <c r="D2931" s="4"/>
      <c r="E2931" s="4"/>
    </row>
    <row r="2932" spans="2:5" x14ac:dyDescent="0.25">
      <c r="B2932" s="4"/>
      <c r="C2932" s="4"/>
      <c r="D2932" s="4"/>
      <c r="E2932" s="4"/>
    </row>
    <row r="2933" spans="2:5" x14ac:dyDescent="0.25">
      <c r="B2933" s="4"/>
      <c r="C2933" s="4"/>
      <c r="D2933" s="4"/>
      <c r="E2933" s="4"/>
    </row>
    <row r="2934" spans="2:5" x14ac:dyDescent="0.25">
      <c r="B2934" s="4"/>
      <c r="C2934" s="4"/>
      <c r="D2934" s="4"/>
      <c r="E2934" s="4"/>
    </row>
    <row r="2935" spans="2:5" x14ac:dyDescent="0.25">
      <c r="B2935" s="4"/>
      <c r="C2935" s="4"/>
      <c r="D2935" s="4"/>
      <c r="E2935" s="4"/>
    </row>
    <row r="2936" spans="2:5" x14ac:dyDescent="0.25">
      <c r="B2936" s="4"/>
      <c r="C2936" s="4"/>
      <c r="D2936" s="4"/>
      <c r="E2936" s="4"/>
    </row>
    <row r="2937" spans="2:5" x14ac:dyDescent="0.25">
      <c r="B2937" s="4"/>
      <c r="C2937" s="4"/>
      <c r="D2937" s="4"/>
      <c r="E2937" s="4"/>
    </row>
    <row r="2938" spans="2:5" x14ac:dyDescent="0.25">
      <c r="B2938" s="4"/>
      <c r="C2938" s="4"/>
      <c r="D2938" s="4"/>
      <c r="E2938" s="4"/>
    </row>
    <row r="2939" spans="2:5" x14ac:dyDescent="0.25">
      <c r="B2939" s="4"/>
      <c r="C2939" s="4"/>
      <c r="D2939" s="4"/>
      <c r="E2939" s="4"/>
    </row>
    <row r="2940" spans="2:5" x14ac:dyDescent="0.25">
      <c r="B2940" s="4"/>
      <c r="C2940" s="4"/>
      <c r="D2940" s="4"/>
      <c r="E2940" s="4"/>
    </row>
    <row r="2941" spans="2:5" x14ac:dyDescent="0.25">
      <c r="B2941" s="4"/>
      <c r="C2941" s="4"/>
      <c r="D2941" s="4"/>
      <c r="E2941" s="4"/>
    </row>
    <row r="2942" spans="2:5" x14ac:dyDescent="0.25">
      <c r="B2942" s="4"/>
      <c r="C2942" s="4"/>
      <c r="D2942" s="4"/>
      <c r="E2942" s="4"/>
    </row>
    <row r="2943" spans="2:5" x14ac:dyDescent="0.25">
      <c r="B2943" s="4"/>
      <c r="C2943" s="4"/>
      <c r="D2943" s="4"/>
      <c r="E2943" s="4"/>
    </row>
    <row r="2944" spans="2:5" x14ac:dyDescent="0.25">
      <c r="B2944" s="4"/>
      <c r="C2944" s="4"/>
      <c r="D2944" s="4"/>
      <c r="E2944" s="4"/>
    </row>
    <row r="2945" spans="2:5" x14ac:dyDescent="0.25">
      <c r="B2945" s="4"/>
      <c r="C2945" s="4"/>
      <c r="D2945" s="4"/>
      <c r="E2945" s="4"/>
    </row>
    <row r="2946" spans="2:5" x14ac:dyDescent="0.25">
      <c r="B2946" s="4"/>
      <c r="C2946" s="4"/>
      <c r="D2946" s="4"/>
      <c r="E2946" s="4"/>
    </row>
    <row r="2947" spans="2:5" x14ac:dyDescent="0.25">
      <c r="B2947" s="4"/>
      <c r="C2947" s="4"/>
      <c r="D2947" s="4"/>
      <c r="E2947" s="4"/>
    </row>
    <row r="2948" spans="2:5" x14ac:dyDescent="0.25">
      <c r="B2948" s="4"/>
      <c r="C2948" s="4"/>
      <c r="D2948" s="4"/>
      <c r="E2948" s="4"/>
    </row>
    <row r="2949" spans="2:5" x14ac:dyDescent="0.25">
      <c r="B2949" s="4"/>
      <c r="C2949" s="4"/>
      <c r="D2949" s="4"/>
      <c r="E2949" s="4"/>
    </row>
    <row r="2950" spans="2:5" x14ac:dyDescent="0.25">
      <c r="B2950" s="4"/>
      <c r="C2950" s="4"/>
      <c r="D2950" s="4"/>
      <c r="E2950" s="4"/>
    </row>
    <row r="2951" spans="2:5" x14ac:dyDescent="0.25">
      <c r="B2951" s="4"/>
      <c r="C2951" s="4"/>
      <c r="D2951" s="4"/>
      <c r="E2951" s="4"/>
    </row>
    <row r="2952" spans="2:5" x14ac:dyDescent="0.25">
      <c r="B2952" s="4"/>
      <c r="C2952" s="4"/>
      <c r="D2952" s="4"/>
      <c r="E2952" s="4"/>
    </row>
    <row r="2953" spans="2:5" x14ac:dyDescent="0.25">
      <c r="B2953" s="4"/>
      <c r="C2953" s="4"/>
      <c r="D2953" s="4"/>
      <c r="E2953" s="4"/>
    </row>
    <row r="2954" spans="2:5" x14ac:dyDescent="0.25">
      <c r="B2954" s="4"/>
      <c r="C2954" s="4"/>
      <c r="D2954" s="4"/>
      <c r="E2954" s="4"/>
    </row>
    <row r="2955" spans="2:5" x14ac:dyDescent="0.25">
      <c r="B2955" s="4"/>
      <c r="C2955" s="4"/>
      <c r="D2955" s="4"/>
      <c r="E2955" s="4"/>
    </row>
    <row r="2956" spans="2:5" x14ac:dyDescent="0.25">
      <c r="B2956" s="4"/>
      <c r="C2956" s="4"/>
      <c r="D2956" s="4"/>
      <c r="E2956" s="4"/>
    </row>
    <row r="2957" spans="2:5" x14ac:dyDescent="0.25">
      <c r="B2957" s="4"/>
      <c r="C2957" s="4"/>
      <c r="D2957" s="4"/>
      <c r="E2957" s="4"/>
    </row>
    <row r="2958" spans="2:5" x14ac:dyDescent="0.25">
      <c r="B2958" s="4"/>
      <c r="C2958" s="4"/>
      <c r="D2958" s="4"/>
      <c r="E2958" s="4"/>
    </row>
    <row r="2959" spans="2:5" x14ac:dyDescent="0.25">
      <c r="B2959" s="4"/>
      <c r="C2959" s="4"/>
      <c r="D2959" s="4"/>
      <c r="E2959" s="4"/>
    </row>
    <row r="2960" spans="2:5" x14ac:dyDescent="0.25">
      <c r="B2960" s="4"/>
      <c r="C2960" s="4"/>
      <c r="D2960" s="4"/>
      <c r="E2960" s="4"/>
    </row>
    <row r="2961" spans="2:5" x14ac:dyDescent="0.25">
      <c r="B2961" s="4"/>
      <c r="C2961" s="4"/>
      <c r="D2961" s="4"/>
      <c r="E2961" s="4"/>
    </row>
    <row r="2962" spans="2:5" x14ac:dyDescent="0.25">
      <c r="B2962" s="4"/>
      <c r="C2962" s="4"/>
      <c r="D2962" s="4"/>
      <c r="E2962" s="4"/>
    </row>
    <row r="2963" spans="2:5" x14ac:dyDescent="0.25">
      <c r="B2963" s="4"/>
      <c r="C2963" s="4"/>
      <c r="D2963" s="4"/>
      <c r="E2963" s="4"/>
    </row>
    <row r="2964" spans="2:5" x14ac:dyDescent="0.25">
      <c r="B2964" s="4"/>
      <c r="C2964" s="4"/>
      <c r="D2964" s="4"/>
      <c r="E2964" s="4"/>
    </row>
    <row r="2965" spans="2:5" x14ac:dyDescent="0.25">
      <c r="B2965" s="4"/>
      <c r="C2965" s="4"/>
      <c r="D2965" s="4"/>
      <c r="E2965" s="4"/>
    </row>
    <row r="2966" spans="2:5" x14ac:dyDescent="0.25">
      <c r="B2966" s="4"/>
      <c r="C2966" s="4"/>
      <c r="D2966" s="4"/>
      <c r="E2966" s="4"/>
    </row>
    <row r="2967" spans="2:5" x14ac:dyDescent="0.25">
      <c r="B2967" s="4"/>
      <c r="C2967" s="4"/>
      <c r="D2967" s="4"/>
      <c r="E2967" s="4"/>
    </row>
    <row r="2968" spans="2:5" x14ac:dyDescent="0.25">
      <c r="B2968" s="4"/>
      <c r="C2968" s="4"/>
      <c r="D2968" s="4"/>
      <c r="E2968" s="4"/>
    </row>
    <row r="2969" spans="2:5" x14ac:dyDescent="0.25">
      <c r="B2969" s="4"/>
      <c r="C2969" s="4"/>
      <c r="D2969" s="4"/>
      <c r="E2969" s="4"/>
    </row>
    <row r="2970" spans="2:5" x14ac:dyDescent="0.25">
      <c r="B2970" s="4"/>
      <c r="C2970" s="4"/>
      <c r="D2970" s="4"/>
      <c r="E2970" s="4"/>
    </row>
    <row r="2971" spans="2:5" x14ac:dyDescent="0.25">
      <c r="B2971" s="4"/>
      <c r="C2971" s="4"/>
      <c r="D2971" s="4"/>
      <c r="E2971" s="4"/>
    </row>
    <row r="2972" spans="2:5" x14ac:dyDescent="0.25">
      <c r="B2972" s="4"/>
      <c r="C2972" s="4"/>
      <c r="D2972" s="4"/>
      <c r="E2972" s="4"/>
    </row>
    <row r="2973" spans="2:5" x14ac:dyDescent="0.25">
      <c r="B2973" s="4"/>
      <c r="C2973" s="4"/>
      <c r="D2973" s="4"/>
      <c r="E2973" s="4"/>
    </row>
    <row r="2974" spans="2:5" x14ac:dyDescent="0.25">
      <c r="B2974" s="4"/>
      <c r="C2974" s="4"/>
      <c r="D2974" s="4"/>
      <c r="E2974" s="4"/>
    </row>
    <row r="2975" spans="2:5" x14ac:dyDescent="0.25">
      <c r="B2975" s="4"/>
      <c r="C2975" s="4"/>
      <c r="D2975" s="4"/>
      <c r="E2975" s="4"/>
    </row>
    <row r="2976" spans="2:5" x14ac:dyDescent="0.25">
      <c r="B2976" s="4"/>
      <c r="C2976" s="4"/>
      <c r="D2976" s="4"/>
      <c r="E2976" s="4"/>
    </row>
    <row r="2977" spans="2:5" x14ac:dyDescent="0.25">
      <c r="B2977" s="4"/>
      <c r="C2977" s="4"/>
      <c r="D2977" s="4"/>
      <c r="E2977" s="4"/>
    </row>
    <row r="2978" spans="2:5" x14ac:dyDescent="0.25">
      <c r="B2978" s="4"/>
      <c r="C2978" s="4"/>
      <c r="D2978" s="4"/>
      <c r="E2978" s="4"/>
    </row>
    <row r="2979" spans="2:5" x14ac:dyDescent="0.25">
      <c r="B2979" s="4"/>
      <c r="C2979" s="4"/>
      <c r="D2979" s="4"/>
      <c r="E2979" s="4"/>
    </row>
    <row r="2980" spans="2:5" x14ac:dyDescent="0.25">
      <c r="B2980" s="4"/>
      <c r="C2980" s="4"/>
      <c r="D2980" s="4"/>
      <c r="E2980" s="4"/>
    </row>
    <row r="2981" spans="2:5" x14ac:dyDescent="0.25">
      <c r="B2981" s="4"/>
      <c r="C2981" s="4"/>
      <c r="D2981" s="4"/>
      <c r="E2981" s="4"/>
    </row>
    <row r="2982" spans="2:5" x14ac:dyDescent="0.25">
      <c r="B2982" s="4"/>
      <c r="C2982" s="4"/>
      <c r="D2982" s="4"/>
      <c r="E2982" s="4"/>
    </row>
    <row r="2983" spans="2:5" x14ac:dyDescent="0.25">
      <c r="B2983" s="4"/>
      <c r="C2983" s="4"/>
      <c r="D2983" s="4"/>
      <c r="E2983" s="4"/>
    </row>
    <row r="2984" spans="2:5" x14ac:dyDescent="0.25">
      <c r="B2984" s="4"/>
      <c r="C2984" s="4"/>
      <c r="D2984" s="4"/>
      <c r="E2984" s="4"/>
    </row>
    <row r="2985" spans="2:5" x14ac:dyDescent="0.25">
      <c r="B2985" s="4"/>
      <c r="C2985" s="4"/>
      <c r="D2985" s="4"/>
      <c r="E2985" s="4"/>
    </row>
    <row r="2986" spans="2:5" x14ac:dyDescent="0.25">
      <c r="B2986" s="4"/>
      <c r="C2986" s="4"/>
      <c r="D2986" s="4"/>
      <c r="E2986" s="4"/>
    </row>
    <row r="2987" spans="2:5" x14ac:dyDescent="0.25">
      <c r="B2987" s="4"/>
      <c r="C2987" s="4"/>
      <c r="D2987" s="4"/>
      <c r="E2987" s="4"/>
    </row>
    <row r="2988" spans="2:5" x14ac:dyDescent="0.25">
      <c r="B2988" s="4"/>
      <c r="C2988" s="4"/>
      <c r="D2988" s="4"/>
      <c r="E2988" s="4"/>
    </row>
    <row r="2989" spans="2:5" x14ac:dyDescent="0.25">
      <c r="B2989" s="4"/>
      <c r="C2989" s="4"/>
      <c r="D2989" s="4"/>
      <c r="E2989" s="4"/>
    </row>
    <row r="2990" spans="2:5" x14ac:dyDescent="0.25">
      <c r="B2990" s="4"/>
      <c r="C2990" s="4"/>
      <c r="D2990" s="4"/>
      <c r="E2990" s="4"/>
    </row>
    <row r="2991" spans="2:5" x14ac:dyDescent="0.25">
      <c r="B2991" s="4"/>
      <c r="C2991" s="4"/>
      <c r="D2991" s="4"/>
      <c r="E2991" s="4"/>
    </row>
    <row r="2992" spans="2:5" x14ac:dyDescent="0.25">
      <c r="B2992" s="4"/>
      <c r="C2992" s="4"/>
      <c r="D2992" s="4"/>
      <c r="E2992" s="4"/>
    </row>
    <row r="2993" spans="2:5" x14ac:dyDescent="0.25">
      <c r="B2993" s="4"/>
      <c r="C2993" s="4"/>
      <c r="D2993" s="4"/>
      <c r="E2993" s="4"/>
    </row>
    <row r="2994" spans="2:5" x14ac:dyDescent="0.25">
      <c r="B2994" s="4"/>
      <c r="C2994" s="4"/>
      <c r="D2994" s="4"/>
      <c r="E2994" s="4"/>
    </row>
    <row r="2995" spans="2:5" x14ac:dyDescent="0.25">
      <c r="B2995" s="4"/>
      <c r="C2995" s="4"/>
      <c r="D2995" s="4"/>
      <c r="E2995" s="4"/>
    </row>
    <row r="2996" spans="2:5" x14ac:dyDescent="0.25">
      <c r="B2996" s="4"/>
      <c r="C2996" s="4"/>
      <c r="D2996" s="4"/>
      <c r="E2996" s="4"/>
    </row>
    <row r="2997" spans="2:5" x14ac:dyDescent="0.25">
      <c r="B2997" s="4"/>
      <c r="C2997" s="4"/>
      <c r="D2997" s="4"/>
      <c r="E2997" s="4"/>
    </row>
    <row r="2998" spans="2:5" x14ac:dyDescent="0.25">
      <c r="B2998" s="4"/>
      <c r="C2998" s="4"/>
      <c r="D2998" s="4"/>
      <c r="E2998" s="4"/>
    </row>
    <row r="2999" spans="2:5" x14ac:dyDescent="0.25">
      <c r="B2999" s="4"/>
      <c r="C2999" s="4"/>
      <c r="D2999" s="4"/>
      <c r="E2999" s="4"/>
    </row>
    <row r="3000" spans="2:5" x14ac:dyDescent="0.25">
      <c r="B3000" s="4"/>
      <c r="C3000" s="4"/>
      <c r="D3000" s="4"/>
      <c r="E3000" s="4"/>
    </row>
    <row r="3001" spans="2:5" x14ac:dyDescent="0.25">
      <c r="B3001" s="4"/>
      <c r="C3001" s="4"/>
      <c r="D3001" s="4"/>
      <c r="E3001" s="4"/>
    </row>
    <row r="3002" spans="2:5" x14ac:dyDescent="0.25">
      <c r="B3002" s="4"/>
      <c r="C3002" s="4"/>
      <c r="D3002" s="4"/>
      <c r="E3002" s="4"/>
    </row>
    <row r="3003" spans="2:5" x14ac:dyDescent="0.25">
      <c r="B3003" s="4"/>
      <c r="C3003" s="4"/>
      <c r="D3003" s="4"/>
      <c r="E3003" s="4"/>
    </row>
    <row r="3004" spans="2:5" x14ac:dyDescent="0.25">
      <c r="B3004" s="4"/>
      <c r="C3004" s="4"/>
      <c r="D3004" s="4"/>
      <c r="E3004" s="4"/>
    </row>
    <row r="3005" spans="2:5" x14ac:dyDescent="0.25">
      <c r="B3005" s="4"/>
      <c r="C3005" s="4"/>
      <c r="D3005" s="4"/>
      <c r="E3005" s="4"/>
    </row>
    <row r="3006" spans="2:5" x14ac:dyDescent="0.25">
      <c r="B3006" s="4"/>
      <c r="C3006" s="4"/>
      <c r="D3006" s="4"/>
      <c r="E3006" s="4"/>
    </row>
    <row r="3007" spans="2:5" x14ac:dyDescent="0.25">
      <c r="B3007" s="4"/>
      <c r="C3007" s="4"/>
      <c r="D3007" s="4"/>
      <c r="E3007" s="4"/>
    </row>
    <row r="3008" spans="2:5" x14ac:dyDescent="0.25">
      <c r="B3008" s="4"/>
      <c r="C3008" s="4"/>
      <c r="D3008" s="4"/>
      <c r="E3008" s="4"/>
    </row>
    <row r="3009" spans="2:5" x14ac:dyDescent="0.25">
      <c r="B3009" s="4"/>
      <c r="C3009" s="4"/>
      <c r="D3009" s="4"/>
      <c r="E3009" s="4"/>
    </row>
    <row r="3010" spans="2:5" x14ac:dyDescent="0.25">
      <c r="B3010" s="4"/>
      <c r="C3010" s="4"/>
      <c r="D3010" s="4"/>
      <c r="E3010" s="4"/>
    </row>
    <row r="3011" spans="2:5" x14ac:dyDescent="0.25">
      <c r="B3011" s="4"/>
      <c r="C3011" s="4"/>
      <c r="D3011" s="4"/>
      <c r="E3011" s="4"/>
    </row>
    <row r="3012" spans="2:5" x14ac:dyDescent="0.25">
      <c r="B3012" s="4"/>
      <c r="C3012" s="4"/>
      <c r="D3012" s="4"/>
      <c r="E3012" s="4"/>
    </row>
    <row r="3013" spans="2:5" x14ac:dyDescent="0.25">
      <c r="B3013" s="4"/>
      <c r="C3013" s="4"/>
      <c r="D3013" s="4"/>
      <c r="E3013" s="4"/>
    </row>
    <row r="3014" spans="2:5" x14ac:dyDescent="0.25">
      <c r="B3014" s="4"/>
      <c r="C3014" s="4"/>
      <c r="D3014" s="4"/>
      <c r="E3014" s="4"/>
    </row>
    <row r="3015" spans="2:5" x14ac:dyDescent="0.25">
      <c r="B3015" s="4"/>
      <c r="C3015" s="4"/>
      <c r="D3015" s="4"/>
      <c r="E3015" s="4"/>
    </row>
    <row r="3016" spans="2:5" x14ac:dyDescent="0.25">
      <c r="B3016" s="4"/>
      <c r="C3016" s="4"/>
      <c r="D3016" s="4"/>
      <c r="E3016" s="4"/>
    </row>
    <row r="3017" spans="2:5" x14ac:dyDescent="0.25">
      <c r="B3017" s="4"/>
      <c r="C3017" s="4"/>
      <c r="D3017" s="4"/>
      <c r="E3017" s="4"/>
    </row>
    <row r="3018" spans="2:5" x14ac:dyDescent="0.25">
      <c r="B3018" s="4"/>
      <c r="C3018" s="4"/>
      <c r="D3018" s="4"/>
      <c r="E3018" s="4"/>
    </row>
    <row r="3019" spans="2:5" x14ac:dyDescent="0.25">
      <c r="B3019" s="4"/>
      <c r="C3019" s="4"/>
      <c r="D3019" s="4"/>
      <c r="E3019" s="4"/>
    </row>
    <row r="3020" spans="2:5" x14ac:dyDescent="0.25">
      <c r="B3020" s="4"/>
      <c r="C3020" s="4"/>
      <c r="D3020" s="4"/>
      <c r="E3020" s="4"/>
    </row>
    <row r="3021" spans="2:5" x14ac:dyDescent="0.25">
      <c r="B3021" s="4"/>
      <c r="C3021" s="4"/>
      <c r="D3021" s="4"/>
      <c r="E3021" s="4"/>
    </row>
    <row r="3022" spans="2:5" x14ac:dyDescent="0.25">
      <c r="B3022" s="4"/>
      <c r="C3022" s="4"/>
      <c r="D3022" s="4"/>
      <c r="E3022" s="4"/>
    </row>
    <row r="3023" spans="2:5" x14ac:dyDescent="0.25">
      <c r="B3023" s="4"/>
      <c r="C3023" s="4"/>
      <c r="D3023" s="4"/>
      <c r="E3023" s="4"/>
    </row>
    <row r="3024" spans="2:5" x14ac:dyDescent="0.25">
      <c r="B3024" s="4"/>
      <c r="C3024" s="4"/>
      <c r="D3024" s="4"/>
      <c r="E3024" s="4"/>
    </row>
    <row r="3025" spans="2:5" x14ac:dyDescent="0.25">
      <c r="B3025" s="4"/>
      <c r="C3025" s="4"/>
      <c r="D3025" s="4"/>
      <c r="E3025" s="4"/>
    </row>
    <row r="3026" spans="2:5" x14ac:dyDescent="0.25">
      <c r="B3026" s="4"/>
      <c r="C3026" s="4"/>
      <c r="D3026" s="4"/>
      <c r="E3026" s="4"/>
    </row>
    <row r="3027" spans="2:5" x14ac:dyDescent="0.25">
      <c r="B3027" s="4"/>
      <c r="C3027" s="4"/>
      <c r="D3027" s="4"/>
      <c r="E3027" s="4"/>
    </row>
    <row r="3028" spans="2:5" x14ac:dyDescent="0.25">
      <c r="B3028" s="4"/>
      <c r="C3028" s="4"/>
      <c r="D3028" s="4"/>
      <c r="E3028" s="4"/>
    </row>
    <row r="3029" spans="2:5" x14ac:dyDescent="0.25">
      <c r="B3029" s="4"/>
      <c r="C3029" s="4"/>
      <c r="D3029" s="4"/>
      <c r="E3029" s="4"/>
    </row>
    <row r="3030" spans="2:5" x14ac:dyDescent="0.25">
      <c r="B3030" s="4"/>
      <c r="C3030" s="4"/>
      <c r="D3030" s="4"/>
      <c r="E3030" s="4"/>
    </row>
    <row r="3031" spans="2:5" x14ac:dyDescent="0.25">
      <c r="B3031" s="4"/>
      <c r="C3031" s="4"/>
      <c r="D3031" s="4"/>
      <c r="E3031" s="4"/>
    </row>
    <row r="3032" spans="2:5" x14ac:dyDescent="0.25">
      <c r="B3032" s="4"/>
      <c r="C3032" s="4"/>
      <c r="D3032" s="4"/>
      <c r="E3032" s="4"/>
    </row>
    <row r="3033" spans="2:5" x14ac:dyDescent="0.25">
      <c r="B3033" s="4"/>
      <c r="C3033" s="4"/>
      <c r="D3033" s="4"/>
      <c r="E3033" s="4"/>
    </row>
    <row r="3034" spans="2:5" x14ac:dyDescent="0.25">
      <c r="B3034" s="4"/>
      <c r="C3034" s="4"/>
      <c r="D3034" s="4"/>
      <c r="E3034" s="4"/>
    </row>
    <row r="3035" spans="2:5" x14ac:dyDescent="0.25">
      <c r="B3035" s="4"/>
      <c r="C3035" s="4"/>
      <c r="D3035" s="4"/>
      <c r="E3035" s="4"/>
    </row>
    <row r="3036" spans="2:5" x14ac:dyDescent="0.25">
      <c r="B3036" s="4"/>
      <c r="C3036" s="4"/>
      <c r="D3036" s="4"/>
      <c r="E3036" s="4"/>
    </row>
    <row r="3037" spans="2:5" x14ac:dyDescent="0.25">
      <c r="B3037" s="4"/>
      <c r="C3037" s="4"/>
      <c r="D3037" s="4"/>
      <c r="E3037" s="4"/>
    </row>
    <row r="3038" spans="2:5" x14ac:dyDescent="0.25">
      <c r="B3038" s="4"/>
      <c r="C3038" s="4"/>
      <c r="D3038" s="4"/>
      <c r="E3038" s="4"/>
    </row>
    <row r="3039" spans="2:5" x14ac:dyDescent="0.25">
      <c r="B3039" s="4"/>
      <c r="C3039" s="4"/>
      <c r="D3039" s="4"/>
      <c r="E3039" s="4"/>
    </row>
    <row r="3040" spans="2:5" x14ac:dyDescent="0.25">
      <c r="B3040" s="4"/>
      <c r="C3040" s="4"/>
      <c r="D3040" s="4"/>
      <c r="E3040" s="4"/>
    </row>
    <row r="3041" spans="2:5" x14ac:dyDescent="0.25">
      <c r="B3041" s="4"/>
      <c r="C3041" s="4"/>
      <c r="D3041" s="4"/>
      <c r="E3041" s="4"/>
    </row>
    <row r="3042" spans="2:5" x14ac:dyDescent="0.25">
      <c r="B3042" s="4"/>
      <c r="C3042" s="4"/>
      <c r="D3042" s="4"/>
      <c r="E3042" s="4"/>
    </row>
    <row r="3043" spans="2:5" x14ac:dyDescent="0.25">
      <c r="B3043" s="4"/>
      <c r="C3043" s="4"/>
      <c r="D3043" s="4"/>
      <c r="E3043" s="4"/>
    </row>
    <row r="3044" spans="2:5" x14ac:dyDescent="0.25">
      <c r="B3044" s="4"/>
      <c r="C3044" s="4"/>
      <c r="D3044" s="4"/>
      <c r="E3044" s="4"/>
    </row>
    <row r="3045" spans="2:5" x14ac:dyDescent="0.25">
      <c r="B3045" s="4"/>
      <c r="C3045" s="4"/>
      <c r="D3045" s="4"/>
      <c r="E3045" s="4"/>
    </row>
    <row r="3046" spans="2:5" x14ac:dyDescent="0.25">
      <c r="B3046" s="4"/>
      <c r="C3046" s="4"/>
      <c r="D3046" s="4"/>
      <c r="E3046" s="4"/>
    </row>
    <row r="3047" spans="2:5" x14ac:dyDescent="0.25">
      <c r="B3047" s="4"/>
      <c r="C3047" s="4"/>
      <c r="D3047" s="4"/>
      <c r="E3047" s="4"/>
    </row>
    <row r="3048" spans="2:5" x14ac:dyDescent="0.25">
      <c r="B3048" s="4"/>
      <c r="C3048" s="4"/>
      <c r="D3048" s="4"/>
      <c r="E3048" s="4"/>
    </row>
    <row r="3049" spans="2:5" x14ac:dyDescent="0.25">
      <c r="B3049" s="4"/>
      <c r="C3049" s="4"/>
      <c r="D3049" s="4"/>
      <c r="E3049" s="4"/>
    </row>
    <row r="3050" spans="2:5" x14ac:dyDescent="0.25">
      <c r="B3050" s="4"/>
      <c r="C3050" s="4"/>
      <c r="D3050" s="4"/>
      <c r="E3050" s="4"/>
    </row>
    <row r="3051" spans="2:5" x14ac:dyDescent="0.25">
      <c r="B3051" s="4"/>
      <c r="C3051" s="4"/>
      <c r="D3051" s="4"/>
      <c r="E3051" s="4"/>
    </row>
    <row r="3052" spans="2:5" x14ac:dyDescent="0.25">
      <c r="B3052" s="4"/>
      <c r="C3052" s="4"/>
      <c r="D3052" s="4"/>
      <c r="E3052" s="4"/>
    </row>
    <row r="3053" spans="2:5" x14ac:dyDescent="0.25">
      <c r="B3053" s="4"/>
      <c r="C3053" s="4"/>
      <c r="D3053" s="4"/>
      <c r="E3053" s="4"/>
    </row>
    <row r="3054" spans="2:5" x14ac:dyDescent="0.25">
      <c r="B3054" s="4"/>
      <c r="C3054" s="4"/>
      <c r="D3054" s="4"/>
      <c r="E3054" s="4"/>
    </row>
    <row r="3055" spans="2:5" x14ac:dyDescent="0.25">
      <c r="B3055" s="4"/>
      <c r="C3055" s="4"/>
      <c r="D3055" s="4"/>
      <c r="E3055" s="4"/>
    </row>
    <row r="3056" spans="2:5" x14ac:dyDescent="0.25">
      <c r="B3056" s="4"/>
      <c r="C3056" s="4"/>
      <c r="D3056" s="4"/>
      <c r="E3056" s="4"/>
    </row>
    <row r="3057" spans="2:5" x14ac:dyDescent="0.25">
      <c r="B3057" s="4"/>
      <c r="C3057" s="4"/>
      <c r="D3057" s="4"/>
      <c r="E3057" s="4"/>
    </row>
    <row r="3058" spans="2:5" x14ac:dyDescent="0.25">
      <c r="B3058" s="4"/>
      <c r="C3058" s="4"/>
      <c r="D3058" s="4"/>
      <c r="E3058" s="4"/>
    </row>
    <row r="3059" spans="2:5" x14ac:dyDescent="0.25">
      <c r="B3059" s="4"/>
      <c r="C3059" s="4"/>
      <c r="D3059" s="4"/>
      <c r="E3059" s="4"/>
    </row>
    <row r="3060" spans="2:5" x14ac:dyDescent="0.25">
      <c r="B3060" s="4"/>
      <c r="C3060" s="4"/>
      <c r="D3060" s="4"/>
      <c r="E3060" s="4"/>
    </row>
    <row r="3061" spans="2:5" x14ac:dyDescent="0.25">
      <c r="B3061" s="4"/>
      <c r="C3061" s="4"/>
      <c r="D3061" s="4"/>
      <c r="E3061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F024-403A-41EE-9C87-2BDCB03902A9}">
  <sheetPr>
    <tabColor theme="9" tint="0.39997558519241921"/>
  </sheetPr>
  <dimension ref="A1:E15"/>
  <sheetViews>
    <sheetView showGridLines="0" workbookViewId="0">
      <selection activeCell="D22" sqref="D22"/>
    </sheetView>
  </sheetViews>
  <sheetFormatPr baseColWidth="10" defaultRowHeight="15" x14ac:dyDescent="0.25"/>
  <cols>
    <col min="1" max="1" width="15.42578125" customWidth="1"/>
    <col min="2" max="2" width="22.28515625" bestFit="1" customWidth="1"/>
    <col min="3" max="3" width="12" bestFit="1" customWidth="1"/>
    <col min="4" max="4" width="12.7109375" bestFit="1" customWidth="1"/>
    <col min="5" max="5" width="14.140625" bestFit="1" customWidth="1"/>
  </cols>
  <sheetData>
    <row r="1" spans="1:5" x14ac:dyDescent="0.25">
      <c r="A1" s="23" t="s">
        <v>58</v>
      </c>
    </row>
    <row r="3" spans="1:5" x14ac:dyDescent="0.25">
      <c r="A3" s="20" t="s">
        <v>46</v>
      </c>
      <c r="B3" s="20" t="s">
        <v>2</v>
      </c>
      <c r="C3" t="s">
        <v>57</v>
      </c>
      <c r="D3" t="s">
        <v>56</v>
      </c>
      <c r="E3" t="s">
        <v>55</v>
      </c>
    </row>
    <row r="4" spans="1:5" x14ac:dyDescent="0.25">
      <c r="A4" t="s">
        <v>23</v>
      </c>
      <c r="B4" t="s">
        <v>20</v>
      </c>
      <c r="C4" s="22">
        <v>11233135.230000004</v>
      </c>
      <c r="D4" s="22">
        <v>2451473.0945283789</v>
      </c>
      <c r="E4" s="21">
        <v>0.23655537356335168</v>
      </c>
    </row>
    <row r="5" spans="1:5" x14ac:dyDescent="0.25">
      <c r="B5" t="s">
        <v>19</v>
      </c>
      <c r="C5" s="22">
        <v>10111418.365000002</v>
      </c>
      <c r="D5" s="22">
        <v>3227726.7498472608</v>
      </c>
      <c r="E5" s="21">
        <v>0.30639290278461384</v>
      </c>
    </row>
    <row r="6" spans="1:5" x14ac:dyDescent="0.25">
      <c r="B6" t="s">
        <v>21</v>
      </c>
      <c r="C6" s="22">
        <v>10536364.904999997</v>
      </c>
      <c r="D6" s="22">
        <v>3274111.9650807455</v>
      </c>
      <c r="E6" s="21">
        <v>0.35369351371476848</v>
      </c>
    </row>
    <row r="7" spans="1:5" x14ac:dyDescent="0.25">
      <c r="A7" t="s">
        <v>52</v>
      </c>
      <c r="C7" s="22">
        <v>31880918.499999985</v>
      </c>
      <c r="D7" s="22">
        <v>8953311.8094563838</v>
      </c>
      <c r="E7" s="21">
        <v>0.29107138734415028</v>
      </c>
    </row>
    <row r="8" spans="1:5" x14ac:dyDescent="0.25">
      <c r="A8" t="s">
        <v>24</v>
      </c>
      <c r="B8" t="s">
        <v>20</v>
      </c>
      <c r="C8" s="22">
        <v>7890366.6300000083</v>
      </c>
      <c r="D8" s="22">
        <v>1732294.52496334</v>
      </c>
      <c r="E8" s="21">
        <v>0.23029895269979528</v>
      </c>
    </row>
    <row r="9" spans="1:5" x14ac:dyDescent="0.25">
      <c r="B9" t="s">
        <v>19</v>
      </c>
      <c r="C9" s="22">
        <v>6732545.0199999986</v>
      </c>
      <c r="D9" s="22">
        <v>2151721.2932066238</v>
      </c>
      <c r="E9" s="21">
        <v>0.30497670760996809</v>
      </c>
    </row>
    <row r="10" spans="1:5" x14ac:dyDescent="0.25">
      <c r="B10" t="s">
        <v>21</v>
      </c>
      <c r="C10" s="22">
        <v>6492302.0149999978</v>
      </c>
      <c r="D10" s="22">
        <v>2333094.1887442586</v>
      </c>
      <c r="E10" s="21">
        <v>0.38131846814447229</v>
      </c>
    </row>
    <row r="11" spans="1:5" x14ac:dyDescent="0.25">
      <c r="A11" t="s">
        <v>53</v>
      </c>
      <c r="C11" s="22">
        <v>21115213.665000003</v>
      </c>
      <c r="D11" s="22">
        <v>6217110.0069142282</v>
      </c>
      <c r="E11" s="21">
        <v>0.29546340845509989</v>
      </c>
    </row>
    <row r="12" spans="1:5" x14ac:dyDescent="0.25">
      <c r="A12" t="s">
        <v>25</v>
      </c>
      <c r="B12" t="s">
        <v>20</v>
      </c>
      <c r="C12" s="22">
        <v>9341581.8600000124</v>
      </c>
      <c r="D12" s="22">
        <v>2122836.8311354565</v>
      </c>
      <c r="E12" s="21">
        <v>0.24456460183097667</v>
      </c>
    </row>
    <row r="13" spans="1:5" x14ac:dyDescent="0.25">
      <c r="B13" t="s">
        <v>19</v>
      </c>
      <c r="C13" s="22">
        <v>8084938.6199999964</v>
      </c>
      <c r="D13" s="22">
        <v>2548822.4081808887</v>
      </c>
      <c r="E13" s="21">
        <v>0.30875390195486324</v>
      </c>
    </row>
    <row r="14" spans="1:5" x14ac:dyDescent="0.25">
      <c r="B14" t="s">
        <v>21</v>
      </c>
      <c r="C14" s="22">
        <v>8855128.8949999977</v>
      </c>
      <c r="D14" s="22">
        <v>2805038.1466496503</v>
      </c>
      <c r="E14" s="21">
        <v>0.36663357456828355</v>
      </c>
    </row>
    <row r="15" spans="1:5" x14ac:dyDescent="0.25">
      <c r="A15" t="s">
        <v>54</v>
      </c>
      <c r="C15" s="22">
        <v>26281649.375000022</v>
      </c>
      <c r="D15" s="22">
        <v>7476697.3859659918</v>
      </c>
      <c r="E15" s="21">
        <v>0.29851276126888743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0D328-1E5E-4294-9BEB-69C7E550C3FF}">
  <sheetPr>
    <tabColor theme="4" tint="0.59999389629810485"/>
  </sheetPr>
  <dimension ref="A1:D17"/>
  <sheetViews>
    <sheetView zoomScale="90" zoomScaleNormal="90" workbookViewId="0">
      <selection activeCell="K19" sqref="K19"/>
    </sheetView>
  </sheetViews>
  <sheetFormatPr baseColWidth="10" defaultColWidth="9.140625" defaultRowHeight="15" x14ac:dyDescent="0.25"/>
  <cols>
    <col min="1" max="1" width="12.5703125" style="2" customWidth="1"/>
    <col min="2" max="2" width="12.140625" style="2" bestFit="1" customWidth="1"/>
    <col min="3" max="3" width="31.140625" style="2" bestFit="1" customWidth="1"/>
    <col min="4" max="4" width="15" style="2" bestFit="1" customWidth="1"/>
    <col min="5" max="16384" width="9.140625" style="2"/>
  </cols>
  <sheetData>
    <row r="1" spans="1:3" x14ac:dyDescent="0.25">
      <c r="A1" s="1" t="s">
        <v>3</v>
      </c>
      <c r="B1" s="1" t="s">
        <v>1</v>
      </c>
      <c r="C1" s="1" t="s">
        <v>2</v>
      </c>
    </row>
    <row r="2" spans="1:3" x14ac:dyDescent="0.25">
      <c r="A2" s="3">
        <v>100</v>
      </c>
      <c r="B2" s="3" t="s">
        <v>4</v>
      </c>
      <c r="C2" s="3" t="s">
        <v>19</v>
      </c>
    </row>
    <row r="3" spans="1:3" x14ac:dyDescent="0.25">
      <c r="A3" s="3">
        <v>102</v>
      </c>
      <c r="B3" s="3" t="s">
        <v>5</v>
      </c>
      <c r="C3" s="3" t="s">
        <v>19</v>
      </c>
    </row>
    <row r="4" spans="1:3" x14ac:dyDescent="0.25">
      <c r="A4" s="3">
        <v>104</v>
      </c>
      <c r="B4" s="3" t="s">
        <v>6</v>
      </c>
      <c r="C4" s="3" t="s">
        <v>19</v>
      </c>
    </row>
    <row r="5" spans="1:3" x14ac:dyDescent="0.25">
      <c r="A5" s="3">
        <v>106</v>
      </c>
      <c r="B5" s="3" t="s">
        <v>7</v>
      </c>
      <c r="C5" s="3" t="s">
        <v>19</v>
      </c>
    </row>
    <row r="6" spans="1:3" x14ac:dyDescent="0.25">
      <c r="A6" s="3">
        <v>108</v>
      </c>
      <c r="B6" s="3" t="s">
        <v>8</v>
      </c>
      <c r="C6" s="3" t="s">
        <v>19</v>
      </c>
    </row>
    <row r="7" spans="1:3" x14ac:dyDescent="0.25">
      <c r="A7" s="3">
        <v>200</v>
      </c>
      <c r="B7" s="3" t="s">
        <v>9</v>
      </c>
      <c r="C7" s="3" t="s">
        <v>20</v>
      </c>
    </row>
    <row r="8" spans="1:3" x14ac:dyDescent="0.25">
      <c r="A8" s="3">
        <v>202</v>
      </c>
      <c r="B8" s="3" t="s">
        <v>10</v>
      </c>
      <c r="C8" s="3" t="s">
        <v>20</v>
      </c>
    </row>
    <row r="9" spans="1:3" x14ac:dyDescent="0.25">
      <c r="A9" s="3">
        <v>204</v>
      </c>
      <c r="B9" s="3" t="s">
        <v>11</v>
      </c>
      <c r="C9" s="3" t="s">
        <v>20</v>
      </c>
    </row>
    <row r="10" spans="1:3" x14ac:dyDescent="0.25">
      <c r="A10" s="3">
        <v>205</v>
      </c>
      <c r="B10" s="3" t="s">
        <v>12</v>
      </c>
      <c r="C10" s="3" t="s">
        <v>20</v>
      </c>
    </row>
    <row r="11" spans="1:3" x14ac:dyDescent="0.25">
      <c r="A11" s="3">
        <v>206</v>
      </c>
      <c r="B11" s="3" t="s">
        <v>13</v>
      </c>
      <c r="C11" s="3" t="s">
        <v>20</v>
      </c>
    </row>
    <row r="12" spans="1:3" x14ac:dyDescent="0.25">
      <c r="A12" s="3">
        <v>208</v>
      </c>
      <c r="B12" s="3" t="s">
        <v>14</v>
      </c>
      <c r="C12" s="3" t="s">
        <v>20</v>
      </c>
    </row>
    <row r="13" spans="1:3" x14ac:dyDescent="0.25">
      <c r="A13" s="3">
        <v>300</v>
      </c>
      <c r="B13" s="3" t="s">
        <v>15</v>
      </c>
      <c r="C13" s="3" t="s">
        <v>21</v>
      </c>
    </row>
    <row r="14" spans="1:3" x14ac:dyDescent="0.25">
      <c r="A14" s="3">
        <v>302</v>
      </c>
      <c r="B14" s="3" t="s">
        <v>16</v>
      </c>
      <c r="C14" s="3" t="s">
        <v>21</v>
      </c>
    </row>
    <row r="15" spans="1:3" x14ac:dyDescent="0.25">
      <c r="A15" s="3">
        <v>304</v>
      </c>
      <c r="B15" s="3" t="s">
        <v>17</v>
      </c>
      <c r="C15" s="3" t="s">
        <v>21</v>
      </c>
    </row>
    <row r="16" spans="1:3" x14ac:dyDescent="0.25">
      <c r="A16" s="3">
        <v>306</v>
      </c>
      <c r="B16" s="3" t="s">
        <v>18</v>
      </c>
      <c r="C16" s="3" t="s">
        <v>21</v>
      </c>
    </row>
    <row r="17" spans="1:4" x14ac:dyDescent="0.25">
      <c r="A17" s="3"/>
      <c r="B17" s="3"/>
      <c r="C17" s="3"/>
      <c r="D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7C4A-8F6D-467F-ABB9-6D25725DADAB}">
  <sheetPr>
    <tabColor theme="4" tint="0.59999389629810485"/>
  </sheetPr>
  <dimension ref="A1"/>
  <sheetViews>
    <sheetView showGridLines="0" topLeftCell="H1" zoomScaleNormal="100" workbookViewId="0">
      <selection activeCell="Y23" sqref="Y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EEDE0-BF4B-43FC-89A1-C5F28FD57B7E}">
  <sheetPr>
    <tabColor theme="4" tint="0.59999389629810485"/>
  </sheetPr>
  <dimension ref="A1:F13"/>
  <sheetViews>
    <sheetView zoomScale="90" zoomScaleNormal="90" workbookViewId="0">
      <selection activeCell="E23" sqref="E23"/>
    </sheetView>
  </sheetViews>
  <sheetFormatPr baseColWidth="10" defaultColWidth="9.140625" defaultRowHeight="15" x14ac:dyDescent="0.25"/>
  <cols>
    <col min="1" max="1" width="13.28515625" style="2" customWidth="1"/>
    <col min="2" max="2" width="11.28515625" style="8" customWidth="1"/>
    <col min="3" max="3" width="11.28515625" style="2" bestFit="1" customWidth="1"/>
    <col min="4" max="5" width="9.140625" style="2"/>
    <col min="6" max="6" width="9.42578125" style="2" bestFit="1" customWidth="1"/>
    <col min="7" max="16384" width="9.140625" style="2"/>
  </cols>
  <sheetData>
    <row r="1" spans="1:6" x14ac:dyDescent="0.25">
      <c r="A1" s="1" t="s">
        <v>46</v>
      </c>
      <c r="B1" s="7" t="s">
        <v>26</v>
      </c>
      <c r="C1" s="1" t="s">
        <v>22</v>
      </c>
    </row>
    <row r="2" spans="1:6" x14ac:dyDescent="0.25">
      <c r="A2" s="3" t="s">
        <v>23</v>
      </c>
      <c r="B2" s="8">
        <v>2501</v>
      </c>
      <c r="C2" s="2" t="s">
        <v>38</v>
      </c>
      <c r="F2" s="2" t="str">
        <f>INDEX(B2:C13,1,2)</f>
        <v>Salamanca</v>
      </c>
    </row>
    <row r="3" spans="1:6" x14ac:dyDescent="0.25">
      <c r="A3" s="3" t="s">
        <v>23</v>
      </c>
      <c r="B3" s="8">
        <v>2502</v>
      </c>
      <c r="C3" s="2" t="s">
        <v>39</v>
      </c>
    </row>
    <row r="4" spans="1:6" x14ac:dyDescent="0.25">
      <c r="A4" s="3" t="s">
        <v>23</v>
      </c>
      <c r="B4" s="8">
        <v>2503</v>
      </c>
      <c r="C4" s="2" t="s">
        <v>37</v>
      </c>
    </row>
    <row r="5" spans="1:6" x14ac:dyDescent="0.25">
      <c r="A5" s="3" t="s">
        <v>23</v>
      </c>
      <c r="B5" s="8">
        <v>2504</v>
      </c>
      <c r="C5" s="2" t="s">
        <v>40</v>
      </c>
      <c r="F5" s="2">
        <f>MATCH(F2,C2:C13,0)</f>
        <v>1</v>
      </c>
    </row>
    <row r="6" spans="1:6" x14ac:dyDescent="0.25">
      <c r="A6" s="3" t="s">
        <v>24</v>
      </c>
      <c r="B6" s="8">
        <v>2505</v>
      </c>
      <c r="C6" s="2" t="s">
        <v>29</v>
      </c>
    </row>
    <row r="7" spans="1:6" x14ac:dyDescent="0.25">
      <c r="A7" s="3" t="s">
        <v>24</v>
      </c>
      <c r="B7" s="8">
        <v>2506</v>
      </c>
      <c r="C7" s="2" t="s">
        <v>30</v>
      </c>
      <c r="F7" s="2">
        <f>MATCH(F2,A2:C2,0)</f>
        <v>3</v>
      </c>
    </row>
    <row r="8" spans="1:6" x14ac:dyDescent="0.25">
      <c r="A8" s="3" t="s">
        <v>24</v>
      </c>
      <c r="B8" s="8">
        <v>2507</v>
      </c>
      <c r="C8" s="2" t="s">
        <v>31</v>
      </c>
    </row>
    <row r="9" spans="1:6" x14ac:dyDescent="0.25">
      <c r="A9" s="3" t="s">
        <v>24</v>
      </c>
      <c r="B9" s="8">
        <v>2508</v>
      </c>
      <c r="C9" s="2" t="s">
        <v>32</v>
      </c>
      <c r="F9" s="2" t="e">
        <f>MATCH(F2,A2:C3,0)</f>
        <v>#N/A</v>
      </c>
    </row>
    <row r="10" spans="1:6" x14ac:dyDescent="0.25">
      <c r="A10" s="3" t="s">
        <v>25</v>
      </c>
      <c r="B10" s="8">
        <v>2509</v>
      </c>
      <c r="C10" s="2" t="s">
        <v>33</v>
      </c>
    </row>
    <row r="11" spans="1:6" x14ac:dyDescent="0.25">
      <c r="A11" s="3" t="s">
        <v>25</v>
      </c>
      <c r="B11" s="8">
        <v>2510</v>
      </c>
      <c r="C11" s="2" t="s">
        <v>34</v>
      </c>
    </row>
    <row r="12" spans="1:6" x14ac:dyDescent="0.25">
      <c r="A12" s="3" t="s">
        <v>25</v>
      </c>
      <c r="B12" s="8">
        <v>2511</v>
      </c>
      <c r="C12" s="2" t="s">
        <v>35</v>
      </c>
    </row>
    <row r="13" spans="1:6" x14ac:dyDescent="0.25">
      <c r="A13" s="3" t="s">
        <v>25</v>
      </c>
      <c r="B13" s="8">
        <v>2512</v>
      </c>
      <c r="C13" s="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Parte 1</vt:lpstr>
      <vt:lpstr>DATOS</vt:lpstr>
      <vt:lpstr>Reporte</vt:lpstr>
      <vt:lpstr>Estructura Producto</vt:lpstr>
      <vt:lpstr>Hoja2</vt:lpstr>
      <vt:lpstr>Estructura Tiendas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Todorova, Radostina Georg</dc:creator>
  <cp:lastModifiedBy>elias knaus</cp:lastModifiedBy>
  <dcterms:created xsi:type="dcterms:W3CDTF">2018-07-30T08:01:23Z</dcterms:created>
  <dcterms:modified xsi:type="dcterms:W3CDTF">2024-01-08T17:20:40Z</dcterms:modified>
</cp:coreProperties>
</file>