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APTISTE\Documents\.TELECOM\A1\Ecole\Gestion\"/>
    </mc:Choice>
  </mc:AlternateContent>
  <xr:revisionPtr revIDLastSave="0" documentId="13_ncr:1_{9BC5B1A5-3B30-4A82-89BE-24B795A47E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née 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17" i="1"/>
  <c r="F26" i="1"/>
  <c r="D27" i="1"/>
  <c r="D34" i="1" s="1"/>
  <c r="D35" i="1" s="1"/>
  <c r="F34" i="1"/>
  <c r="B35" i="1"/>
  <c r="C34" i="1"/>
  <c r="C35" i="1" s="1"/>
  <c r="B34" i="1"/>
  <c r="D30" i="1"/>
  <c r="B30" i="1"/>
  <c r="D32" i="1"/>
  <c r="D24" i="1"/>
  <c r="D23" i="1"/>
  <c r="B27" i="1"/>
  <c r="F24" i="1"/>
  <c r="B18" i="1"/>
  <c r="D18" i="1"/>
  <c r="D8" i="1"/>
  <c r="D12" i="1"/>
  <c r="C18" i="1"/>
  <c r="D15" i="1"/>
  <c r="C15" i="1"/>
  <c r="D16" i="1"/>
  <c r="D14" i="1"/>
  <c r="D13" i="1"/>
  <c r="B15" i="1"/>
  <c r="F15" i="1"/>
  <c r="F13" i="1"/>
</calcChain>
</file>

<file path=xl/sharedStrings.xml><?xml version="1.0" encoding="utf-8"?>
<sst xmlns="http://schemas.openxmlformats.org/spreadsheetml/2006/main" count="50" uniqueCount="46">
  <si>
    <t>ACTIF</t>
  </si>
  <si>
    <t>PASSIF</t>
  </si>
  <si>
    <t>Brut</t>
  </si>
  <si>
    <t>Net</t>
  </si>
  <si>
    <t>Capitaux Propres</t>
  </si>
  <si>
    <t>Capital social</t>
  </si>
  <si>
    <t>Réserves</t>
  </si>
  <si>
    <t>Résultat de l'exercice</t>
  </si>
  <si>
    <t>Actif circulant</t>
  </si>
  <si>
    <t>Matériel industriel</t>
  </si>
  <si>
    <t>Total 1</t>
  </si>
  <si>
    <t>Total 2</t>
  </si>
  <si>
    <t>Dettes</t>
  </si>
  <si>
    <t xml:space="preserve">Emprunts auprès des </t>
  </si>
  <si>
    <t>établissements de crédit(2)</t>
  </si>
  <si>
    <t>Produits finis</t>
  </si>
  <si>
    <t>Dettes fournisseurs</t>
  </si>
  <si>
    <t>Marchandises</t>
  </si>
  <si>
    <t>Dettes fiscales et sociales</t>
  </si>
  <si>
    <t>Créances clients et comptes</t>
  </si>
  <si>
    <t>Autres dettes (3)</t>
  </si>
  <si>
    <t>rattachés</t>
  </si>
  <si>
    <t>Total 3</t>
  </si>
  <si>
    <t>Valeurs mobilières de placement</t>
  </si>
  <si>
    <t>Disponibliltés</t>
  </si>
  <si>
    <t>Total général</t>
  </si>
  <si>
    <t>(1) créances hors exploitation</t>
  </si>
  <si>
    <t>(3) dettes hors exploitation</t>
  </si>
  <si>
    <t>Bilan comptable au 31/12/N</t>
  </si>
  <si>
    <t>Terrains</t>
  </si>
  <si>
    <t>Constructions</t>
  </si>
  <si>
    <t>Immo. financières</t>
  </si>
  <si>
    <t>Stocks et en-cours</t>
  </si>
  <si>
    <t>Actif Immobilisé</t>
  </si>
  <si>
    <t xml:space="preserve">(2) dont concours bancaires </t>
  </si>
  <si>
    <t>dépréciations</t>
  </si>
  <si>
    <t>Provisions</t>
  </si>
  <si>
    <t>Amortissements</t>
  </si>
  <si>
    <t>Autres immo. corporelles</t>
  </si>
  <si>
    <t>Créances diverses (1)</t>
  </si>
  <si>
    <t>Produits constatés d'avance</t>
  </si>
  <si>
    <t>Charges constatées d'avance</t>
  </si>
  <si>
    <t>Concessions Brevets</t>
  </si>
  <si>
    <t>Fonds commercial</t>
  </si>
  <si>
    <t>Autres immo. incorporelles</t>
  </si>
  <si>
    <t>Matières premières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</si>
</sst>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medium">
        <color rgb="FF0070C0"/>
      </bottom>
      <diagonal/>
    </border>
    <border>
      <left style="medium">
        <color rgb="FF0070C0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3" xfId="0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2" fillId="2" borderId="7" xfId="0" applyFont="1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7" xfId="0" applyFill="1" applyBorder="1"/>
    <xf numFmtId="4" fontId="0" fillId="2" borderId="0" xfId="0" applyNumberFormat="1" applyFill="1" applyBorder="1"/>
    <xf numFmtId="4" fontId="0" fillId="2" borderId="7" xfId="0" applyNumberFormat="1" applyFill="1" applyBorder="1"/>
    <xf numFmtId="4" fontId="2" fillId="2" borderId="7" xfId="0" applyNumberFormat="1" applyFont="1" applyFill="1" applyBorder="1"/>
    <xf numFmtId="4" fontId="2" fillId="2" borderId="8" xfId="0" applyNumberFormat="1" applyFont="1" applyFill="1" applyBorder="1"/>
    <xf numFmtId="4" fontId="2" fillId="2" borderId="2" xfId="0" applyNumberFormat="1" applyFont="1" applyFill="1" applyBorder="1"/>
    <xf numFmtId="4" fontId="2" fillId="2" borderId="0" xfId="0" applyNumberFormat="1" applyFont="1" applyFill="1" applyBorder="1"/>
    <xf numFmtId="4" fontId="0" fillId="2" borderId="0" xfId="0" applyNumberFormat="1" applyFill="1"/>
    <xf numFmtId="4" fontId="2" fillId="2" borderId="9" xfId="0" applyNumberFormat="1" applyFont="1" applyFill="1" applyBorder="1"/>
    <xf numFmtId="4" fontId="2" fillId="2" borderId="10" xfId="0" applyNumberFormat="1" applyFont="1" applyFill="1" applyBorder="1"/>
    <xf numFmtId="4" fontId="2" fillId="2" borderId="3" xfId="0" applyNumberFormat="1" applyFont="1" applyFill="1" applyBorder="1"/>
    <xf numFmtId="0" fontId="2" fillId="2" borderId="11" xfId="0" applyFont="1" applyFill="1" applyBorder="1"/>
    <xf numFmtId="4" fontId="2" fillId="2" borderId="12" xfId="0" applyNumberFormat="1" applyFont="1" applyFill="1" applyBorder="1"/>
    <xf numFmtId="4" fontId="2" fillId="2" borderId="11" xfId="0" applyNumberFormat="1" applyFont="1" applyFill="1" applyBorder="1"/>
    <xf numFmtId="4" fontId="2" fillId="2" borderId="16" xfId="0" applyNumberFormat="1" applyFont="1" applyFill="1" applyBorder="1"/>
    <xf numFmtId="0" fontId="2" fillId="2" borderId="8" xfId="0" applyFont="1" applyFill="1" applyBorder="1"/>
    <xf numFmtId="4" fontId="3" fillId="2" borderId="7" xfId="0" applyNumberFormat="1" applyFont="1" applyFill="1" applyBorder="1"/>
    <xf numFmtId="0" fontId="3" fillId="2" borderId="7" xfId="0" applyFont="1" applyFill="1" applyBorder="1"/>
    <xf numFmtId="4" fontId="2" fillId="2" borderId="17" xfId="0" applyNumberFormat="1" applyFont="1" applyFill="1" applyBorder="1"/>
    <xf numFmtId="4" fontId="2" fillId="2" borderId="19" xfId="0" applyNumberFormat="1" applyFont="1" applyFill="1" applyBorder="1"/>
    <xf numFmtId="0" fontId="2" fillId="2" borderId="18" xfId="0" applyFont="1" applyFill="1" applyBorder="1"/>
    <xf numFmtId="164" fontId="2" fillId="2" borderId="8" xfId="1" applyFont="1" applyFill="1" applyBorder="1"/>
    <xf numFmtId="0" fontId="0" fillId="2" borderId="0" xfId="0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4" fontId="1" fillId="2" borderId="7" xfId="0" applyNumberFormat="1" applyFont="1" applyFill="1" applyBorder="1"/>
    <xf numFmtId="4" fontId="1" fillId="2" borderId="8" xfId="0" applyNumberFormat="1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4" fontId="1" fillId="2" borderId="0" xfId="0" applyNumberFormat="1" applyFont="1" applyFill="1" applyBorder="1"/>
    <xf numFmtId="0" fontId="1" fillId="2" borderId="7" xfId="0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10" workbookViewId="0">
      <selection activeCell="F36" sqref="F36"/>
    </sheetView>
  </sheetViews>
  <sheetFormatPr baseColWidth="10" defaultColWidth="11.44140625" defaultRowHeight="13.2" x14ac:dyDescent="0.25"/>
  <cols>
    <col min="1" max="1" width="28.33203125" style="1" customWidth="1"/>
    <col min="2" max="2" width="16.88671875" style="1" customWidth="1"/>
    <col min="3" max="3" width="18.6640625" style="1" customWidth="1"/>
    <col min="4" max="4" width="19" style="1" customWidth="1"/>
    <col min="5" max="5" width="24.33203125" style="1" customWidth="1"/>
    <col min="6" max="6" width="16.77734375" style="1" customWidth="1"/>
    <col min="7" max="7" width="5.5546875" style="1" customWidth="1"/>
    <col min="8" max="16384" width="11.44140625" style="1"/>
  </cols>
  <sheetData>
    <row r="1" spans="1:6" x14ac:dyDescent="0.25">
      <c r="A1" s="38" t="s">
        <v>28</v>
      </c>
      <c r="B1" s="38"/>
      <c r="C1" s="38"/>
      <c r="D1" s="38"/>
      <c r="E1" s="38"/>
      <c r="F1" s="38"/>
    </row>
    <row r="2" spans="1:6" ht="13.8" thickBot="1" x14ac:dyDescent="0.3"/>
    <row r="3" spans="1:6" ht="13.8" thickBot="1" x14ac:dyDescent="0.3">
      <c r="A3" s="39" t="s">
        <v>0</v>
      </c>
      <c r="B3" s="40"/>
      <c r="C3" s="40"/>
      <c r="D3" s="41"/>
      <c r="E3" s="39" t="s">
        <v>1</v>
      </c>
      <c r="F3" s="42"/>
    </row>
    <row r="4" spans="1:6" x14ac:dyDescent="0.25">
      <c r="A4" s="2"/>
      <c r="B4" s="3" t="s">
        <v>2</v>
      </c>
      <c r="C4" s="4" t="s">
        <v>37</v>
      </c>
      <c r="D4" s="3" t="s">
        <v>3</v>
      </c>
      <c r="E4" s="5"/>
      <c r="F4" s="6" t="s">
        <v>3</v>
      </c>
    </row>
    <row r="5" spans="1:6" ht="13.8" thickBot="1" x14ac:dyDescent="0.3">
      <c r="A5" s="7"/>
      <c r="B5" s="8"/>
      <c r="C5" s="4" t="s">
        <v>35</v>
      </c>
      <c r="D5" s="8"/>
      <c r="E5" s="9"/>
      <c r="F5" s="10"/>
    </row>
    <row r="6" spans="1:6" x14ac:dyDescent="0.25">
      <c r="A6" s="5" t="s">
        <v>33</v>
      </c>
      <c r="B6" s="11"/>
      <c r="C6" s="45"/>
      <c r="D6" s="12"/>
      <c r="E6" s="5" t="s">
        <v>4</v>
      </c>
      <c r="F6" s="2"/>
    </row>
    <row r="7" spans="1:6" x14ac:dyDescent="0.25">
      <c r="A7" s="33" t="s">
        <v>42</v>
      </c>
      <c r="B7" s="14"/>
      <c r="C7" s="46"/>
      <c r="D7" s="15"/>
      <c r="E7" s="13"/>
      <c r="F7" s="16"/>
    </row>
    <row r="8" spans="1:6" x14ac:dyDescent="0.25">
      <c r="A8" s="33" t="s">
        <v>43</v>
      </c>
      <c r="B8" s="14">
        <v>452000</v>
      </c>
      <c r="C8" s="46"/>
      <c r="D8" s="15">
        <f>B8</f>
        <v>452000</v>
      </c>
      <c r="E8" s="13"/>
      <c r="F8" s="16"/>
    </row>
    <row r="9" spans="1:6" x14ac:dyDescent="0.25">
      <c r="A9" s="16" t="s">
        <v>44</v>
      </c>
      <c r="B9" s="37"/>
      <c r="C9" s="46"/>
      <c r="D9" s="15"/>
      <c r="E9" s="13"/>
      <c r="F9" s="16"/>
    </row>
    <row r="10" spans="1:6" x14ac:dyDescent="0.25">
      <c r="A10" s="13"/>
      <c r="B10" s="14"/>
      <c r="C10" s="46"/>
      <c r="D10" s="15"/>
      <c r="E10" s="13"/>
      <c r="F10" s="16"/>
    </row>
    <row r="11" spans="1:6" x14ac:dyDescent="0.25">
      <c r="A11" s="13"/>
      <c r="B11" s="14"/>
      <c r="C11" s="46"/>
      <c r="D11" s="15"/>
      <c r="E11" s="13"/>
      <c r="F11" s="16"/>
    </row>
    <row r="12" spans="1:6" x14ac:dyDescent="0.25">
      <c r="A12" s="16" t="s">
        <v>29</v>
      </c>
      <c r="B12" s="44">
        <v>4500000</v>
      </c>
      <c r="C12" s="47"/>
      <c r="D12" s="48">
        <f>B12</f>
        <v>4500000</v>
      </c>
      <c r="E12" s="16" t="s">
        <v>5</v>
      </c>
      <c r="F12" s="18">
        <v>5600000</v>
      </c>
    </row>
    <row r="13" spans="1:6" x14ac:dyDescent="0.25">
      <c r="A13" s="16" t="s">
        <v>30</v>
      </c>
      <c r="B13" s="44">
        <v>960000</v>
      </c>
      <c r="C13" s="47">
        <v>530000</v>
      </c>
      <c r="D13" s="48">
        <f>B13-C13</f>
        <v>430000</v>
      </c>
      <c r="E13" s="16" t="s">
        <v>6</v>
      </c>
      <c r="F13" s="18">
        <f>405000+200000</f>
        <v>605000</v>
      </c>
    </row>
    <row r="14" spans="1:6" x14ac:dyDescent="0.25">
      <c r="A14" s="16" t="s">
        <v>9</v>
      </c>
      <c r="B14" s="44">
        <v>631505</v>
      </c>
      <c r="C14" s="47">
        <v>160000</v>
      </c>
      <c r="D14" s="48">
        <f>B14-C14</f>
        <v>471505</v>
      </c>
      <c r="E14" s="16" t="s">
        <v>7</v>
      </c>
      <c r="F14" s="18">
        <v>2367</v>
      </c>
    </row>
    <row r="15" spans="1:6" x14ac:dyDescent="0.25">
      <c r="A15" s="16" t="s">
        <v>38</v>
      </c>
      <c r="B15" s="44">
        <f>670000+97000+35000</f>
        <v>802000</v>
      </c>
      <c r="C15" s="47">
        <f>458000+54000+28000</f>
        <v>540000</v>
      </c>
      <c r="D15" s="48">
        <f>B15-C15</f>
        <v>262000</v>
      </c>
      <c r="E15" s="13" t="s">
        <v>10</v>
      </c>
      <c r="F15" s="19">
        <f>SUM(F12:F14)</f>
        <v>6207367</v>
      </c>
    </row>
    <row r="16" spans="1:6" x14ac:dyDescent="0.25">
      <c r="A16" s="16" t="s">
        <v>31</v>
      </c>
      <c r="B16" s="44">
        <v>78000</v>
      </c>
      <c r="C16" s="47">
        <v>5000</v>
      </c>
      <c r="D16" s="48">
        <f>B16-C16</f>
        <v>73000</v>
      </c>
      <c r="E16" s="16" t="s">
        <v>36</v>
      </c>
      <c r="F16" s="32">
        <v>29355</v>
      </c>
    </row>
    <row r="17" spans="1:6" x14ac:dyDescent="0.25">
      <c r="A17" s="16"/>
      <c r="B17" s="20"/>
      <c r="C17" s="47"/>
      <c r="D17" s="22"/>
      <c r="E17" s="13" t="s">
        <v>11</v>
      </c>
      <c r="F17" s="19">
        <f>F15+F16</f>
        <v>6236722</v>
      </c>
    </row>
    <row r="18" spans="1:6" x14ac:dyDescent="0.25">
      <c r="A18" s="13" t="s">
        <v>10</v>
      </c>
      <c r="B18" s="20">
        <f>SUM(B8:B17)</f>
        <v>7423505</v>
      </c>
      <c r="C18" s="21">
        <f>SUM(C13:C17)</f>
        <v>1235000</v>
      </c>
      <c r="D18" s="21">
        <f>SUM(D8:D17)</f>
        <v>6188505</v>
      </c>
      <c r="E18" s="16"/>
      <c r="F18" s="19"/>
    </row>
    <row r="19" spans="1:6" x14ac:dyDescent="0.25">
      <c r="A19" s="13"/>
      <c r="B19" s="20"/>
      <c r="C19" s="47"/>
      <c r="D19" s="22"/>
      <c r="E19" s="16"/>
      <c r="F19" s="19"/>
    </row>
    <row r="20" spans="1:6" x14ac:dyDescent="0.25">
      <c r="A20" s="13" t="s">
        <v>8</v>
      </c>
      <c r="B20" s="31"/>
      <c r="C20" s="46"/>
      <c r="D20" s="22"/>
      <c r="E20" s="13" t="s">
        <v>12</v>
      </c>
      <c r="F20" s="18"/>
    </row>
    <row r="21" spans="1:6" x14ac:dyDescent="0.25">
      <c r="A21" s="16"/>
      <c r="B21" s="20"/>
      <c r="C21" s="47"/>
      <c r="D21" s="22"/>
      <c r="E21" s="13"/>
      <c r="F21" s="18"/>
    </row>
    <row r="22" spans="1:6" x14ac:dyDescent="0.25">
      <c r="A22" s="16" t="s">
        <v>32</v>
      </c>
      <c r="B22" s="44"/>
      <c r="C22" s="46"/>
      <c r="D22" s="48"/>
      <c r="E22" s="16" t="s">
        <v>13</v>
      </c>
      <c r="F22" s="43"/>
    </row>
    <row r="23" spans="1:6" x14ac:dyDescent="0.25">
      <c r="A23" s="33" t="s">
        <v>45</v>
      </c>
      <c r="B23" s="44">
        <v>156000</v>
      </c>
      <c r="C23" s="46"/>
      <c r="D23" s="48">
        <f>B23</f>
        <v>156000</v>
      </c>
      <c r="E23" s="16" t="s">
        <v>14</v>
      </c>
      <c r="F23" s="43">
        <v>390000</v>
      </c>
    </row>
    <row r="24" spans="1:6" x14ac:dyDescent="0.25">
      <c r="A24" s="16" t="s">
        <v>15</v>
      </c>
      <c r="B24" s="44">
        <v>120000</v>
      </c>
      <c r="C24" s="46"/>
      <c r="D24" s="48">
        <f>B24</f>
        <v>120000</v>
      </c>
      <c r="E24" s="16" t="s">
        <v>16</v>
      </c>
      <c r="F24" s="43">
        <f>211948+14638</f>
        <v>226586</v>
      </c>
    </row>
    <row r="25" spans="1:6" x14ac:dyDescent="0.25">
      <c r="A25" s="33" t="s">
        <v>17</v>
      </c>
      <c r="B25" s="44"/>
      <c r="C25" s="46"/>
      <c r="D25" s="48"/>
      <c r="E25" s="16"/>
      <c r="F25" s="43"/>
    </row>
    <row r="26" spans="1:6" x14ac:dyDescent="0.25">
      <c r="A26" s="16" t="s">
        <v>19</v>
      </c>
      <c r="B26" s="44"/>
      <c r="C26" s="46"/>
      <c r="D26" s="48"/>
      <c r="E26" s="16" t="s">
        <v>18</v>
      </c>
      <c r="F26" s="43">
        <f>80300+86970+150200+45857</f>
        <v>363327</v>
      </c>
    </row>
    <row r="27" spans="1:6" x14ac:dyDescent="0.25">
      <c r="A27" s="16" t="s">
        <v>21</v>
      </c>
      <c r="B27" s="44">
        <f>540630+18600</f>
        <v>559230</v>
      </c>
      <c r="C27" s="47">
        <v>8500</v>
      </c>
      <c r="D27" s="48">
        <f>B27-C27</f>
        <v>550730</v>
      </c>
      <c r="E27" s="16" t="s">
        <v>20</v>
      </c>
      <c r="F27" s="43"/>
    </row>
    <row r="28" spans="1:6" x14ac:dyDescent="0.25">
      <c r="A28" s="16" t="s">
        <v>39</v>
      </c>
      <c r="B28" s="44"/>
      <c r="C28" s="46"/>
      <c r="D28" s="48"/>
      <c r="E28" s="16"/>
      <c r="F28" s="43"/>
    </row>
    <row r="29" spans="1:6" x14ac:dyDescent="0.25">
      <c r="A29" s="16" t="s">
        <v>23</v>
      </c>
      <c r="B29" s="44"/>
      <c r="C29" s="47"/>
      <c r="D29" s="48"/>
      <c r="E29" s="16"/>
      <c r="F29" s="43"/>
    </row>
    <row r="30" spans="1:6" x14ac:dyDescent="0.25">
      <c r="A30" s="16" t="s">
        <v>24</v>
      </c>
      <c r="B30" s="44">
        <f>195500+2290</f>
        <v>197790</v>
      </c>
      <c r="C30" s="46"/>
      <c r="D30" s="48">
        <f>B30</f>
        <v>197790</v>
      </c>
      <c r="E30" s="33"/>
      <c r="F30" s="49"/>
    </row>
    <row r="31" spans="1:6" x14ac:dyDescent="0.25">
      <c r="A31" s="16"/>
      <c r="B31" s="44"/>
      <c r="C31" s="46"/>
      <c r="D31" s="48"/>
      <c r="E31" s="33"/>
      <c r="F31" s="49"/>
    </row>
    <row r="32" spans="1:6" x14ac:dyDescent="0.25">
      <c r="A32" s="33" t="s">
        <v>41</v>
      </c>
      <c r="B32" s="44">
        <v>5560</v>
      </c>
      <c r="C32" s="46"/>
      <c r="D32" s="48">
        <f>B32</f>
        <v>5560</v>
      </c>
      <c r="E32" s="33" t="s">
        <v>40</v>
      </c>
      <c r="F32" s="49">
        <v>1950</v>
      </c>
    </row>
    <row r="33" spans="1:6" x14ac:dyDescent="0.25">
      <c r="A33" s="16"/>
      <c r="B33" s="44"/>
      <c r="C33" s="46"/>
      <c r="D33" s="48"/>
      <c r="E33" s="33"/>
      <c r="F33" s="49"/>
    </row>
    <row r="34" spans="1:6" ht="13.8" thickBot="1" x14ac:dyDescent="0.3">
      <c r="A34" s="9" t="s">
        <v>11</v>
      </c>
      <c r="B34" s="24">
        <f>SUM(B22:B33)</f>
        <v>1038580</v>
      </c>
      <c r="C34" s="25">
        <f>SUM(C21:C33)</f>
        <v>8500</v>
      </c>
      <c r="D34" s="34">
        <f>SUM(D21:D33)</f>
        <v>1030080</v>
      </c>
      <c r="E34" s="9" t="s">
        <v>22</v>
      </c>
      <c r="F34" s="26">
        <f>SUM(F21:F33)</f>
        <v>981863</v>
      </c>
    </row>
    <row r="35" spans="1:6" ht="13.8" thickBot="1" x14ac:dyDescent="0.3">
      <c r="A35" s="27" t="s">
        <v>25</v>
      </c>
      <c r="B35" s="28">
        <f>SUM(B34,B18)</f>
        <v>8462085</v>
      </c>
      <c r="C35" s="30">
        <f>SUM(C34,C18)</f>
        <v>1243500</v>
      </c>
      <c r="D35" s="35">
        <f>D18+D34</f>
        <v>7218585</v>
      </c>
      <c r="E35" s="36" t="s">
        <v>25</v>
      </c>
      <c r="F35" s="29">
        <f>F17+F34</f>
        <v>7218585</v>
      </c>
    </row>
    <row r="36" spans="1:6" x14ac:dyDescent="0.25">
      <c r="A36" s="1" t="s">
        <v>26</v>
      </c>
      <c r="B36" s="23"/>
      <c r="C36" s="23"/>
      <c r="D36" s="17"/>
    </row>
    <row r="37" spans="1:6" x14ac:dyDescent="0.25">
      <c r="A37" s="1" t="s">
        <v>34</v>
      </c>
      <c r="B37" s="23"/>
      <c r="C37" s="23"/>
      <c r="D37" s="23"/>
      <c r="E37" s="23"/>
      <c r="F37" s="23"/>
    </row>
    <row r="38" spans="1:6" x14ac:dyDescent="0.25">
      <c r="A38" s="1" t="s">
        <v>27</v>
      </c>
      <c r="E38" s="23"/>
    </row>
  </sheetData>
  <mergeCells count="3">
    <mergeCell ref="A1:F1"/>
    <mergeCell ref="A3:D3"/>
    <mergeCell ref="E3:F3"/>
  </mergeCells>
  <phoneticPr fontId="0" type="noConversion"/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Année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</dc:creator>
  <cp:lastModifiedBy>BAPTISTE</cp:lastModifiedBy>
  <cp:lastPrinted>2016-10-18T21:08:43Z</cp:lastPrinted>
  <dcterms:created xsi:type="dcterms:W3CDTF">2006-01-22T10:41:59Z</dcterms:created>
  <dcterms:modified xsi:type="dcterms:W3CDTF">2021-11-30T16:04:21Z</dcterms:modified>
</cp:coreProperties>
</file>