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e 1" sheetId="1" r:id="rId4"/>
    <sheet state="visible" name="Partie 2" sheetId="2" r:id="rId5"/>
  </sheets>
  <definedNames/>
  <calcPr/>
</workbook>
</file>

<file path=xl/sharedStrings.xml><?xml version="1.0" encoding="utf-8"?>
<sst xmlns="http://schemas.openxmlformats.org/spreadsheetml/2006/main" count="34" uniqueCount="18">
  <si>
    <t>Durée de vie</t>
  </si>
  <si>
    <t>Années</t>
  </si>
  <si>
    <t>Date acquisition</t>
  </si>
  <si>
    <t>Taux linéaire</t>
  </si>
  <si>
    <t>Date de mise en service</t>
  </si>
  <si>
    <t>Coeff degressif</t>
  </si>
  <si>
    <t xml:space="preserve">Valeur d'origine </t>
  </si>
  <si>
    <t>Taux dégressif</t>
  </si>
  <si>
    <t>Nb jours première années</t>
  </si>
  <si>
    <t>Périodes</t>
  </si>
  <si>
    <t>VNC Debut</t>
  </si>
  <si>
    <t>Annuites</t>
  </si>
  <si>
    <t>Cumul Annuites</t>
  </si>
  <si>
    <t>VNC fin période</t>
  </si>
  <si>
    <t>obs</t>
  </si>
  <si>
    <t>Taux lineaire</t>
  </si>
  <si>
    <t>/</t>
  </si>
  <si>
    <t>Taux degressif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</si>
</sst>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dd/mm/yyyy"/>
    <numFmt numFmtId="166" formatCode="#,##0.00\ [$€-1]"/>
    <numFmt numFmtId="167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0.38"/>
    <col customWidth="1" min="4" max="4" width="22.0"/>
  </cols>
  <sheetData>
    <row r="1">
      <c r="A1" s="1" t="s">
        <v>0</v>
      </c>
      <c r="B1" s="1">
        <v>8.0</v>
      </c>
      <c r="C1" s="1" t="s">
        <v>1</v>
      </c>
      <c r="D1" s="1"/>
      <c r="F1" s="1"/>
      <c r="G1" s="2"/>
    </row>
    <row r="2">
      <c r="A2" s="1" t="s">
        <v>2</v>
      </c>
      <c r="B2" s="3">
        <v>44378.0</v>
      </c>
      <c r="D2" s="1" t="s">
        <v>3</v>
      </c>
      <c r="E2" s="4">
        <f>1/B1</f>
        <v>0.125</v>
      </c>
    </row>
    <row r="3">
      <c r="A3" s="1" t="s">
        <v>4</v>
      </c>
      <c r="B3" s="3">
        <v>44440.0</v>
      </c>
      <c r="D3" s="1" t="s">
        <v>5</v>
      </c>
      <c r="E3" s="1">
        <v>1.0</v>
      </c>
    </row>
    <row r="4">
      <c r="A4" s="1" t="s">
        <v>6</v>
      </c>
      <c r="B4" s="5">
        <v>32000.0</v>
      </c>
      <c r="C4" s="1"/>
      <c r="D4" s="1" t="s">
        <v>7</v>
      </c>
      <c r="E4" s="4">
        <f>E2*E3</f>
        <v>0.125</v>
      </c>
    </row>
    <row r="6">
      <c r="B6" s="1" t="s">
        <v>8</v>
      </c>
      <c r="C6" s="4">
        <f>DAYS360("1/9/2021","31/12/2021")</f>
        <v>120</v>
      </c>
      <c r="D6" s="1"/>
    </row>
    <row r="9">
      <c r="A9" s="6" t="s">
        <v>9</v>
      </c>
      <c r="B9" s="6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</row>
    <row r="10">
      <c r="A10" s="1">
        <v>2021.0</v>
      </c>
      <c r="B10" s="7">
        <f>B4</f>
        <v>32000</v>
      </c>
      <c r="C10" s="7">
        <f>B4*E4*(C6/360)</f>
        <v>1333.333333</v>
      </c>
      <c r="D10" s="7">
        <f>C10</f>
        <v>1333.333333</v>
      </c>
      <c r="E10" s="7">
        <f t="shared" ref="E10:E18" si="1">B10-C10</f>
        <v>30666.66667</v>
      </c>
      <c r="F10" s="4">
        <f>B1</f>
        <v>8</v>
      </c>
      <c r="G10" s="8">
        <f t="shared" ref="G10:G17" si="2">1/F10</f>
        <v>0.125</v>
      </c>
    </row>
    <row r="11">
      <c r="A11" s="1">
        <v>2022.0</v>
      </c>
      <c r="B11" s="7">
        <f t="shared" ref="B11:B18" si="3">E10</f>
        <v>30666.66667</v>
      </c>
      <c r="C11" s="7">
        <f t="shared" ref="C11:C17" si="4">$B$4*$E$4</f>
        <v>4000</v>
      </c>
      <c r="D11" s="7">
        <f>SUM(C10:C11)</f>
        <v>5333.333333</v>
      </c>
      <c r="E11" s="7">
        <f t="shared" si="1"/>
        <v>26666.66667</v>
      </c>
      <c r="F11" s="4">
        <f t="shared" ref="F11:F18" si="5">F10-1</f>
        <v>7</v>
      </c>
      <c r="G11" s="8">
        <f t="shared" si="2"/>
        <v>0.1428571429</v>
      </c>
    </row>
    <row r="12">
      <c r="A12" s="1">
        <v>2023.0</v>
      </c>
      <c r="B12" s="7">
        <f t="shared" si="3"/>
        <v>26666.66667</v>
      </c>
      <c r="C12" s="7">
        <f t="shared" si="4"/>
        <v>4000</v>
      </c>
      <c r="D12" s="7">
        <f>SUM(C10:C12)</f>
        <v>9333.333333</v>
      </c>
      <c r="E12" s="7">
        <f t="shared" si="1"/>
        <v>22666.66667</v>
      </c>
      <c r="F12" s="4">
        <f t="shared" si="5"/>
        <v>6</v>
      </c>
      <c r="G12" s="8">
        <f t="shared" si="2"/>
        <v>0.1666666667</v>
      </c>
    </row>
    <row r="13">
      <c r="A13" s="1">
        <v>2024.0</v>
      </c>
      <c r="B13" s="7">
        <f t="shared" si="3"/>
        <v>22666.66667</v>
      </c>
      <c r="C13" s="7">
        <f t="shared" si="4"/>
        <v>4000</v>
      </c>
      <c r="D13" s="7">
        <f>SUM(C10:C13)</f>
        <v>13333.33333</v>
      </c>
      <c r="E13" s="7">
        <f t="shared" si="1"/>
        <v>18666.66667</v>
      </c>
      <c r="F13" s="4">
        <f t="shared" si="5"/>
        <v>5</v>
      </c>
      <c r="G13" s="8">
        <f t="shared" si="2"/>
        <v>0.2</v>
      </c>
    </row>
    <row r="14">
      <c r="A14" s="1">
        <v>2025.0</v>
      </c>
      <c r="B14" s="7">
        <f t="shared" si="3"/>
        <v>18666.66667</v>
      </c>
      <c r="C14" s="7">
        <f t="shared" si="4"/>
        <v>4000</v>
      </c>
      <c r="D14" s="7">
        <f>SUM(C10:C14)</f>
        <v>17333.33333</v>
      </c>
      <c r="E14" s="7">
        <f t="shared" si="1"/>
        <v>14666.66667</v>
      </c>
      <c r="F14" s="4">
        <f t="shared" si="5"/>
        <v>4</v>
      </c>
      <c r="G14" s="8">
        <f t="shared" si="2"/>
        <v>0.25</v>
      </c>
    </row>
    <row r="15">
      <c r="A15" s="1">
        <v>2026.0</v>
      </c>
      <c r="B15" s="7">
        <f t="shared" si="3"/>
        <v>14666.66667</v>
      </c>
      <c r="C15" s="7">
        <f t="shared" si="4"/>
        <v>4000</v>
      </c>
      <c r="D15" s="7">
        <f>SUM(C10:C15)</f>
        <v>21333.33333</v>
      </c>
      <c r="E15" s="7">
        <f t="shared" si="1"/>
        <v>10666.66667</v>
      </c>
      <c r="F15" s="4">
        <f t="shared" si="5"/>
        <v>3</v>
      </c>
      <c r="G15" s="8">
        <f t="shared" si="2"/>
        <v>0.3333333333</v>
      </c>
    </row>
    <row r="16">
      <c r="A16" s="1">
        <v>2027.0</v>
      </c>
      <c r="B16" s="7">
        <f t="shared" si="3"/>
        <v>10666.66667</v>
      </c>
      <c r="C16" s="7">
        <f t="shared" si="4"/>
        <v>4000</v>
      </c>
      <c r="D16" s="7">
        <f>SUM(C10:C16)</f>
        <v>25333.33333</v>
      </c>
      <c r="E16" s="7">
        <f t="shared" si="1"/>
        <v>6666.666667</v>
      </c>
      <c r="F16" s="4">
        <f t="shared" si="5"/>
        <v>2</v>
      </c>
      <c r="G16" s="8">
        <f t="shared" si="2"/>
        <v>0.5</v>
      </c>
    </row>
    <row r="17">
      <c r="A17" s="1">
        <v>2028.0</v>
      </c>
      <c r="B17" s="7">
        <f t="shared" si="3"/>
        <v>6666.666667</v>
      </c>
      <c r="C17" s="7">
        <f t="shared" si="4"/>
        <v>4000</v>
      </c>
      <c r="D17" s="7">
        <f>SUM(C10:C17)</f>
        <v>29333.33333</v>
      </c>
      <c r="E17" s="7">
        <f t="shared" si="1"/>
        <v>2666.666667</v>
      </c>
      <c r="F17" s="4">
        <f t="shared" si="5"/>
        <v>1</v>
      </c>
      <c r="G17" s="8">
        <f t="shared" si="2"/>
        <v>1</v>
      </c>
    </row>
    <row r="18">
      <c r="A18" s="1">
        <v>2029.0</v>
      </c>
      <c r="B18" s="7">
        <f t="shared" si="3"/>
        <v>2666.666667</v>
      </c>
      <c r="C18" s="7">
        <f>$B$4*$E$4*((360-C6)/360)</f>
        <v>2666.666667</v>
      </c>
      <c r="D18" s="7">
        <f>SUM(C10:C18)</f>
        <v>32000</v>
      </c>
      <c r="E18" s="7">
        <f t="shared" si="1"/>
        <v>0</v>
      </c>
      <c r="F18" s="4">
        <f t="shared" si="5"/>
        <v>0</v>
      </c>
      <c r="G1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10.0</v>
      </c>
      <c r="C1" s="1" t="s">
        <v>1</v>
      </c>
      <c r="D1" s="1"/>
      <c r="F1" s="1"/>
      <c r="G1" s="2"/>
    </row>
    <row r="2">
      <c r="A2" s="1" t="s">
        <v>2</v>
      </c>
      <c r="B2" s="1" t="s">
        <v>16</v>
      </c>
      <c r="D2" s="1" t="s">
        <v>3</v>
      </c>
      <c r="E2" s="4">
        <f>1/B1</f>
        <v>0.1</v>
      </c>
    </row>
    <row r="3">
      <c r="A3" s="1" t="s">
        <v>4</v>
      </c>
      <c r="B3" s="3">
        <v>44440.0</v>
      </c>
      <c r="D3" s="1" t="s">
        <v>5</v>
      </c>
      <c r="E3" s="1">
        <v>1.75</v>
      </c>
    </row>
    <row r="4">
      <c r="A4" s="1" t="s">
        <v>6</v>
      </c>
      <c r="B4" s="5">
        <v>52000.0</v>
      </c>
      <c r="C4" s="1"/>
      <c r="D4" s="1" t="s">
        <v>7</v>
      </c>
      <c r="E4" s="4">
        <f>E2*E3</f>
        <v>0.175</v>
      </c>
    </row>
    <row r="6">
      <c r="B6" s="1" t="s">
        <v>8</v>
      </c>
      <c r="C6" s="4">
        <f>DAYS360("1/9/2021","31/12/2021")</f>
        <v>120</v>
      </c>
      <c r="D6" s="1"/>
    </row>
    <row r="9">
      <c r="A9" s="6" t="s">
        <v>9</v>
      </c>
      <c r="B9" s="6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17</v>
      </c>
    </row>
    <row r="10">
      <c r="A10" s="1">
        <v>2021.0</v>
      </c>
      <c r="B10" s="7">
        <f>B4</f>
        <v>52000</v>
      </c>
      <c r="C10" s="7">
        <f>$B$4*H10*(C6/360)</f>
        <v>3033.333333</v>
      </c>
      <c r="D10" s="7">
        <f>C10</f>
        <v>3033.333333</v>
      </c>
      <c r="E10" s="7">
        <f t="shared" ref="E10:E15" si="1">B10-C10</f>
        <v>48966.66667</v>
      </c>
      <c r="F10" s="4">
        <f>B1</f>
        <v>10</v>
      </c>
      <c r="G10" s="8">
        <f t="shared" ref="G10:G14" si="2">1/F10</f>
        <v>0.1</v>
      </c>
      <c r="H10" s="4">
        <f t="shared" ref="H10:H15" si="3">$E$4</f>
        <v>0.175</v>
      </c>
    </row>
    <row r="11">
      <c r="A11" s="1">
        <v>2022.0</v>
      </c>
      <c r="B11" s="7">
        <f t="shared" ref="B11:B15" si="4">E10</f>
        <v>48966.66667</v>
      </c>
      <c r="C11" s="7">
        <f t="shared" ref="C11:C12" si="5">B11*H11</f>
        <v>8569.166667</v>
      </c>
      <c r="D11" s="7">
        <f>SUM(C10:C11)</f>
        <v>11602.5</v>
      </c>
      <c r="E11" s="7">
        <f t="shared" si="1"/>
        <v>40397.5</v>
      </c>
      <c r="F11" s="4">
        <f t="shared" ref="F11:F15" si="6">F10-1</f>
        <v>9</v>
      </c>
      <c r="G11" s="8">
        <f t="shared" si="2"/>
        <v>0.1111111111</v>
      </c>
      <c r="H11" s="4">
        <f t="shared" si="3"/>
        <v>0.175</v>
      </c>
    </row>
    <row r="12">
      <c r="A12" s="1">
        <v>2023.0</v>
      </c>
      <c r="B12" s="7">
        <f t="shared" si="4"/>
        <v>40397.5</v>
      </c>
      <c r="C12" s="7">
        <f t="shared" si="5"/>
        <v>7069.5625</v>
      </c>
      <c r="D12" s="7">
        <f>SUM(C10:C12)</f>
        <v>18672.0625</v>
      </c>
      <c r="E12" s="7">
        <f t="shared" si="1"/>
        <v>33327.9375</v>
      </c>
      <c r="F12" s="4">
        <f t="shared" si="6"/>
        <v>8</v>
      </c>
      <c r="G12" s="8">
        <f t="shared" si="2"/>
        <v>0.125</v>
      </c>
      <c r="H12" s="4">
        <f t="shared" si="3"/>
        <v>0.175</v>
      </c>
    </row>
    <row r="13">
      <c r="A13" s="1">
        <v>2024.0</v>
      </c>
      <c r="B13" s="7">
        <f t="shared" si="4"/>
        <v>33327.9375</v>
      </c>
      <c r="C13" s="7">
        <f t="shared" ref="C13:C15" si="7">B13*G13</f>
        <v>4761.133929</v>
      </c>
      <c r="D13" s="7">
        <f>SUM(C10:C13)</f>
        <v>23433.19643</v>
      </c>
      <c r="E13" s="7">
        <f t="shared" si="1"/>
        <v>28566.80357</v>
      </c>
      <c r="F13" s="4">
        <f t="shared" si="6"/>
        <v>7</v>
      </c>
      <c r="G13" s="8">
        <f t="shared" si="2"/>
        <v>0.1428571429</v>
      </c>
      <c r="H13" s="4">
        <f t="shared" si="3"/>
        <v>0.175</v>
      </c>
      <c r="I13" s="7">
        <f>B13*0.35</f>
        <v>11664.77813</v>
      </c>
    </row>
    <row r="14">
      <c r="A14" s="1">
        <v>2025.0</v>
      </c>
      <c r="B14" s="7">
        <f t="shared" si="4"/>
        <v>28566.80357</v>
      </c>
      <c r="C14" s="7">
        <f t="shared" si="7"/>
        <v>4761.133929</v>
      </c>
      <c r="D14" s="7">
        <f>SUM(C10:C14)</f>
        <v>28194.33036</v>
      </c>
      <c r="E14" s="7">
        <f t="shared" si="1"/>
        <v>23805.66964</v>
      </c>
      <c r="F14" s="4">
        <f t="shared" si="6"/>
        <v>6</v>
      </c>
      <c r="G14" s="8">
        <f t="shared" si="2"/>
        <v>0.1666666667</v>
      </c>
      <c r="H14" s="4">
        <f t="shared" si="3"/>
        <v>0.175</v>
      </c>
    </row>
    <row r="15">
      <c r="A15" s="1">
        <v>2026.0</v>
      </c>
      <c r="B15" s="7">
        <f t="shared" si="4"/>
        <v>23805.66964</v>
      </c>
      <c r="C15" s="7">
        <f t="shared" si="7"/>
        <v>0</v>
      </c>
      <c r="D15" s="7">
        <f>SUM(C10:C15)</f>
        <v>28194.33036</v>
      </c>
      <c r="E15" s="7">
        <f t="shared" si="1"/>
        <v>23805.66964</v>
      </c>
      <c r="F15" s="4">
        <f t="shared" si="6"/>
        <v>5</v>
      </c>
      <c r="G15" s="8">
        <v>0.0</v>
      </c>
      <c r="H15" s="4">
        <f t="shared" si="3"/>
        <v>0.175</v>
      </c>
    </row>
    <row r="16">
      <c r="G16" s="8"/>
    </row>
    <row r="17">
      <c r="G17" s="8"/>
    </row>
  </sheetData>
  <drawing r:id="rId1"/>
</worksheet>
</file>