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jet" sheetId="1" r:id="rId4"/>
  </sheets>
  <definedNames>
    <definedName name="TVA">#REF!</definedName>
  </definedNames>
  <calcPr/>
  <extLst>
    <ext uri="GoogleSheetsCustomDataVersion1">
      <go:sheetsCustomData xmlns:go="http://customooxmlschemas.google.com/" r:id="rId5" roundtripDataSignature="AMtx7micDCW0nx95+zUtTwVLdFnW3By3PA=="/>
    </ext>
  </extLst>
</workbook>
</file>

<file path=xl/sharedStrings.xml><?xml version="1.0" encoding="utf-8"?>
<sst xmlns="http://schemas.openxmlformats.org/spreadsheetml/2006/main" count="131" uniqueCount="74">
  <si>
    <t>DOREMI</t>
  </si>
  <si>
    <t>Budget des ventes</t>
  </si>
  <si>
    <t>Janvier</t>
  </si>
  <si>
    <t>Février</t>
  </si>
  <si>
    <t>Mars</t>
  </si>
  <si>
    <t>Avril</t>
  </si>
  <si>
    <t>Mai</t>
  </si>
  <si>
    <t>Juin</t>
  </si>
  <si>
    <t>Ventes HT</t>
  </si>
  <si>
    <t>TVA :</t>
  </si>
  <si>
    <t>TVA collectée</t>
  </si>
  <si>
    <t>Ventes TTC</t>
  </si>
  <si>
    <t>Budget des achats de bois</t>
  </si>
  <si>
    <t>Achats HT</t>
  </si>
  <si>
    <t>TVA déd/ABS</t>
  </si>
  <si>
    <t>Achats TTC</t>
  </si>
  <si>
    <t>Budget des achats d'autres fournitures</t>
  </si>
  <si>
    <t>Budget des charges externes</t>
  </si>
  <si>
    <t>Charges ext HT</t>
  </si>
  <si>
    <t>TVA déductible sur Aut Biens et Services</t>
  </si>
  <si>
    <t>Charges ext  TTC</t>
  </si>
  <si>
    <t>Budget des investissements</t>
  </si>
  <si>
    <t>Matériel pour fabriquer les housses HT</t>
  </si>
  <si>
    <t>TVA déductible sur Immobilisations</t>
  </si>
  <si>
    <t>Matériel pour fabriquer les housses TTC</t>
  </si>
  <si>
    <t>Budget de TVA</t>
  </si>
  <si>
    <t>TVA Collectée</t>
  </si>
  <si>
    <t>TVA due au titre de…</t>
  </si>
  <si>
    <t>Crédit de TVA</t>
  </si>
  <si>
    <t>TVA à payer en…</t>
  </si>
  <si>
    <t>à décaisser</t>
  </si>
  <si>
    <t>Budget des Encaissements</t>
  </si>
  <si>
    <t>de Client :</t>
  </si>
  <si>
    <t>TOTAUX</t>
  </si>
  <si>
    <t>Premier Paiement</t>
  </si>
  <si>
    <t>Effets à recevoir</t>
  </si>
  <si>
    <t>Second paiement</t>
  </si>
  <si>
    <t>Ventes de janvier</t>
  </si>
  <si>
    <t>Ventes de Fev</t>
  </si>
  <si>
    <t>Ventes de Mars</t>
  </si>
  <si>
    <t>Ventes d'Avril</t>
  </si>
  <si>
    <t>Ventes de Mai</t>
  </si>
  <si>
    <t>à Fournisseur :</t>
  </si>
  <si>
    <t>Ventes de Juin</t>
  </si>
  <si>
    <t>Premier paiement</t>
  </si>
  <si>
    <t>Emprunt versé par la banque</t>
  </si>
  <si>
    <t>Budget des décaissements</t>
  </si>
  <si>
    <t>Effets à payer</t>
  </si>
  <si>
    <t>Achats de bois Janv</t>
  </si>
  <si>
    <t>Achats de bois Fev</t>
  </si>
  <si>
    <t>Achats de bois Mars</t>
  </si>
  <si>
    <t>Achats de bois Avril</t>
  </si>
  <si>
    <t>Achats de bois Mai</t>
  </si>
  <si>
    <t>Achats de bois Juin</t>
  </si>
  <si>
    <t>Achats autres fournitures</t>
  </si>
  <si>
    <t>Charges ext</t>
  </si>
  <si>
    <t>Salaires</t>
  </si>
  <si>
    <t>Charges soc</t>
  </si>
  <si>
    <t>Matériel</t>
  </si>
  <si>
    <t>TVA à décaisser</t>
  </si>
  <si>
    <t>Annee</t>
  </si>
  <si>
    <t>IS</t>
  </si>
  <si>
    <t>Dividendes à distribuer</t>
  </si>
  <si>
    <t>Mois</t>
  </si>
  <si>
    <t>Taux annuel</t>
  </si>
  <si>
    <t>Total</t>
  </si>
  <si>
    <t>Mensualité</t>
  </si>
  <si>
    <t>Remboursement Emprunt</t>
  </si>
  <si>
    <t>Taux mensuel</t>
  </si>
  <si>
    <t>Budget de Trésorerie</t>
  </si>
  <si>
    <t>Trésorerie initiale</t>
  </si>
  <si>
    <t>Encaissement</t>
  </si>
  <si>
    <t>Décaissement</t>
  </si>
  <si>
    <t>Trésorerie finale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</si>
</sst>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\ _F_-;\-* #,##0\ _F_-;_-* &quot;-&quot;??\ _F_-;_-@"/>
    <numFmt numFmtId="165" formatCode="0.0%"/>
    <numFmt numFmtId="166" formatCode="_-* #,##0.0\ _€_-;\-* #,##0.0\ _€_-;_-* &quot;-&quot;?\ _€_-;_-@"/>
    <numFmt numFmtId="167" formatCode="_-* #,##0.00\ _F_-;\-* #,##0.00\ _F_-;_-* &quot;-&quot;??\ _F_-;_-@"/>
    <numFmt numFmtId="168" formatCode="_-* #,##0.0\ _F_-;\-* #,##0.0\ _F_-;_-* &quot;-&quot;??\ _F_-;_-@"/>
    <numFmt numFmtId="169" formatCode="0.000%"/>
  </numFmts>
  <fonts count="7">
    <font>
      <sz val="10.0"/>
      <color rgb="FF000000"/>
      <name val="Times New Roman"/>
      <scheme val="minor"/>
    </font>
    <font>
      <b/>
      <u/>
      <sz val="18.0"/>
      <color theme="1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color theme="1"/>
      <name val="Times New Roman"/>
      <scheme val="minor"/>
    </font>
    <font>
      <b/>
      <sz val="16.0"/>
      <color theme="1"/>
      <name val="Times New Roman"/>
    </font>
    <font>
      <b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99933"/>
        <bgColor rgb="FF999933"/>
      </patternFill>
    </fill>
    <fill>
      <patternFill patternType="solid">
        <fgColor rgb="FF969696"/>
        <bgColor rgb="FF96969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3" numFmtId="164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2" fontId="2" numFmtId="164" xfId="0" applyAlignment="1" applyBorder="1" applyFill="1" applyFont="1" applyNumberFormat="1">
      <alignment shrinkToFit="0" vertical="bottom" wrapText="0"/>
    </xf>
    <xf borderId="0" fillId="0" fontId="4" numFmtId="0" xfId="0" applyFont="1"/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center" wrapText="0"/>
    </xf>
    <xf borderId="0" fillId="0" fontId="2" numFmtId="166" xfId="0" applyAlignment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center" wrapText="0"/>
    </xf>
    <xf borderId="0" fillId="0" fontId="2" numFmtId="167" xfId="0" applyAlignment="1" applyFont="1" applyNumberFormat="1">
      <alignment shrinkToFit="0" vertical="bottom" wrapText="0"/>
    </xf>
    <xf borderId="0" fillId="0" fontId="2" numFmtId="168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shrinkToFit="0" vertical="center" wrapText="0"/>
    </xf>
    <xf borderId="1" fillId="0" fontId="3" numFmtId="168" xfId="0" applyAlignment="1" applyBorder="1" applyFont="1" applyNumberForma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0" fillId="0" fontId="2" numFmtId="12" xfId="0" applyAlignment="1" applyFont="1" applyNumberFormat="1">
      <alignment shrinkToFit="0" vertical="bottom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3" fillId="0" fontId="2" numFmtId="0" xfId="0" applyAlignment="1" applyBorder="1" applyFont="1">
      <alignment shrinkToFit="0" vertical="center" wrapText="0"/>
    </xf>
    <xf borderId="4" fillId="0" fontId="2" numFmtId="164" xfId="0" applyAlignment="1" applyBorder="1" applyFont="1" applyNumberForma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center" wrapText="0"/>
    </xf>
    <xf borderId="6" fillId="0" fontId="2" numFmtId="167" xfId="0" applyAlignment="1" applyBorder="1" applyFont="1" applyNumberFormat="1">
      <alignment shrinkToFit="0" vertical="bottom" wrapText="0"/>
    </xf>
    <xf borderId="0" fillId="0" fontId="2" numFmtId="167" xfId="0" applyFont="1" applyNumberFormat="1"/>
    <xf borderId="1" fillId="3" fontId="2" numFmtId="167" xfId="0" applyAlignment="1" applyBorder="1" applyFill="1" applyFont="1" applyNumberFormat="1">
      <alignment shrinkToFit="0" vertical="bottom" wrapText="0"/>
    </xf>
    <xf borderId="7" fillId="0" fontId="2" numFmtId="164" xfId="0" applyAlignment="1" applyBorder="1" applyFont="1" applyNumberForma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16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2.0"/>
    <col customWidth="1" min="3" max="3" width="11.71"/>
    <col customWidth="1" min="4" max="4" width="11.43"/>
    <col customWidth="1" min="5" max="5" width="12.0"/>
    <col customWidth="1" min="6" max="7" width="11.71"/>
    <col customWidth="1" min="8" max="8" width="12.14"/>
    <col customWidth="1" min="9" max="9" width="12.29"/>
    <col customWidth="1" min="10" max="10" width="10.0"/>
    <col customWidth="1" min="11" max="11" width="17.14"/>
    <col customWidth="1" min="12" max="26" width="10.0"/>
  </cols>
  <sheetData>
    <row r="1" ht="22.5" customHeight="1">
      <c r="A1" s="1" t="s">
        <v>0</v>
      </c>
    </row>
    <row r="2" ht="12.75" customHeight="1">
      <c r="C2" s="2"/>
      <c r="D2" s="2"/>
      <c r="E2" s="2"/>
      <c r="F2" s="2"/>
      <c r="G2" s="2"/>
      <c r="H2" s="2"/>
    </row>
    <row r="3" ht="12.75" customHeight="1">
      <c r="A3" s="3" t="s">
        <v>1</v>
      </c>
      <c r="C3" s="2"/>
      <c r="D3" s="2"/>
      <c r="E3" s="2"/>
      <c r="F3" s="2"/>
      <c r="G3" s="2"/>
      <c r="H3" s="2"/>
    </row>
    <row r="4" ht="12.75" customHeight="1">
      <c r="C4" s="2"/>
      <c r="D4" s="2"/>
      <c r="E4" s="2"/>
      <c r="F4" s="2"/>
      <c r="G4" s="2"/>
      <c r="H4" s="2"/>
    </row>
    <row r="5" ht="19.5" customHeight="1"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</row>
    <row r="6" ht="19.5" customHeight="1">
      <c r="A6" s="5" t="s">
        <v>8</v>
      </c>
      <c r="B6" s="6"/>
      <c r="C6" s="7">
        <v>41000.0</v>
      </c>
      <c r="D6" s="7">
        <v>41000.0</v>
      </c>
      <c r="E6" s="7">
        <v>41000.0</v>
      </c>
      <c r="F6" s="7">
        <v>82000.0</v>
      </c>
      <c r="G6" s="7">
        <v>82000.0</v>
      </c>
      <c r="H6" s="7">
        <v>82000.0</v>
      </c>
      <c r="J6" s="3" t="s">
        <v>9</v>
      </c>
      <c r="K6" s="8">
        <v>0.2</v>
      </c>
    </row>
    <row r="7" ht="19.5" customHeight="1">
      <c r="A7" s="5" t="s">
        <v>10</v>
      </c>
      <c r="B7" s="6"/>
      <c r="C7" s="7">
        <f t="shared" ref="C7:H7" si="1">C6*$K$6</f>
        <v>8200</v>
      </c>
      <c r="D7" s="7">
        <f t="shared" si="1"/>
        <v>8200</v>
      </c>
      <c r="E7" s="7">
        <f t="shared" si="1"/>
        <v>8200</v>
      </c>
      <c r="F7" s="7">
        <f t="shared" si="1"/>
        <v>16400</v>
      </c>
      <c r="G7" s="7">
        <f t="shared" si="1"/>
        <v>16400</v>
      </c>
      <c r="H7" s="7">
        <f t="shared" si="1"/>
        <v>16400</v>
      </c>
      <c r="K7" s="9"/>
    </row>
    <row r="8" ht="19.5" customHeight="1">
      <c r="A8" s="5" t="s">
        <v>11</v>
      </c>
      <c r="B8" s="6"/>
      <c r="C8" s="10">
        <f t="shared" ref="C8:H8" si="2">C6+C7</f>
        <v>49200</v>
      </c>
      <c r="D8" s="10">
        <f t="shared" si="2"/>
        <v>49200</v>
      </c>
      <c r="E8" s="10">
        <f t="shared" si="2"/>
        <v>49200</v>
      </c>
      <c r="F8" s="10">
        <f t="shared" si="2"/>
        <v>98400</v>
      </c>
      <c r="G8" s="10">
        <f t="shared" si="2"/>
        <v>98400</v>
      </c>
      <c r="H8" s="10">
        <f t="shared" si="2"/>
        <v>98400</v>
      </c>
    </row>
    <row r="9" ht="12.75" customHeight="1">
      <c r="C9" s="2"/>
      <c r="D9" s="2"/>
      <c r="E9" s="2"/>
      <c r="F9" s="2"/>
      <c r="G9" s="2"/>
      <c r="H9" s="2"/>
    </row>
    <row r="10" ht="12.75" customHeight="1">
      <c r="C10" s="2"/>
      <c r="D10" s="2"/>
      <c r="E10" s="2"/>
      <c r="F10" s="2"/>
      <c r="G10" s="2"/>
      <c r="H10" s="2"/>
    </row>
    <row r="11" ht="12.75" customHeight="1">
      <c r="C11" s="2"/>
      <c r="D11" s="2"/>
      <c r="E11" s="2"/>
      <c r="F11" s="2"/>
      <c r="G11" s="2"/>
      <c r="H11" s="2"/>
    </row>
    <row r="12" ht="12.75" customHeight="1">
      <c r="A12" s="11" t="s">
        <v>12</v>
      </c>
      <c r="C12" s="2"/>
      <c r="D12" s="2"/>
      <c r="E12" s="2"/>
      <c r="F12" s="2"/>
      <c r="G12" s="2"/>
      <c r="H12" s="2"/>
    </row>
    <row r="13" ht="12.75" customHeight="1">
      <c r="B13" s="12"/>
      <c r="C13" s="2"/>
      <c r="D13" s="2"/>
      <c r="E13" s="2"/>
      <c r="F13" s="2"/>
      <c r="G13" s="2"/>
      <c r="H13" s="2"/>
    </row>
    <row r="14" ht="19.5" customHeight="1"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7</v>
      </c>
    </row>
    <row r="15" ht="19.5" customHeight="1">
      <c r="A15" s="5" t="s">
        <v>13</v>
      </c>
      <c r="B15" s="13"/>
      <c r="C15" s="7">
        <v>25000.0</v>
      </c>
      <c r="D15" s="7">
        <v>25000.0</v>
      </c>
      <c r="E15" s="7">
        <v>25000.0</v>
      </c>
      <c r="F15" s="7">
        <v>25000.0</v>
      </c>
      <c r="G15" s="7">
        <v>25000.0</v>
      </c>
      <c r="H15" s="7">
        <v>25000.0</v>
      </c>
    </row>
    <row r="16" ht="19.5" customHeight="1">
      <c r="A16" s="5" t="s">
        <v>14</v>
      </c>
      <c r="B16" s="13"/>
      <c r="C16" s="7">
        <f t="shared" ref="C16:H16" si="3">C15*$K$6</f>
        <v>5000</v>
      </c>
      <c r="D16" s="7">
        <f t="shared" si="3"/>
        <v>5000</v>
      </c>
      <c r="E16" s="7">
        <f t="shared" si="3"/>
        <v>5000</v>
      </c>
      <c r="F16" s="7">
        <f t="shared" si="3"/>
        <v>5000</v>
      </c>
      <c r="G16" s="7">
        <f t="shared" si="3"/>
        <v>5000</v>
      </c>
      <c r="H16" s="7">
        <f t="shared" si="3"/>
        <v>5000</v>
      </c>
    </row>
    <row r="17" ht="19.5" customHeight="1">
      <c r="A17" s="5" t="s">
        <v>15</v>
      </c>
      <c r="B17" s="13"/>
      <c r="C17" s="7">
        <f t="shared" ref="C17:H17" si="4">C16+C15</f>
        <v>30000</v>
      </c>
      <c r="D17" s="7">
        <f t="shared" si="4"/>
        <v>30000</v>
      </c>
      <c r="E17" s="7">
        <f t="shared" si="4"/>
        <v>30000</v>
      </c>
      <c r="F17" s="7">
        <f t="shared" si="4"/>
        <v>30000</v>
      </c>
      <c r="G17" s="7">
        <f t="shared" si="4"/>
        <v>30000</v>
      </c>
      <c r="H17" s="7">
        <f t="shared" si="4"/>
        <v>30000</v>
      </c>
    </row>
    <row r="18" ht="12.75" customHeight="1">
      <c r="A18" s="12"/>
      <c r="B18" s="12"/>
      <c r="C18" s="2"/>
      <c r="D18" s="2"/>
      <c r="E18" s="2"/>
      <c r="F18" s="2"/>
      <c r="G18" s="2"/>
      <c r="H18" s="2"/>
    </row>
    <row r="19" ht="12.75" customHeight="1">
      <c r="A19" s="12"/>
      <c r="B19" s="12"/>
      <c r="C19" s="2"/>
      <c r="D19" s="2"/>
      <c r="E19" s="2"/>
      <c r="F19" s="2"/>
      <c r="G19" s="2"/>
      <c r="H19" s="2"/>
    </row>
    <row r="20" ht="12.75" customHeight="1">
      <c r="A20" s="12"/>
      <c r="B20" s="12"/>
      <c r="C20" s="2"/>
      <c r="D20" s="2"/>
      <c r="E20" s="2"/>
      <c r="F20" s="2"/>
      <c r="G20" s="2"/>
      <c r="H20" s="2"/>
    </row>
    <row r="21" ht="12.75" customHeight="1">
      <c r="A21" s="3" t="s">
        <v>16</v>
      </c>
      <c r="B21" s="12"/>
      <c r="C21" s="2"/>
      <c r="D21" s="2"/>
      <c r="E21" s="2"/>
      <c r="F21" s="2"/>
      <c r="G21" s="2"/>
      <c r="H21" s="2"/>
    </row>
    <row r="22" ht="12.75" customHeight="1">
      <c r="A22" s="12"/>
      <c r="B22" s="12"/>
      <c r="C22" s="2"/>
      <c r="D22" s="2"/>
      <c r="E22" s="2"/>
      <c r="F22" s="2"/>
      <c r="G22" s="2"/>
      <c r="H22" s="2"/>
    </row>
    <row r="23" ht="19.5" customHeight="1"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</row>
    <row r="24" ht="19.5" customHeight="1">
      <c r="A24" s="14" t="s">
        <v>13</v>
      </c>
      <c r="B24" s="13"/>
      <c r="C24" s="7">
        <v>2400.0</v>
      </c>
      <c r="D24" s="7">
        <v>2400.0</v>
      </c>
      <c r="E24" s="7">
        <v>2400.0</v>
      </c>
      <c r="F24" s="7">
        <v>2800.0</v>
      </c>
      <c r="G24" s="7">
        <v>2800.0</v>
      </c>
      <c r="H24" s="7">
        <v>2800.0</v>
      </c>
    </row>
    <row r="25" ht="19.5" customHeight="1">
      <c r="A25" s="14" t="s">
        <v>14</v>
      </c>
      <c r="B25" s="13"/>
      <c r="C25" s="7">
        <f t="shared" ref="C25:H25" si="5">$K$6*C24</f>
        <v>480</v>
      </c>
      <c r="D25" s="7">
        <f t="shared" si="5"/>
        <v>480</v>
      </c>
      <c r="E25" s="7">
        <f t="shared" si="5"/>
        <v>480</v>
      </c>
      <c r="F25" s="7">
        <f t="shared" si="5"/>
        <v>560</v>
      </c>
      <c r="G25" s="7">
        <f t="shared" si="5"/>
        <v>560</v>
      </c>
      <c r="H25" s="7">
        <f t="shared" si="5"/>
        <v>560</v>
      </c>
    </row>
    <row r="26" ht="19.5" customHeight="1">
      <c r="A26" s="14" t="s">
        <v>15</v>
      </c>
      <c r="B26" s="13"/>
      <c r="C26" s="7">
        <f t="shared" ref="C26:H26" si="6">C25+C24</f>
        <v>2880</v>
      </c>
      <c r="D26" s="7">
        <f t="shared" si="6"/>
        <v>2880</v>
      </c>
      <c r="E26" s="7">
        <f t="shared" si="6"/>
        <v>2880</v>
      </c>
      <c r="F26" s="7">
        <f t="shared" si="6"/>
        <v>3360</v>
      </c>
      <c r="G26" s="7">
        <f t="shared" si="6"/>
        <v>3360</v>
      </c>
      <c r="H26" s="7">
        <f t="shared" si="6"/>
        <v>3360</v>
      </c>
    </row>
    <row r="27" ht="12.75" customHeight="1">
      <c r="A27" s="12"/>
      <c r="B27" s="12"/>
      <c r="C27" s="2"/>
      <c r="D27" s="2"/>
      <c r="E27" s="2"/>
      <c r="F27" s="2"/>
      <c r="G27" s="2"/>
      <c r="H27" s="2"/>
    </row>
    <row r="28" ht="12.75" customHeight="1">
      <c r="A28" s="12"/>
      <c r="B28" s="12"/>
      <c r="C28" s="2"/>
      <c r="D28" s="2"/>
      <c r="E28" s="2"/>
      <c r="F28" s="2"/>
      <c r="G28" s="2"/>
      <c r="H28" s="2"/>
    </row>
    <row r="29" ht="12.75" customHeight="1">
      <c r="A29" s="3"/>
      <c r="B29" s="3"/>
      <c r="C29" s="2"/>
      <c r="D29" s="2"/>
      <c r="E29" s="2"/>
      <c r="F29" s="2"/>
      <c r="G29" s="2"/>
      <c r="H29" s="2"/>
    </row>
    <row r="30" ht="12.75" customHeight="1">
      <c r="A30" s="3" t="s">
        <v>17</v>
      </c>
      <c r="B30" s="12"/>
      <c r="C30" s="2"/>
      <c r="D30" s="2"/>
      <c r="E30" s="2"/>
      <c r="F30" s="2"/>
      <c r="G30" s="2"/>
      <c r="H30" s="2"/>
    </row>
    <row r="31" ht="19.5" customHeight="1"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</row>
    <row r="32" ht="19.5" customHeight="1">
      <c r="A32" s="14" t="s">
        <v>18</v>
      </c>
      <c r="B32" s="13"/>
      <c r="C32" s="7">
        <f t="shared" ref="C32:E32" si="7">1500</f>
        <v>1500</v>
      </c>
      <c r="D32" s="7">
        <f t="shared" si="7"/>
        <v>1500</v>
      </c>
      <c r="E32" s="7">
        <f t="shared" si="7"/>
        <v>1500</v>
      </c>
      <c r="F32" s="7">
        <f t="shared" ref="F32:H32" si="8">1800</f>
        <v>1800</v>
      </c>
      <c r="G32" s="7">
        <f t="shared" si="8"/>
        <v>1800</v>
      </c>
      <c r="H32" s="7">
        <f t="shared" si="8"/>
        <v>1800</v>
      </c>
    </row>
    <row r="33" ht="19.5" customHeight="1">
      <c r="A33" s="14" t="s">
        <v>19</v>
      </c>
      <c r="B33" s="13"/>
      <c r="C33" s="7">
        <f t="shared" ref="C33:H33" si="9">$K$6*C32</f>
        <v>300</v>
      </c>
      <c r="D33" s="7">
        <f t="shared" si="9"/>
        <v>300</v>
      </c>
      <c r="E33" s="7">
        <f t="shared" si="9"/>
        <v>300</v>
      </c>
      <c r="F33" s="7">
        <f t="shared" si="9"/>
        <v>360</v>
      </c>
      <c r="G33" s="7">
        <f t="shared" si="9"/>
        <v>360</v>
      </c>
      <c r="H33" s="7">
        <f t="shared" si="9"/>
        <v>360</v>
      </c>
    </row>
    <row r="34" ht="19.5" customHeight="1">
      <c r="A34" s="14" t="s">
        <v>20</v>
      </c>
      <c r="B34" s="13"/>
      <c r="C34" s="7">
        <f t="shared" ref="C34:H34" si="10">C33+C32</f>
        <v>1800</v>
      </c>
      <c r="D34" s="7">
        <f t="shared" si="10"/>
        <v>1800</v>
      </c>
      <c r="E34" s="7">
        <f t="shared" si="10"/>
        <v>1800</v>
      </c>
      <c r="F34" s="7">
        <f t="shared" si="10"/>
        <v>2160</v>
      </c>
      <c r="G34" s="7">
        <f t="shared" si="10"/>
        <v>2160</v>
      </c>
      <c r="H34" s="7">
        <f t="shared" si="10"/>
        <v>2160</v>
      </c>
    </row>
    <row r="35" ht="12.75" customHeight="1">
      <c r="A35" s="12"/>
      <c r="B35" s="12"/>
      <c r="C35" s="2"/>
      <c r="D35" s="2"/>
      <c r="E35" s="2"/>
      <c r="F35" s="2"/>
      <c r="G35" s="2"/>
      <c r="H35" s="2"/>
    </row>
    <row r="36" ht="12.75" customHeight="1">
      <c r="A36" s="12"/>
      <c r="B36" s="12"/>
      <c r="C36" s="2"/>
      <c r="D36" s="2"/>
      <c r="E36" s="2"/>
      <c r="F36" s="2"/>
      <c r="G36" s="2"/>
      <c r="H36" s="2"/>
    </row>
    <row r="37" ht="12.75" customHeight="1">
      <c r="A37" s="12" t="s">
        <v>21</v>
      </c>
      <c r="B37" s="12"/>
      <c r="C37" s="2"/>
      <c r="D37" s="2"/>
      <c r="E37" s="2"/>
      <c r="F37" s="2"/>
      <c r="G37" s="2"/>
      <c r="H37" s="2"/>
    </row>
    <row r="38" ht="12.75" customHeight="1">
      <c r="A38" s="12"/>
      <c r="B38" s="12"/>
      <c r="C38" s="2"/>
      <c r="D38" s="2"/>
      <c r="E38" s="2"/>
      <c r="F38" s="2"/>
      <c r="G38" s="2"/>
      <c r="H38" s="2"/>
    </row>
    <row r="39" ht="19.5" customHeight="1">
      <c r="C39" s="4" t="s">
        <v>2</v>
      </c>
      <c r="D39" s="4" t="s">
        <v>3</v>
      </c>
      <c r="E39" s="4" t="s">
        <v>4</v>
      </c>
      <c r="F39" s="4" t="s">
        <v>5</v>
      </c>
      <c r="G39" s="4" t="s">
        <v>6</v>
      </c>
      <c r="H39" s="4" t="s">
        <v>7</v>
      </c>
    </row>
    <row r="40" ht="19.5" customHeight="1">
      <c r="A40" s="14" t="s">
        <v>22</v>
      </c>
      <c r="B40" s="14"/>
      <c r="C40" s="7">
        <v>0.0</v>
      </c>
      <c r="D40" s="7">
        <v>0.0</v>
      </c>
      <c r="E40" s="7">
        <v>0.0</v>
      </c>
      <c r="F40" s="7">
        <v>0.0</v>
      </c>
      <c r="G40" s="7">
        <f t="shared" ref="G40:H40" si="11">G42/(1+$K$6)</f>
        <v>36666.66667</v>
      </c>
      <c r="H40" s="7">
        <f t="shared" si="11"/>
        <v>8333.333333</v>
      </c>
      <c r="I40" s="15"/>
    </row>
    <row r="41" ht="19.5" customHeight="1">
      <c r="A41" s="14" t="s">
        <v>23</v>
      </c>
      <c r="B41" s="14"/>
      <c r="C41" s="7">
        <v>0.0</v>
      </c>
      <c r="D41" s="7">
        <v>0.0</v>
      </c>
      <c r="E41" s="7">
        <v>0.0</v>
      </c>
      <c r="F41" s="7">
        <v>0.0</v>
      </c>
      <c r="G41" s="7">
        <f t="shared" ref="G41:H41" si="12">G42-G40</f>
        <v>7333.333333</v>
      </c>
      <c r="H41" s="7">
        <f t="shared" si="12"/>
        <v>1666.666667</v>
      </c>
    </row>
    <row r="42" ht="19.5" customHeight="1">
      <c r="A42" s="14" t="s">
        <v>24</v>
      </c>
      <c r="B42" s="14"/>
      <c r="C42" s="7">
        <v>0.0</v>
      </c>
      <c r="D42" s="7">
        <v>0.0</v>
      </c>
      <c r="E42" s="7">
        <v>0.0</v>
      </c>
      <c r="F42" s="7">
        <v>0.0</v>
      </c>
      <c r="G42" s="7">
        <v>44000.0</v>
      </c>
      <c r="H42" s="7">
        <v>10000.0</v>
      </c>
    </row>
    <row r="43" ht="12.75" customHeight="1">
      <c r="A43" s="12"/>
      <c r="B43" s="12"/>
      <c r="C43" s="2"/>
      <c r="D43" s="2"/>
      <c r="E43" s="2"/>
      <c r="F43" s="2"/>
      <c r="G43" s="2"/>
      <c r="H43" s="2"/>
    </row>
    <row r="44" ht="12.75" customHeight="1">
      <c r="A44" s="12"/>
      <c r="B44" s="12"/>
      <c r="C44" s="2"/>
      <c r="D44" s="2"/>
      <c r="E44" s="2"/>
      <c r="F44" s="2"/>
      <c r="G44" s="2"/>
      <c r="H44" s="2"/>
    </row>
    <row r="45" ht="12.75" customHeight="1">
      <c r="A45" s="12"/>
      <c r="B45" s="16" t="s">
        <v>25</v>
      </c>
      <c r="C45" s="2"/>
      <c r="D45" s="2"/>
      <c r="E45" s="2"/>
      <c r="F45" s="2"/>
      <c r="G45" s="2"/>
      <c r="H45" s="2"/>
    </row>
    <row r="46" ht="19.5" customHeight="1">
      <c r="A46" s="12"/>
      <c r="B46" s="12"/>
      <c r="C46" s="4" t="s">
        <v>2</v>
      </c>
      <c r="D46" s="4" t="s">
        <v>3</v>
      </c>
      <c r="E46" s="4" t="s">
        <v>4</v>
      </c>
      <c r="F46" s="4" t="s">
        <v>5</v>
      </c>
      <c r="G46" s="4" t="s">
        <v>6</v>
      </c>
      <c r="H46" s="4" t="s">
        <v>7</v>
      </c>
    </row>
    <row r="47" ht="19.5" customHeight="1">
      <c r="A47" s="14" t="s">
        <v>26</v>
      </c>
      <c r="B47" s="14"/>
      <c r="C47" s="7">
        <f t="shared" ref="C47:H47" si="13">C7</f>
        <v>8200</v>
      </c>
      <c r="D47" s="7">
        <f t="shared" si="13"/>
        <v>8200</v>
      </c>
      <c r="E47" s="7">
        <f t="shared" si="13"/>
        <v>8200</v>
      </c>
      <c r="F47" s="7">
        <f t="shared" si="13"/>
        <v>16400</v>
      </c>
      <c r="G47" s="7">
        <f t="shared" si="13"/>
        <v>16400</v>
      </c>
      <c r="H47" s="7">
        <f t="shared" si="13"/>
        <v>16400</v>
      </c>
    </row>
    <row r="48" ht="19.5" customHeight="1">
      <c r="A48" s="14" t="s">
        <v>19</v>
      </c>
      <c r="B48" s="14"/>
      <c r="C48" s="7">
        <f t="shared" ref="C48:H48" si="14">C33+C25+C16</f>
        <v>5780</v>
      </c>
      <c r="D48" s="7">
        <f t="shared" si="14"/>
        <v>5780</v>
      </c>
      <c r="E48" s="7">
        <f t="shared" si="14"/>
        <v>5780</v>
      </c>
      <c r="F48" s="7">
        <f t="shared" si="14"/>
        <v>5920</v>
      </c>
      <c r="G48" s="7">
        <f t="shared" si="14"/>
        <v>5920</v>
      </c>
      <c r="H48" s="7">
        <f t="shared" si="14"/>
        <v>5920</v>
      </c>
    </row>
    <row r="49" ht="19.5" customHeight="1">
      <c r="A49" s="14" t="s">
        <v>23</v>
      </c>
      <c r="B49" s="14"/>
      <c r="C49" s="7">
        <f t="shared" ref="C49:H49" si="15">C41</f>
        <v>0</v>
      </c>
      <c r="D49" s="7">
        <f t="shared" si="15"/>
        <v>0</v>
      </c>
      <c r="E49" s="7">
        <f t="shared" si="15"/>
        <v>0</v>
      </c>
      <c r="F49" s="7">
        <f t="shared" si="15"/>
        <v>0</v>
      </c>
      <c r="G49" s="7">
        <f t="shared" si="15"/>
        <v>7333.333333</v>
      </c>
      <c r="H49" s="7">
        <f t="shared" si="15"/>
        <v>1666.666667</v>
      </c>
    </row>
    <row r="50" ht="19.5" customHeight="1">
      <c r="A50" s="14" t="s">
        <v>27</v>
      </c>
      <c r="B50" s="14"/>
      <c r="C50" s="7">
        <f t="shared" ref="C50:E50" si="16">C47-C48</f>
        <v>2420</v>
      </c>
      <c r="D50" s="7">
        <f t="shared" si="16"/>
        <v>2420</v>
      </c>
      <c r="E50" s="7">
        <f t="shared" si="16"/>
        <v>2420</v>
      </c>
      <c r="F50" s="7">
        <f t="shared" ref="F50:H50" si="17">F47-F48-F49</f>
        <v>10480</v>
      </c>
      <c r="G50" s="7">
        <f t="shared" si="17"/>
        <v>3146.666667</v>
      </c>
      <c r="H50" s="7">
        <f t="shared" si="17"/>
        <v>8813.333333</v>
      </c>
    </row>
    <row r="51" ht="19.5" customHeight="1">
      <c r="A51" s="14" t="s">
        <v>28</v>
      </c>
      <c r="B51" s="14"/>
      <c r="C51" s="7"/>
      <c r="D51" s="7"/>
      <c r="E51" s="7"/>
      <c r="F51" s="7"/>
      <c r="G51" s="7"/>
      <c r="H51" s="7"/>
    </row>
    <row r="52" ht="19.5" customHeight="1">
      <c r="A52" s="14" t="s">
        <v>29</v>
      </c>
      <c r="B52" s="14"/>
      <c r="C52" s="13">
        <v>3186.0</v>
      </c>
      <c r="D52" s="7">
        <f t="shared" ref="D52:I52" si="18">C50</f>
        <v>2420</v>
      </c>
      <c r="E52" s="7">
        <f t="shared" si="18"/>
        <v>2420</v>
      </c>
      <c r="F52" s="7">
        <f t="shared" si="18"/>
        <v>2420</v>
      </c>
      <c r="G52" s="7">
        <f t="shared" si="18"/>
        <v>10480</v>
      </c>
      <c r="H52" s="7">
        <f t="shared" si="18"/>
        <v>3146.666667</v>
      </c>
      <c r="I52" s="7">
        <f t="shared" si="18"/>
        <v>8813.333333</v>
      </c>
    </row>
    <row r="53" ht="19.5" customHeight="1">
      <c r="A53" s="17"/>
      <c r="B53" s="17" t="s">
        <v>30</v>
      </c>
      <c r="C53" s="12"/>
      <c r="D53" s="18"/>
      <c r="E53" s="18"/>
      <c r="F53" s="18"/>
      <c r="G53" s="19"/>
      <c r="H53" s="18"/>
    </row>
    <row r="54" ht="20.25" customHeight="1">
      <c r="A54" s="12"/>
      <c r="B54" s="20"/>
      <c r="C54" s="12"/>
      <c r="D54" s="12"/>
      <c r="E54" s="12"/>
      <c r="F54" s="12"/>
      <c r="G54" s="19"/>
      <c r="H54" s="12"/>
    </row>
    <row r="55" ht="15.75" customHeight="1">
      <c r="A55" s="12"/>
      <c r="B55" s="21" t="s">
        <v>31</v>
      </c>
      <c r="C55" s="12"/>
      <c r="D55" s="12"/>
      <c r="E55" s="12"/>
      <c r="F55" s="12"/>
      <c r="G55" s="19"/>
      <c r="H55" s="12"/>
    </row>
    <row r="56" ht="12.75" customHeight="1">
      <c r="A56" s="12"/>
      <c r="B56" s="12"/>
      <c r="D56" s="12"/>
      <c r="E56" s="12"/>
      <c r="F56" s="12"/>
      <c r="G56" s="19"/>
      <c r="H56" s="12"/>
      <c r="K56" s="12" t="s">
        <v>32</v>
      </c>
    </row>
    <row r="57" ht="19.5" customHeight="1">
      <c r="A57" s="12"/>
      <c r="B57" s="12"/>
      <c r="C57" s="6" t="s">
        <v>33</v>
      </c>
      <c r="D57" s="22" t="s">
        <v>2</v>
      </c>
      <c r="E57" s="22" t="s">
        <v>3</v>
      </c>
      <c r="F57" s="22" t="s">
        <v>4</v>
      </c>
      <c r="G57" s="23" t="s">
        <v>5</v>
      </c>
      <c r="H57" s="22" t="s">
        <v>6</v>
      </c>
      <c r="I57" s="22" t="s">
        <v>7</v>
      </c>
      <c r="K57" s="24" t="s">
        <v>34</v>
      </c>
      <c r="L57" s="25">
        <v>0.75</v>
      </c>
    </row>
    <row r="58" ht="19.5" customHeight="1">
      <c r="A58" s="14" t="s">
        <v>35</v>
      </c>
      <c r="B58" s="14"/>
      <c r="C58" s="7">
        <f t="shared" ref="C58:C65" si="19">SUM(D58:I58)</f>
        <v>55150</v>
      </c>
      <c r="D58" s="26">
        <v>55150.0</v>
      </c>
      <c r="E58" s="7"/>
      <c r="F58" s="7"/>
      <c r="G58" s="7"/>
      <c r="H58" s="7"/>
      <c r="I58" s="7"/>
      <c r="K58" s="12" t="s">
        <v>36</v>
      </c>
      <c r="L58" s="25">
        <f>1-L57</f>
        <v>0.25</v>
      </c>
    </row>
    <row r="59" ht="19.5" customHeight="1">
      <c r="A59" s="14" t="s">
        <v>37</v>
      </c>
      <c r="B59" s="14"/>
      <c r="C59" s="7">
        <f t="shared" si="19"/>
        <v>49200</v>
      </c>
      <c r="D59" s="7">
        <f>$L$57*C8</f>
        <v>36900</v>
      </c>
      <c r="E59" s="7">
        <f>$L$58*C8</f>
        <v>12300</v>
      </c>
      <c r="F59" s="7"/>
      <c r="G59" s="7"/>
      <c r="H59" s="7"/>
      <c r="I59" s="7"/>
    </row>
    <row r="60" ht="19.5" customHeight="1">
      <c r="A60" s="14" t="s">
        <v>38</v>
      </c>
      <c r="B60" s="14"/>
      <c r="C60" s="7">
        <f t="shared" si="19"/>
        <v>49200</v>
      </c>
      <c r="D60" s="7"/>
      <c r="E60" s="7">
        <f>$L$57*D8</f>
        <v>36900</v>
      </c>
      <c r="F60" s="7">
        <f>$L$58*D8</f>
        <v>12300</v>
      </c>
      <c r="G60" s="7"/>
      <c r="H60" s="7"/>
      <c r="I60" s="7"/>
    </row>
    <row r="61" ht="19.5" customHeight="1">
      <c r="A61" s="14" t="s">
        <v>39</v>
      </c>
      <c r="B61" s="14"/>
      <c r="C61" s="7">
        <f t="shared" si="19"/>
        <v>49200</v>
      </c>
      <c r="D61" s="7"/>
      <c r="E61" s="7"/>
      <c r="F61" s="7">
        <f>$L$57*E8</f>
        <v>36900</v>
      </c>
      <c r="G61" s="7">
        <f>$L$58*E8</f>
        <v>12300</v>
      </c>
      <c r="H61" s="7"/>
      <c r="I61" s="7"/>
    </row>
    <row r="62" ht="19.5" customHeight="1">
      <c r="A62" s="14" t="s">
        <v>40</v>
      </c>
      <c r="B62" s="14"/>
      <c r="C62" s="7">
        <f t="shared" si="19"/>
        <v>98400</v>
      </c>
      <c r="D62" s="7"/>
      <c r="E62" s="7"/>
      <c r="F62" s="7"/>
      <c r="G62" s="7">
        <f>$L$57*F8</f>
        <v>73800</v>
      </c>
      <c r="H62" s="7">
        <f>$L$58*F8</f>
        <v>24600</v>
      </c>
      <c r="I62" s="7"/>
    </row>
    <row r="63" ht="19.5" customHeight="1">
      <c r="A63" s="14" t="s">
        <v>41</v>
      </c>
      <c r="B63" s="14"/>
      <c r="C63" s="7">
        <f t="shared" si="19"/>
        <v>98400</v>
      </c>
      <c r="D63" s="7"/>
      <c r="E63" s="7"/>
      <c r="F63" s="7"/>
      <c r="G63" s="7"/>
      <c r="H63" s="7">
        <f>$L$57*G8</f>
        <v>73800</v>
      </c>
      <c r="I63" s="7">
        <f>$L$58*G8</f>
        <v>24600</v>
      </c>
      <c r="K63" s="12" t="s">
        <v>42</v>
      </c>
    </row>
    <row r="64" ht="19.5" customHeight="1">
      <c r="A64" s="27" t="s">
        <v>43</v>
      </c>
      <c r="B64" s="27"/>
      <c r="C64" s="7">
        <f t="shared" si="19"/>
        <v>73800</v>
      </c>
      <c r="D64" s="7"/>
      <c r="E64" s="7"/>
      <c r="F64" s="7"/>
      <c r="G64" s="7"/>
      <c r="H64" s="7"/>
      <c r="I64" s="28">
        <f>$L$57*H8</f>
        <v>73800</v>
      </c>
      <c r="J64" s="29"/>
      <c r="K64" s="12" t="s">
        <v>44</v>
      </c>
      <c r="L64" s="25">
        <v>0.15</v>
      </c>
    </row>
    <row r="65" ht="19.5" customHeight="1">
      <c r="A65" s="30" t="s">
        <v>45</v>
      </c>
      <c r="B65" s="27"/>
      <c r="C65" s="7">
        <f t="shared" si="19"/>
        <v>100000</v>
      </c>
      <c r="D65" s="7">
        <v>100000.0</v>
      </c>
      <c r="E65" s="7"/>
      <c r="F65" s="7"/>
      <c r="G65" s="7"/>
      <c r="H65" s="7"/>
      <c r="I65" s="7"/>
      <c r="K65" s="12" t="s">
        <v>36</v>
      </c>
      <c r="L65" s="25">
        <f>1-L64</f>
        <v>0.85</v>
      </c>
    </row>
    <row r="66" ht="19.5" customHeight="1">
      <c r="A66" s="31"/>
      <c r="B66" s="32" t="s">
        <v>33</v>
      </c>
      <c r="C66" s="33"/>
      <c r="D66" s="10">
        <f t="shared" ref="D66:I66" si="20">SUM(D58:D65)</f>
        <v>192050</v>
      </c>
      <c r="E66" s="10">
        <f t="shared" si="20"/>
        <v>49200</v>
      </c>
      <c r="F66" s="10">
        <f t="shared" si="20"/>
        <v>49200</v>
      </c>
      <c r="G66" s="10">
        <f t="shared" si="20"/>
        <v>86100</v>
      </c>
      <c r="H66" s="10">
        <f t="shared" si="20"/>
        <v>98400</v>
      </c>
      <c r="I66" s="10">
        <f t="shared" si="20"/>
        <v>98400</v>
      </c>
    </row>
    <row r="67" ht="12.75" customHeight="1">
      <c r="A67" s="12"/>
      <c r="B67" s="12"/>
      <c r="C67" s="12"/>
      <c r="D67" s="12"/>
      <c r="E67" s="12"/>
      <c r="F67" s="12"/>
      <c r="G67" s="19"/>
      <c r="H67" s="12"/>
    </row>
    <row r="68" ht="12.75" customHeight="1">
      <c r="A68" s="12"/>
      <c r="B68" s="12"/>
      <c r="C68" s="12"/>
      <c r="D68" s="12"/>
      <c r="E68" s="12"/>
      <c r="F68" s="12"/>
      <c r="G68" s="19"/>
      <c r="H68" s="12"/>
    </row>
    <row r="69" ht="12.75" customHeight="1">
      <c r="A69" s="12"/>
      <c r="B69" s="3" t="s">
        <v>46</v>
      </c>
      <c r="C69" s="12"/>
      <c r="D69" s="12"/>
      <c r="E69" s="12"/>
      <c r="F69" s="12"/>
      <c r="G69" s="19"/>
      <c r="H69" s="12"/>
    </row>
    <row r="70" ht="19.5" customHeight="1">
      <c r="A70" s="12"/>
      <c r="B70" s="12"/>
      <c r="C70" s="6" t="s">
        <v>33</v>
      </c>
      <c r="D70" s="22" t="s">
        <v>2</v>
      </c>
      <c r="E70" s="22" t="s">
        <v>3</v>
      </c>
      <c r="F70" s="22" t="s">
        <v>4</v>
      </c>
      <c r="G70" s="23" t="s">
        <v>5</v>
      </c>
      <c r="H70" s="22" t="s">
        <v>6</v>
      </c>
      <c r="I70" s="22" t="s">
        <v>7</v>
      </c>
    </row>
    <row r="71" ht="19.5" customHeight="1">
      <c r="A71" s="5" t="s">
        <v>47</v>
      </c>
      <c r="B71" s="5"/>
      <c r="C71" s="7">
        <f t="shared" ref="C71:C77" si="21">SUM(D71:I71)</f>
        <v>11031</v>
      </c>
      <c r="D71" s="7">
        <v>11031.0</v>
      </c>
      <c r="E71" s="7"/>
      <c r="F71" s="7"/>
      <c r="G71" s="7"/>
      <c r="H71" s="7"/>
      <c r="I71" s="7"/>
      <c r="J71" s="34"/>
    </row>
    <row r="72" ht="19.5" customHeight="1">
      <c r="A72" s="5" t="s">
        <v>48</v>
      </c>
      <c r="B72" s="5"/>
      <c r="C72" s="7">
        <f t="shared" si="21"/>
        <v>30000</v>
      </c>
      <c r="D72" s="7">
        <f>$L$64*C17</f>
        <v>4500</v>
      </c>
      <c r="E72" s="7">
        <f>$L$65*C17</f>
        <v>25500</v>
      </c>
      <c r="F72" s="7"/>
      <c r="G72" s="7"/>
      <c r="H72" s="7"/>
      <c r="I72" s="7"/>
      <c r="J72" s="34"/>
    </row>
    <row r="73" ht="19.5" customHeight="1">
      <c r="A73" s="5" t="s">
        <v>49</v>
      </c>
      <c r="B73" s="5"/>
      <c r="C73" s="7">
        <f t="shared" si="21"/>
        <v>30000</v>
      </c>
      <c r="D73" s="7"/>
      <c r="E73" s="7">
        <f>$L$64*D17</f>
        <v>4500</v>
      </c>
      <c r="F73" s="7">
        <f>$L$65*D17</f>
        <v>25500</v>
      </c>
      <c r="G73" s="7"/>
      <c r="H73" s="7"/>
      <c r="I73" s="7"/>
      <c r="J73" s="34"/>
    </row>
    <row r="74" ht="19.5" customHeight="1">
      <c r="A74" s="5" t="s">
        <v>50</v>
      </c>
      <c r="B74" s="5"/>
      <c r="C74" s="7">
        <f t="shared" si="21"/>
        <v>30000</v>
      </c>
      <c r="D74" s="7"/>
      <c r="E74" s="7"/>
      <c r="F74" s="7">
        <f>$L$64*E17</f>
        <v>4500</v>
      </c>
      <c r="G74" s="7">
        <f>$L$65*E17</f>
        <v>25500</v>
      </c>
      <c r="H74" s="7"/>
      <c r="I74" s="7"/>
      <c r="J74" s="34"/>
    </row>
    <row r="75" ht="19.5" customHeight="1">
      <c r="A75" s="5" t="s">
        <v>51</v>
      </c>
      <c r="B75" s="5"/>
      <c r="C75" s="7">
        <f t="shared" si="21"/>
        <v>30000</v>
      </c>
      <c r="D75" s="7"/>
      <c r="E75" s="7"/>
      <c r="F75" s="7"/>
      <c r="G75" s="7">
        <f>$L$64*F17</f>
        <v>4500</v>
      </c>
      <c r="H75" s="7">
        <f>$L$65*F17</f>
        <v>25500</v>
      </c>
      <c r="I75" s="7"/>
      <c r="J75" s="34"/>
    </row>
    <row r="76" ht="19.5" customHeight="1">
      <c r="A76" s="5" t="s">
        <v>52</v>
      </c>
      <c r="B76" s="5"/>
      <c r="C76" s="7">
        <f t="shared" si="21"/>
        <v>30000</v>
      </c>
      <c r="D76" s="7"/>
      <c r="E76" s="7"/>
      <c r="F76" s="7"/>
      <c r="G76" s="7"/>
      <c r="H76" s="7">
        <f>$L$64*G17</f>
        <v>4500</v>
      </c>
      <c r="I76" s="7">
        <f>$L$65*G17</f>
        <v>25500</v>
      </c>
      <c r="J76" s="34"/>
    </row>
    <row r="77" ht="19.5" customHeight="1">
      <c r="A77" s="5" t="s">
        <v>53</v>
      </c>
      <c r="B77" s="5"/>
      <c r="C77" s="7">
        <f t="shared" si="21"/>
        <v>4500</v>
      </c>
      <c r="D77" s="7"/>
      <c r="E77" s="7"/>
      <c r="F77" s="7"/>
      <c r="G77" s="7"/>
      <c r="H77" s="7"/>
      <c r="I77" s="7">
        <f>$L$64*H17</f>
        <v>4500</v>
      </c>
      <c r="J77" s="34"/>
    </row>
    <row r="78" ht="19.5" customHeight="1">
      <c r="A78" s="5" t="s">
        <v>54</v>
      </c>
      <c r="B78" s="5"/>
      <c r="C78" s="35"/>
      <c r="D78" s="7">
        <f t="shared" ref="D78:I78" si="22">C26</f>
        <v>2880</v>
      </c>
      <c r="E78" s="7">
        <f t="shared" si="22"/>
        <v>2880</v>
      </c>
      <c r="F78" s="7">
        <f t="shared" si="22"/>
        <v>2880</v>
      </c>
      <c r="G78" s="7">
        <f t="shared" si="22"/>
        <v>3360</v>
      </c>
      <c r="H78" s="7">
        <f t="shared" si="22"/>
        <v>3360</v>
      </c>
      <c r="I78" s="7">
        <f t="shared" si="22"/>
        <v>3360</v>
      </c>
      <c r="J78" s="34"/>
    </row>
    <row r="79" ht="19.5" customHeight="1">
      <c r="A79" s="5" t="s">
        <v>55</v>
      </c>
      <c r="B79" s="5"/>
      <c r="C79" s="35"/>
      <c r="D79" s="7">
        <f t="shared" ref="D79:I79" si="23">C34</f>
        <v>1800</v>
      </c>
      <c r="E79" s="7">
        <f t="shared" si="23"/>
        <v>1800</v>
      </c>
      <c r="F79" s="7">
        <f t="shared" si="23"/>
        <v>1800</v>
      </c>
      <c r="G79" s="7">
        <f t="shared" si="23"/>
        <v>2160</v>
      </c>
      <c r="H79" s="7">
        <f t="shared" si="23"/>
        <v>2160</v>
      </c>
      <c r="I79" s="7">
        <f t="shared" si="23"/>
        <v>2160</v>
      </c>
      <c r="J79" s="34"/>
    </row>
    <row r="80" ht="19.5" customHeight="1">
      <c r="A80" s="5" t="s">
        <v>56</v>
      </c>
      <c r="B80" s="5"/>
      <c r="C80" s="35"/>
      <c r="D80" s="7">
        <v>32000.0</v>
      </c>
      <c r="E80" s="7">
        <v>32000.0</v>
      </c>
      <c r="F80" s="7">
        <v>32000.0</v>
      </c>
      <c r="G80" s="7">
        <v>36816.0</v>
      </c>
      <c r="H80" s="7">
        <v>36816.0</v>
      </c>
      <c r="I80" s="7">
        <v>36816.0</v>
      </c>
      <c r="J80" s="34"/>
    </row>
    <row r="81" ht="19.5" customHeight="1">
      <c r="A81" s="5" t="s">
        <v>57</v>
      </c>
      <c r="B81" s="5"/>
      <c r="C81" s="35"/>
      <c r="D81" s="7">
        <v>12806.0</v>
      </c>
      <c r="E81" s="7">
        <v>12806.0</v>
      </c>
      <c r="F81" s="7">
        <v>12806.0</v>
      </c>
      <c r="G81" s="7">
        <v>12806.0</v>
      </c>
      <c r="H81" s="7">
        <v>14726.0</v>
      </c>
      <c r="I81" s="7">
        <v>14726.0</v>
      </c>
      <c r="J81" s="7">
        <v>14726.0</v>
      </c>
    </row>
    <row r="82" ht="19.5" customHeight="1">
      <c r="A82" s="5" t="s">
        <v>58</v>
      </c>
      <c r="B82" s="5"/>
      <c r="C82" s="35"/>
      <c r="D82" s="7">
        <v>0.0</v>
      </c>
      <c r="E82" s="7">
        <v>0.0</v>
      </c>
      <c r="F82" s="7">
        <v>0.0</v>
      </c>
      <c r="G82" s="7">
        <v>0.0</v>
      </c>
      <c r="H82" s="36">
        <f t="shared" ref="H82:I82" si="24">G42</f>
        <v>44000</v>
      </c>
      <c r="I82" s="7">
        <f t="shared" si="24"/>
        <v>10000</v>
      </c>
      <c r="J82" s="34"/>
    </row>
    <row r="83" ht="19.5" customHeight="1">
      <c r="A83" s="5" t="s">
        <v>59</v>
      </c>
      <c r="B83" s="5"/>
      <c r="C83" s="35"/>
      <c r="D83" s="7">
        <f t="shared" ref="D83:I83" si="25">C52</f>
        <v>3186</v>
      </c>
      <c r="E83" s="7">
        <f t="shared" si="25"/>
        <v>2420</v>
      </c>
      <c r="F83" s="7">
        <f t="shared" si="25"/>
        <v>2420</v>
      </c>
      <c r="G83" s="7">
        <f t="shared" si="25"/>
        <v>2420</v>
      </c>
      <c r="H83" s="7">
        <f t="shared" si="25"/>
        <v>10480</v>
      </c>
      <c r="I83" s="7">
        <f t="shared" si="25"/>
        <v>3146.666667</v>
      </c>
      <c r="J83" s="34"/>
      <c r="L83" s="12" t="s">
        <v>60</v>
      </c>
    </row>
    <row r="84" ht="19.5" customHeight="1">
      <c r="A84" s="5" t="s">
        <v>61</v>
      </c>
      <c r="B84" s="5"/>
      <c r="C84" s="35"/>
      <c r="D84" s="7"/>
      <c r="E84" s="7"/>
      <c r="F84" s="7">
        <v>686.0</v>
      </c>
      <c r="G84" s="7">
        <v>305.0</v>
      </c>
      <c r="H84" s="7"/>
      <c r="I84" s="7">
        <v>844.0</v>
      </c>
      <c r="J84" s="34"/>
      <c r="L84" s="11">
        <v>15.0</v>
      </c>
    </row>
    <row r="85" ht="19.5" customHeight="1">
      <c r="A85" s="5" t="s">
        <v>62</v>
      </c>
      <c r="B85" s="5"/>
      <c r="C85" s="35"/>
      <c r="D85" s="7"/>
      <c r="E85" s="7"/>
      <c r="F85" s="7"/>
      <c r="G85" s="7"/>
      <c r="H85" s="7"/>
      <c r="I85" s="7">
        <v>3050.0</v>
      </c>
      <c r="J85" s="34"/>
      <c r="L85" s="12" t="s">
        <v>63</v>
      </c>
      <c r="M85" s="12" t="s">
        <v>64</v>
      </c>
      <c r="N85" s="12" t="s">
        <v>65</v>
      </c>
      <c r="O85" s="12" t="s">
        <v>66</v>
      </c>
    </row>
    <row r="86" ht="19.5" customHeight="1">
      <c r="A86" s="5" t="s">
        <v>67</v>
      </c>
      <c r="B86" s="5"/>
      <c r="C86" s="35"/>
      <c r="D86" s="7">
        <v>0.0</v>
      </c>
      <c r="E86" s="7">
        <f t="shared" ref="E86:I86" si="26">ABS($O$86)</f>
        <v>851.6562425</v>
      </c>
      <c r="F86" s="7">
        <f t="shared" si="26"/>
        <v>851.6562425</v>
      </c>
      <c r="G86" s="7">
        <f t="shared" si="26"/>
        <v>851.6562425</v>
      </c>
      <c r="H86" s="7">
        <f t="shared" si="26"/>
        <v>851.6562425</v>
      </c>
      <c r="I86" s="7">
        <f t="shared" si="26"/>
        <v>851.6562425</v>
      </c>
      <c r="J86" s="34"/>
      <c r="K86" s="11">
        <v>100000.0</v>
      </c>
      <c r="L86" s="12">
        <f>L84*12</f>
        <v>180</v>
      </c>
      <c r="M86" s="37">
        <v>0.0632</v>
      </c>
      <c r="N86" s="11">
        <f>M86*L84*K86+K86</f>
        <v>194800</v>
      </c>
      <c r="O86" s="38">
        <f>PMT(M88,L86,K86)</f>
        <v>-851.6562425</v>
      </c>
      <c r="P86" s="12"/>
    </row>
    <row r="87" ht="19.5" customHeight="1">
      <c r="A87" s="5"/>
      <c r="B87" s="5" t="s">
        <v>33</v>
      </c>
      <c r="C87" s="35"/>
      <c r="D87" s="7">
        <f t="shared" ref="D87:I87" si="27">SUM(D71:D86)</f>
        <v>68203</v>
      </c>
      <c r="E87" s="7">
        <f t="shared" si="27"/>
        <v>82757.65624</v>
      </c>
      <c r="F87" s="7">
        <f t="shared" si="27"/>
        <v>83443.65624</v>
      </c>
      <c r="G87" s="7">
        <f t="shared" si="27"/>
        <v>88718.65624</v>
      </c>
      <c r="H87" s="7">
        <f t="shared" si="27"/>
        <v>142393.6562</v>
      </c>
      <c r="I87" s="7">
        <f t="shared" si="27"/>
        <v>104954.3229</v>
      </c>
      <c r="J87" s="34"/>
      <c r="M87" s="11" t="s">
        <v>68</v>
      </c>
    </row>
    <row r="88" ht="12.75" customHeight="1">
      <c r="A88" s="12"/>
      <c r="B88" s="12"/>
      <c r="C88" s="12"/>
      <c r="D88" s="12"/>
      <c r="E88" s="12"/>
      <c r="F88" s="12"/>
      <c r="G88" s="19"/>
      <c r="H88" s="12"/>
      <c r="M88" s="39">
        <f>POWER(1+M86,1/12)-1</f>
        <v>0.005119998325</v>
      </c>
    </row>
    <row r="89" ht="12.75" customHeight="1">
      <c r="A89" s="12"/>
      <c r="B89" s="12"/>
      <c r="C89" s="12"/>
      <c r="D89" s="12"/>
      <c r="E89" s="12"/>
      <c r="F89" s="12"/>
      <c r="G89" s="19"/>
      <c r="H89" s="12"/>
    </row>
    <row r="90" ht="12.75" customHeight="1">
      <c r="A90" s="12"/>
      <c r="B90" s="12"/>
      <c r="C90" s="12"/>
      <c r="D90" s="12"/>
      <c r="E90" s="12"/>
      <c r="F90" s="12"/>
      <c r="G90" s="19"/>
      <c r="H90" s="12"/>
    </row>
    <row r="91" ht="12.75" customHeight="1">
      <c r="A91" s="12"/>
      <c r="B91" s="3" t="s">
        <v>69</v>
      </c>
      <c r="C91" s="12"/>
      <c r="D91" s="12"/>
      <c r="E91" s="12"/>
      <c r="F91" s="12"/>
      <c r="G91" s="19"/>
      <c r="H91" s="12"/>
    </row>
    <row r="92" ht="19.5" customHeight="1">
      <c r="A92" s="12"/>
      <c r="B92" s="12"/>
      <c r="C92" s="22" t="s">
        <v>2</v>
      </c>
      <c r="D92" s="22" t="s">
        <v>3</v>
      </c>
      <c r="E92" s="22" t="s">
        <v>4</v>
      </c>
      <c r="F92" s="22" t="s">
        <v>5</v>
      </c>
      <c r="G92" s="23" t="s">
        <v>6</v>
      </c>
      <c r="H92" s="22" t="s">
        <v>7</v>
      </c>
    </row>
    <row r="93" ht="19.5" customHeight="1">
      <c r="A93" s="5" t="s">
        <v>70</v>
      </c>
      <c r="B93" s="6"/>
      <c r="C93" s="7">
        <f>762.93+3050-5333</f>
        <v>-1520.07</v>
      </c>
      <c r="D93" s="7">
        <f t="shared" ref="D93:H93" si="28">C96</f>
        <v>122326.93</v>
      </c>
      <c r="E93" s="7">
        <f t="shared" si="28"/>
        <v>88769.27376</v>
      </c>
      <c r="F93" s="7">
        <f t="shared" si="28"/>
        <v>54525.61751</v>
      </c>
      <c r="G93" s="7">
        <f t="shared" si="28"/>
        <v>51906.96127</v>
      </c>
      <c r="H93" s="7">
        <f t="shared" si="28"/>
        <v>7913.30503</v>
      </c>
    </row>
    <row r="94" ht="19.5" customHeight="1">
      <c r="A94" s="5" t="s">
        <v>71</v>
      </c>
      <c r="B94" s="6"/>
      <c r="C94" s="7">
        <f t="shared" ref="C94:H94" si="29">D66</f>
        <v>192050</v>
      </c>
      <c r="D94" s="7">
        <f t="shared" si="29"/>
        <v>49200</v>
      </c>
      <c r="E94" s="7">
        <f t="shared" si="29"/>
        <v>49200</v>
      </c>
      <c r="F94" s="7">
        <f t="shared" si="29"/>
        <v>86100</v>
      </c>
      <c r="G94" s="7">
        <f t="shared" si="29"/>
        <v>98400</v>
      </c>
      <c r="H94" s="7">
        <f t="shared" si="29"/>
        <v>98400</v>
      </c>
    </row>
    <row r="95" ht="19.5" customHeight="1">
      <c r="A95" s="5" t="s">
        <v>72</v>
      </c>
      <c r="B95" s="6"/>
      <c r="C95" s="7">
        <f t="shared" ref="C95:H95" si="30">D87</f>
        <v>68203</v>
      </c>
      <c r="D95" s="7">
        <f t="shared" si="30"/>
        <v>82757.65624</v>
      </c>
      <c r="E95" s="7">
        <f t="shared" si="30"/>
        <v>83443.65624</v>
      </c>
      <c r="F95" s="7">
        <f t="shared" si="30"/>
        <v>88718.65624</v>
      </c>
      <c r="G95" s="7">
        <f t="shared" si="30"/>
        <v>142393.6562</v>
      </c>
      <c r="H95" s="7">
        <f t="shared" si="30"/>
        <v>104954.3229</v>
      </c>
    </row>
    <row r="96" ht="19.5" customHeight="1">
      <c r="A96" s="5" t="s">
        <v>73</v>
      </c>
      <c r="B96" s="6"/>
      <c r="C96" s="7">
        <f t="shared" ref="C96:H96" si="31">C93+C94-C95</f>
        <v>122326.93</v>
      </c>
      <c r="D96" s="7">
        <f t="shared" si="31"/>
        <v>88769.27376</v>
      </c>
      <c r="E96" s="7">
        <f t="shared" si="31"/>
        <v>54525.61751</v>
      </c>
      <c r="F96" s="7">
        <f t="shared" si="31"/>
        <v>51906.96127</v>
      </c>
      <c r="G96" s="7">
        <f t="shared" si="31"/>
        <v>7913.30503</v>
      </c>
      <c r="H96" s="7">
        <f t="shared" si="31"/>
        <v>1358.982121</v>
      </c>
    </row>
    <row r="97" ht="12.75" customHeight="1">
      <c r="A97" s="12"/>
      <c r="B97" s="12"/>
      <c r="C97" s="18"/>
      <c r="D97" s="18"/>
      <c r="E97" s="18"/>
      <c r="F97" s="18"/>
      <c r="G97" s="19"/>
      <c r="H97" s="18"/>
    </row>
    <row r="98" ht="12.75" customHeight="1">
      <c r="A98" s="12"/>
      <c r="B98" s="12"/>
      <c r="C98" s="12"/>
      <c r="D98" s="12"/>
      <c r="E98" s="12"/>
      <c r="F98" s="12"/>
      <c r="G98" s="19"/>
      <c r="H98" s="12"/>
    </row>
    <row r="99" ht="12.75" customHeight="1">
      <c r="A99" s="12"/>
      <c r="B99" s="12"/>
      <c r="C99" s="12"/>
      <c r="D99" s="12"/>
      <c r="E99" s="12"/>
      <c r="F99" s="12"/>
      <c r="G99" s="19"/>
      <c r="H99" s="12"/>
    </row>
    <row r="100" ht="12.75" customHeight="1">
      <c r="A100" s="12"/>
      <c r="B100" s="12"/>
      <c r="C100" s="12"/>
      <c r="D100" s="12"/>
      <c r="E100" s="12"/>
      <c r="F100" s="12"/>
      <c r="G100" s="19"/>
      <c r="H100" s="12"/>
    </row>
    <row r="101" ht="12.75" customHeight="1">
      <c r="A101" s="12"/>
      <c r="B101" s="12"/>
      <c r="C101" s="12"/>
      <c r="D101" s="12"/>
      <c r="E101" s="12"/>
      <c r="F101" s="12"/>
      <c r="G101" s="19"/>
      <c r="H101" s="12"/>
    </row>
    <row r="102" ht="12.75" customHeight="1">
      <c r="A102" s="12"/>
      <c r="B102" s="12"/>
      <c r="C102" s="12"/>
      <c r="D102" s="12"/>
      <c r="E102" s="12"/>
      <c r="F102" s="12"/>
      <c r="G102" s="19"/>
      <c r="H102" s="12"/>
    </row>
    <row r="103" ht="12.75" customHeight="1">
      <c r="A103" s="12"/>
      <c r="B103" s="12"/>
      <c r="C103" s="12"/>
      <c r="D103" s="12"/>
      <c r="E103" s="12"/>
      <c r="F103" s="12"/>
      <c r="G103" s="19"/>
      <c r="H103" s="12"/>
    </row>
    <row r="104" ht="12.75" customHeight="1">
      <c r="A104" s="12"/>
      <c r="B104" s="12"/>
      <c r="C104" s="12"/>
      <c r="D104" s="12"/>
      <c r="E104" s="12"/>
      <c r="F104" s="12"/>
      <c r="G104" s="19"/>
      <c r="H104" s="12"/>
    </row>
    <row r="105" ht="12.75" customHeight="1">
      <c r="A105" s="12"/>
      <c r="B105" s="12"/>
      <c r="C105" s="12"/>
      <c r="D105" s="12"/>
      <c r="E105" s="12"/>
      <c r="F105" s="12"/>
      <c r="G105" s="19"/>
      <c r="H105" s="12"/>
    </row>
    <row r="106" ht="12.75" customHeight="1">
      <c r="B106" s="12"/>
      <c r="C106" s="12"/>
      <c r="D106" s="12"/>
      <c r="E106" s="12"/>
      <c r="F106" s="12"/>
      <c r="G106" s="19"/>
      <c r="H106" s="12"/>
    </row>
    <row r="107" ht="12.75" customHeight="1">
      <c r="B107" s="12"/>
      <c r="C107" s="12"/>
      <c r="D107" s="12"/>
      <c r="E107" s="12"/>
      <c r="F107" s="12"/>
      <c r="G107" s="19"/>
      <c r="H107" s="12"/>
    </row>
    <row r="108" ht="12.75" customHeight="1">
      <c r="B108" s="12"/>
      <c r="C108" s="12"/>
      <c r="D108" s="12"/>
      <c r="E108" s="12"/>
      <c r="F108" s="12"/>
      <c r="G108" s="19"/>
      <c r="H108" s="12"/>
    </row>
    <row r="109" ht="12.75" customHeight="1">
      <c r="B109" s="12"/>
      <c r="C109" s="12"/>
      <c r="D109" s="12"/>
      <c r="E109" s="12"/>
      <c r="F109" s="12"/>
      <c r="G109" s="19"/>
      <c r="H109" s="12"/>
    </row>
    <row r="110" ht="12.75" customHeight="1">
      <c r="B110" s="12"/>
      <c r="C110" s="12"/>
      <c r="D110" s="12"/>
      <c r="E110" s="12"/>
      <c r="F110" s="12"/>
      <c r="G110" s="19"/>
      <c r="H110" s="12"/>
    </row>
    <row r="111" ht="12.75" customHeight="1">
      <c r="B111" s="12"/>
      <c r="C111" s="12"/>
      <c r="D111" s="12"/>
      <c r="E111" s="12"/>
      <c r="F111" s="12"/>
      <c r="G111" s="19"/>
      <c r="H111" s="12"/>
    </row>
    <row r="112" ht="12.75" customHeight="1">
      <c r="B112" s="12"/>
      <c r="C112" s="12"/>
      <c r="D112" s="12"/>
      <c r="E112" s="12"/>
      <c r="F112" s="12"/>
      <c r="G112" s="19"/>
      <c r="H112" s="12"/>
    </row>
    <row r="113" ht="12.75" customHeight="1">
      <c r="B113" s="12"/>
      <c r="C113" s="12"/>
      <c r="D113" s="12"/>
      <c r="E113" s="12"/>
      <c r="F113" s="12"/>
      <c r="G113" s="19"/>
      <c r="H113" s="12"/>
    </row>
    <row r="114" ht="12.75" customHeight="1">
      <c r="B114" s="12"/>
      <c r="C114" s="12"/>
      <c r="D114" s="12"/>
      <c r="E114" s="12"/>
      <c r="F114" s="12"/>
      <c r="G114" s="19"/>
      <c r="H114" s="12"/>
    </row>
    <row r="115" ht="12.75" customHeight="1">
      <c r="B115" s="12"/>
      <c r="C115" s="12"/>
      <c r="D115" s="12"/>
      <c r="E115" s="12"/>
      <c r="F115" s="12"/>
      <c r="G115" s="19"/>
      <c r="H115" s="12"/>
    </row>
    <row r="116" ht="12.75" customHeight="1">
      <c r="B116" s="12"/>
      <c r="C116" s="12"/>
      <c r="D116" s="12"/>
      <c r="E116" s="12"/>
      <c r="F116" s="12"/>
      <c r="G116" s="19"/>
      <c r="H116" s="12"/>
    </row>
    <row r="117" ht="12.75" customHeight="1">
      <c r="B117" s="12"/>
      <c r="C117" s="12"/>
      <c r="D117" s="12"/>
      <c r="E117" s="12"/>
      <c r="F117" s="12"/>
      <c r="G117" s="19"/>
      <c r="H117" s="12"/>
    </row>
    <row r="118" ht="12.75" customHeight="1">
      <c r="B118" s="12"/>
      <c r="C118" s="12"/>
      <c r="D118" s="12"/>
      <c r="E118" s="12"/>
      <c r="F118" s="12"/>
      <c r="G118" s="19"/>
      <c r="H118" s="12"/>
    </row>
    <row r="119" ht="12.75" customHeight="1">
      <c r="B119" s="12"/>
      <c r="C119" s="12"/>
      <c r="D119" s="12"/>
      <c r="E119" s="12"/>
      <c r="F119" s="12"/>
      <c r="G119" s="19"/>
      <c r="H119" s="12"/>
    </row>
    <row r="120" ht="12.75" customHeight="1">
      <c r="B120" s="12"/>
      <c r="C120" s="12"/>
      <c r="D120" s="12"/>
      <c r="E120" s="12"/>
      <c r="F120" s="12"/>
      <c r="G120" s="19"/>
      <c r="H120" s="12"/>
    </row>
    <row r="121" ht="12.75" customHeight="1">
      <c r="B121" s="12"/>
      <c r="C121" s="12"/>
      <c r="D121" s="12"/>
      <c r="E121" s="12"/>
      <c r="F121" s="12"/>
      <c r="G121" s="19"/>
      <c r="H121" s="12"/>
    </row>
    <row r="122" ht="12.75" customHeight="1">
      <c r="B122" s="12"/>
      <c r="C122" s="12"/>
      <c r="D122" s="12"/>
      <c r="E122" s="12"/>
      <c r="F122" s="12"/>
      <c r="G122" s="19"/>
      <c r="H122" s="12"/>
    </row>
    <row r="123" ht="12.75" customHeight="1">
      <c r="B123" s="12"/>
      <c r="C123" s="12"/>
      <c r="D123" s="12"/>
      <c r="E123" s="12"/>
      <c r="F123" s="12"/>
      <c r="G123" s="19"/>
      <c r="H123" s="12"/>
    </row>
    <row r="124" ht="12.75" customHeight="1">
      <c r="B124" s="12"/>
      <c r="C124" s="12"/>
      <c r="D124" s="12"/>
      <c r="E124" s="12"/>
      <c r="F124" s="12"/>
      <c r="G124" s="19"/>
      <c r="H124" s="12"/>
    </row>
    <row r="125" ht="12.75" customHeight="1">
      <c r="B125" s="12"/>
      <c r="C125" s="12"/>
      <c r="D125" s="12"/>
      <c r="E125" s="12"/>
      <c r="F125" s="12"/>
      <c r="G125" s="19"/>
      <c r="H125" s="12"/>
    </row>
    <row r="126" ht="12.75" customHeight="1">
      <c r="B126" s="12"/>
      <c r="C126" s="12"/>
      <c r="D126" s="12"/>
      <c r="E126" s="12"/>
      <c r="F126" s="12"/>
      <c r="G126" s="19"/>
      <c r="H126" s="12"/>
    </row>
    <row r="127" ht="12.75" customHeight="1">
      <c r="B127" s="12"/>
      <c r="C127" s="12"/>
      <c r="D127" s="12"/>
      <c r="E127" s="12"/>
      <c r="F127" s="12"/>
      <c r="G127" s="19"/>
      <c r="H127" s="12"/>
    </row>
    <row r="128" ht="12.75" customHeight="1">
      <c r="B128" s="12"/>
      <c r="C128" s="12"/>
      <c r="D128" s="12"/>
      <c r="E128" s="12"/>
      <c r="F128" s="12"/>
      <c r="G128" s="19"/>
      <c r="H128" s="12"/>
    </row>
    <row r="129" ht="12.75" customHeight="1">
      <c r="B129" s="12"/>
      <c r="C129" s="12"/>
      <c r="D129" s="12"/>
      <c r="E129" s="12"/>
      <c r="F129" s="12"/>
      <c r="G129" s="19"/>
      <c r="H129" s="12"/>
    </row>
    <row r="130" ht="12.75" customHeight="1">
      <c r="B130" s="12"/>
      <c r="C130" s="12"/>
      <c r="D130" s="12"/>
      <c r="E130" s="12"/>
      <c r="F130" s="12"/>
      <c r="G130" s="19"/>
      <c r="H130" s="12"/>
    </row>
    <row r="131" ht="12.75" customHeight="1">
      <c r="B131" s="12"/>
      <c r="C131" s="12"/>
      <c r="D131" s="12"/>
      <c r="E131" s="12"/>
      <c r="F131" s="12"/>
      <c r="G131" s="19"/>
      <c r="H131" s="12"/>
    </row>
    <row r="132" ht="12.75" customHeight="1">
      <c r="B132" s="12"/>
      <c r="C132" s="12"/>
      <c r="D132" s="12"/>
      <c r="E132" s="12"/>
      <c r="F132" s="12"/>
      <c r="G132" s="19"/>
      <c r="H132" s="12"/>
    </row>
    <row r="133" ht="12.75" customHeight="1">
      <c r="B133" s="12"/>
      <c r="C133" s="12"/>
      <c r="D133" s="12"/>
      <c r="E133" s="12"/>
      <c r="F133" s="12"/>
      <c r="G133" s="19"/>
      <c r="H133" s="12"/>
    </row>
    <row r="134" ht="12.75" customHeight="1">
      <c r="B134" s="12"/>
      <c r="C134" s="12"/>
      <c r="D134" s="12"/>
      <c r="E134" s="12"/>
      <c r="F134" s="12"/>
      <c r="G134" s="19"/>
      <c r="H134" s="12"/>
    </row>
    <row r="135" ht="12.75" customHeight="1">
      <c r="B135" s="12"/>
      <c r="C135" s="12"/>
      <c r="D135" s="12"/>
      <c r="E135" s="12"/>
      <c r="F135" s="12"/>
      <c r="G135" s="19"/>
      <c r="H135" s="12"/>
    </row>
    <row r="136" ht="12.75" customHeight="1">
      <c r="B136" s="12"/>
      <c r="C136" s="12"/>
      <c r="D136" s="12"/>
      <c r="E136" s="12"/>
      <c r="F136" s="12"/>
      <c r="G136" s="19"/>
      <c r="H136" s="12"/>
    </row>
    <row r="137" ht="12.75" customHeight="1">
      <c r="B137" s="12"/>
      <c r="C137" s="12"/>
      <c r="D137" s="12"/>
      <c r="E137" s="12"/>
      <c r="F137" s="12"/>
      <c r="G137" s="19"/>
      <c r="H137" s="12"/>
    </row>
    <row r="138" ht="12.75" customHeight="1">
      <c r="B138" s="12"/>
      <c r="C138" s="12"/>
      <c r="D138" s="12"/>
      <c r="E138" s="12"/>
      <c r="F138" s="12"/>
      <c r="G138" s="19"/>
      <c r="H138" s="12"/>
    </row>
    <row r="139" ht="12.75" customHeight="1">
      <c r="B139" s="12"/>
      <c r="C139" s="12"/>
      <c r="D139" s="12"/>
      <c r="E139" s="12"/>
      <c r="F139" s="12"/>
      <c r="G139" s="19"/>
      <c r="H139" s="12"/>
    </row>
    <row r="140" ht="12.75" customHeight="1">
      <c r="B140" s="12"/>
      <c r="C140" s="12"/>
      <c r="D140" s="12"/>
      <c r="E140" s="12"/>
      <c r="F140" s="12"/>
      <c r="G140" s="19"/>
      <c r="H140" s="12"/>
    </row>
    <row r="141" ht="12.75" customHeight="1">
      <c r="B141" s="12"/>
      <c r="C141" s="12"/>
      <c r="D141" s="12"/>
      <c r="E141" s="12"/>
      <c r="F141" s="12"/>
      <c r="G141" s="19"/>
      <c r="H141" s="12"/>
    </row>
    <row r="142" ht="12.75" customHeight="1">
      <c r="B142" s="12"/>
      <c r="C142" s="12"/>
      <c r="D142" s="12"/>
      <c r="E142" s="12"/>
      <c r="F142" s="12"/>
      <c r="G142" s="19"/>
      <c r="H142" s="12"/>
    </row>
    <row r="143" ht="12.75" customHeight="1">
      <c r="B143" s="12"/>
      <c r="C143" s="12"/>
      <c r="D143" s="12"/>
      <c r="E143" s="12"/>
      <c r="F143" s="12"/>
      <c r="G143" s="19"/>
      <c r="H143" s="12"/>
    </row>
    <row r="144" ht="12.75" customHeight="1">
      <c r="B144" s="12"/>
      <c r="C144" s="12"/>
      <c r="D144" s="12"/>
      <c r="E144" s="12"/>
      <c r="F144" s="12"/>
      <c r="G144" s="19"/>
      <c r="H144" s="12"/>
    </row>
    <row r="145" ht="12.75" customHeight="1">
      <c r="B145" s="12"/>
      <c r="C145" s="12"/>
      <c r="D145" s="12"/>
      <c r="E145" s="12"/>
      <c r="F145" s="12"/>
      <c r="G145" s="19"/>
      <c r="H145" s="12"/>
    </row>
    <row r="146" ht="12.75" customHeight="1">
      <c r="B146" s="12"/>
      <c r="C146" s="12"/>
      <c r="D146" s="12"/>
      <c r="E146" s="12"/>
      <c r="F146" s="12"/>
      <c r="G146" s="19"/>
      <c r="H146" s="12"/>
    </row>
    <row r="147" ht="12.75" customHeight="1">
      <c r="B147" s="12"/>
      <c r="C147" s="12"/>
      <c r="D147" s="12"/>
      <c r="E147" s="12"/>
      <c r="F147" s="12"/>
      <c r="G147" s="19"/>
      <c r="H147" s="12"/>
    </row>
    <row r="148" ht="12.75" customHeight="1">
      <c r="B148" s="12"/>
      <c r="C148" s="12"/>
      <c r="D148" s="12"/>
      <c r="E148" s="12"/>
      <c r="F148" s="12"/>
      <c r="G148" s="19"/>
      <c r="H148" s="12"/>
    </row>
    <row r="149" ht="12.75" customHeight="1">
      <c r="B149" s="12"/>
      <c r="C149" s="12"/>
      <c r="D149" s="12"/>
      <c r="E149" s="12"/>
      <c r="F149" s="12"/>
      <c r="G149" s="19"/>
      <c r="H149" s="12"/>
    </row>
    <row r="150" ht="12.75" customHeight="1">
      <c r="B150" s="12"/>
      <c r="C150" s="12"/>
      <c r="D150" s="12"/>
      <c r="E150" s="12"/>
      <c r="F150" s="12"/>
      <c r="G150" s="19"/>
      <c r="H150" s="12"/>
    </row>
    <row r="151" ht="12.75" customHeight="1">
      <c r="B151" s="12"/>
      <c r="C151" s="12"/>
      <c r="D151" s="12"/>
      <c r="E151" s="12"/>
      <c r="F151" s="12"/>
      <c r="G151" s="19"/>
      <c r="H151" s="12"/>
    </row>
    <row r="152" ht="12.75" customHeight="1">
      <c r="B152" s="12"/>
      <c r="C152" s="12"/>
      <c r="D152" s="12"/>
      <c r="E152" s="12"/>
      <c r="F152" s="12"/>
      <c r="G152" s="19"/>
      <c r="H152" s="12"/>
    </row>
    <row r="153" ht="12.75" customHeight="1">
      <c r="B153" s="12"/>
      <c r="C153" s="12"/>
      <c r="D153" s="12"/>
      <c r="E153" s="12"/>
      <c r="F153" s="12"/>
      <c r="G153" s="19"/>
      <c r="H153" s="12"/>
    </row>
    <row r="154" ht="12.75" customHeight="1">
      <c r="B154" s="12"/>
      <c r="C154" s="12"/>
      <c r="D154" s="12"/>
      <c r="E154" s="12"/>
      <c r="F154" s="12"/>
      <c r="G154" s="19"/>
      <c r="H154" s="12"/>
    </row>
    <row r="155" ht="12.75" customHeight="1">
      <c r="B155" s="12"/>
      <c r="C155" s="12"/>
      <c r="D155" s="12"/>
      <c r="E155" s="12"/>
      <c r="F155" s="12"/>
      <c r="G155" s="19"/>
      <c r="H155" s="12"/>
    </row>
    <row r="156" ht="12.75" customHeight="1">
      <c r="B156" s="12"/>
      <c r="C156" s="12"/>
      <c r="D156" s="12"/>
      <c r="E156" s="12"/>
      <c r="F156" s="12"/>
      <c r="G156" s="19"/>
      <c r="H156" s="12"/>
    </row>
    <row r="157" ht="12.75" customHeight="1">
      <c r="B157" s="12"/>
      <c r="C157" s="12"/>
      <c r="D157" s="12"/>
      <c r="E157" s="12"/>
      <c r="F157" s="12"/>
      <c r="G157" s="19"/>
      <c r="H157" s="12"/>
    </row>
    <row r="158" ht="12.75" customHeight="1">
      <c r="B158" s="12"/>
      <c r="C158" s="12"/>
      <c r="D158" s="12"/>
      <c r="E158" s="12"/>
      <c r="F158" s="12"/>
      <c r="G158" s="19"/>
      <c r="H158" s="12"/>
    </row>
    <row r="159" ht="12.75" customHeight="1">
      <c r="B159" s="12"/>
      <c r="C159" s="12"/>
      <c r="D159" s="12"/>
      <c r="E159" s="12"/>
      <c r="F159" s="12"/>
      <c r="G159" s="19"/>
      <c r="H159" s="12"/>
    </row>
    <row r="160" ht="12.75" customHeight="1">
      <c r="B160" s="12"/>
      <c r="C160" s="12"/>
      <c r="D160" s="12"/>
      <c r="E160" s="12"/>
      <c r="F160" s="12"/>
      <c r="G160" s="19"/>
      <c r="H160" s="12"/>
    </row>
    <row r="161" ht="12.75" customHeight="1">
      <c r="B161" s="12"/>
      <c r="C161" s="12"/>
      <c r="D161" s="12"/>
      <c r="E161" s="12"/>
      <c r="F161" s="12"/>
      <c r="G161" s="19"/>
      <c r="H161" s="12"/>
    </row>
    <row r="162" ht="12.75" customHeight="1">
      <c r="B162" s="12"/>
      <c r="C162" s="12"/>
      <c r="D162" s="12"/>
      <c r="E162" s="12"/>
      <c r="F162" s="12"/>
      <c r="G162" s="19"/>
      <c r="H162" s="12"/>
    </row>
    <row r="163" ht="12.75" customHeight="1">
      <c r="B163" s="12"/>
      <c r="C163" s="12"/>
      <c r="D163" s="12"/>
      <c r="E163" s="12"/>
      <c r="F163" s="12"/>
      <c r="G163" s="19"/>
      <c r="H163" s="12"/>
    </row>
    <row r="164" ht="12.75" customHeight="1">
      <c r="B164" s="12"/>
      <c r="C164" s="12"/>
      <c r="D164" s="12"/>
      <c r="E164" s="12"/>
      <c r="F164" s="12"/>
      <c r="G164" s="19"/>
      <c r="H164" s="12"/>
    </row>
    <row r="165" ht="12.75" customHeight="1">
      <c r="B165" s="12"/>
      <c r="C165" s="12"/>
      <c r="D165" s="12"/>
      <c r="E165" s="12"/>
      <c r="F165" s="12"/>
      <c r="G165" s="19"/>
      <c r="H165" s="12"/>
    </row>
    <row r="166" ht="12.75" customHeight="1">
      <c r="B166" s="12"/>
      <c r="C166" s="12"/>
      <c r="D166" s="12"/>
      <c r="E166" s="12"/>
      <c r="F166" s="12"/>
      <c r="G166" s="19"/>
      <c r="H166" s="12"/>
    </row>
    <row r="167" ht="12.75" customHeight="1">
      <c r="B167" s="12"/>
      <c r="C167" s="12"/>
      <c r="D167" s="12"/>
      <c r="E167" s="12"/>
      <c r="F167" s="12"/>
      <c r="G167" s="19"/>
      <c r="H167" s="12"/>
    </row>
    <row r="168" ht="12.75" customHeight="1">
      <c r="B168" s="12"/>
      <c r="C168" s="12"/>
      <c r="D168" s="12"/>
      <c r="E168" s="12"/>
      <c r="F168" s="12"/>
      <c r="G168" s="19"/>
      <c r="H168" s="12"/>
    </row>
    <row r="169" ht="12.75" customHeight="1">
      <c r="B169" s="12"/>
      <c r="C169" s="12"/>
      <c r="D169" s="12"/>
      <c r="E169" s="12"/>
      <c r="F169" s="12"/>
      <c r="G169" s="19"/>
      <c r="H169" s="12"/>
    </row>
    <row r="170" ht="12.75" customHeight="1">
      <c r="B170" s="12"/>
      <c r="C170" s="12"/>
      <c r="D170" s="12"/>
      <c r="E170" s="12"/>
      <c r="F170" s="12"/>
      <c r="G170" s="19"/>
      <c r="H170" s="12"/>
    </row>
    <row r="171" ht="12.75" customHeight="1">
      <c r="B171" s="12"/>
      <c r="C171" s="12"/>
      <c r="D171" s="12"/>
      <c r="E171" s="12"/>
      <c r="F171" s="12"/>
      <c r="G171" s="19"/>
      <c r="H171" s="12"/>
    </row>
    <row r="172" ht="12.75" customHeight="1">
      <c r="B172" s="12"/>
      <c r="C172" s="12"/>
      <c r="D172" s="12"/>
      <c r="E172" s="12"/>
      <c r="F172" s="12"/>
      <c r="G172" s="19"/>
      <c r="H172" s="12"/>
    </row>
    <row r="173" ht="12.75" customHeight="1">
      <c r="B173" s="12"/>
      <c r="C173" s="12"/>
      <c r="D173" s="12"/>
      <c r="E173" s="12"/>
      <c r="F173" s="12"/>
      <c r="G173" s="19"/>
      <c r="H173" s="12"/>
    </row>
    <row r="174" ht="12.75" customHeight="1">
      <c r="B174" s="12"/>
      <c r="C174" s="12"/>
      <c r="D174" s="12"/>
      <c r="E174" s="12"/>
      <c r="F174" s="12"/>
      <c r="G174" s="19"/>
      <c r="H174" s="12"/>
    </row>
    <row r="175" ht="12.75" customHeight="1">
      <c r="B175" s="12"/>
      <c r="C175" s="12"/>
      <c r="D175" s="12"/>
      <c r="E175" s="12"/>
      <c r="F175" s="12"/>
      <c r="G175" s="19"/>
      <c r="H175" s="12"/>
    </row>
    <row r="176" ht="12.75" customHeight="1">
      <c r="B176" s="12"/>
      <c r="C176" s="12"/>
      <c r="D176" s="12"/>
      <c r="E176" s="12"/>
      <c r="F176" s="12"/>
      <c r="G176" s="19"/>
      <c r="H176" s="12"/>
    </row>
    <row r="177" ht="12.75" customHeight="1">
      <c r="B177" s="12"/>
      <c r="C177" s="12"/>
      <c r="D177" s="12"/>
      <c r="E177" s="12"/>
      <c r="F177" s="12"/>
      <c r="G177" s="19"/>
      <c r="H177" s="12"/>
    </row>
    <row r="178" ht="12.75" customHeight="1">
      <c r="B178" s="12"/>
      <c r="C178" s="12"/>
      <c r="D178" s="12"/>
      <c r="E178" s="12"/>
      <c r="F178" s="12"/>
      <c r="G178" s="19"/>
      <c r="H178" s="12"/>
    </row>
    <row r="179" ht="12.75" customHeight="1">
      <c r="B179" s="12"/>
      <c r="C179" s="12"/>
      <c r="D179" s="12"/>
      <c r="E179" s="12"/>
      <c r="F179" s="12"/>
      <c r="G179" s="19"/>
      <c r="H179" s="12"/>
    </row>
    <row r="180" ht="12.75" customHeight="1">
      <c r="B180" s="12"/>
      <c r="C180" s="12"/>
      <c r="D180" s="12"/>
      <c r="E180" s="12"/>
      <c r="F180" s="12"/>
      <c r="G180" s="19"/>
      <c r="H180" s="12"/>
    </row>
    <row r="181" ht="12.75" customHeight="1">
      <c r="B181" s="12"/>
      <c r="C181" s="12"/>
      <c r="D181" s="12"/>
      <c r="E181" s="12"/>
      <c r="F181" s="12"/>
      <c r="G181" s="19"/>
      <c r="H181" s="12"/>
    </row>
    <row r="182" ht="12.75" customHeight="1">
      <c r="B182" s="12"/>
      <c r="C182" s="12"/>
      <c r="D182" s="12"/>
      <c r="E182" s="12"/>
      <c r="F182" s="12"/>
      <c r="G182" s="19"/>
      <c r="H182" s="12"/>
    </row>
    <row r="183" ht="12.75" customHeight="1">
      <c r="B183" s="12"/>
      <c r="C183" s="12"/>
      <c r="D183" s="12"/>
      <c r="E183" s="12"/>
      <c r="F183" s="12"/>
      <c r="G183" s="19"/>
      <c r="H183" s="12"/>
    </row>
    <row r="184" ht="12.75" customHeight="1">
      <c r="B184" s="12"/>
      <c r="C184" s="12"/>
      <c r="D184" s="12"/>
      <c r="E184" s="12"/>
      <c r="F184" s="12"/>
      <c r="G184" s="19"/>
      <c r="H184" s="12"/>
    </row>
    <row r="185" ht="12.75" customHeight="1">
      <c r="B185" s="12"/>
      <c r="C185" s="12"/>
      <c r="D185" s="12"/>
      <c r="E185" s="12"/>
      <c r="F185" s="12"/>
      <c r="G185" s="19"/>
      <c r="H185" s="12"/>
    </row>
    <row r="186" ht="12.75" customHeight="1">
      <c r="B186" s="12"/>
      <c r="C186" s="12"/>
      <c r="D186" s="12"/>
      <c r="E186" s="12"/>
      <c r="F186" s="12"/>
      <c r="G186" s="19"/>
      <c r="H186" s="12"/>
    </row>
    <row r="187" ht="12.75" customHeight="1">
      <c r="B187" s="12"/>
      <c r="C187" s="12"/>
      <c r="D187" s="12"/>
      <c r="E187" s="12"/>
      <c r="F187" s="12"/>
      <c r="G187" s="19"/>
      <c r="H187" s="12"/>
    </row>
    <row r="188" ht="12.75" customHeight="1">
      <c r="B188" s="12"/>
      <c r="C188" s="12"/>
      <c r="D188" s="12"/>
      <c r="E188" s="12"/>
      <c r="F188" s="12"/>
      <c r="G188" s="19"/>
      <c r="H188" s="12"/>
    </row>
    <row r="189" ht="12.75" customHeight="1">
      <c r="B189" s="12"/>
      <c r="C189" s="12"/>
      <c r="D189" s="12"/>
      <c r="E189" s="12"/>
      <c r="F189" s="12"/>
      <c r="G189" s="19"/>
      <c r="H189" s="12"/>
    </row>
    <row r="190" ht="12.75" customHeight="1">
      <c r="B190" s="12"/>
      <c r="C190" s="12"/>
      <c r="D190" s="12"/>
      <c r="E190" s="12"/>
      <c r="F190" s="12"/>
      <c r="G190" s="19"/>
      <c r="H190" s="12"/>
    </row>
    <row r="191" ht="12.75" customHeight="1">
      <c r="B191" s="12"/>
      <c r="C191" s="12"/>
      <c r="D191" s="12"/>
      <c r="E191" s="12"/>
      <c r="F191" s="12"/>
      <c r="G191" s="19"/>
      <c r="H191" s="12"/>
    </row>
    <row r="192" ht="12.75" customHeight="1">
      <c r="B192" s="12"/>
      <c r="C192" s="12"/>
      <c r="D192" s="12"/>
      <c r="E192" s="12"/>
      <c r="F192" s="12"/>
      <c r="G192" s="19"/>
      <c r="H192" s="12"/>
    </row>
    <row r="193" ht="12.75" customHeight="1">
      <c r="B193" s="12"/>
      <c r="C193" s="12"/>
      <c r="D193" s="12"/>
      <c r="E193" s="12"/>
      <c r="F193" s="12"/>
      <c r="G193" s="19"/>
      <c r="H193" s="12"/>
    </row>
    <row r="194" ht="12.75" customHeight="1">
      <c r="B194" s="12"/>
      <c r="C194" s="12"/>
      <c r="D194" s="12"/>
      <c r="E194" s="12"/>
      <c r="F194" s="12"/>
      <c r="G194" s="19"/>
      <c r="H194" s="12"/>
    </row>
    <row r="195" ht="12.75" customHeight="1">
      <c r="B195" s="12"/>
      <c r="C195" s="12"/>
      <c r="D195" s="12"/>
      <c r="E195" s="12"/>
      <c r="F195" s="12"/>
      <c r="G195" s="19"/>
      <c r="H195" s="12"/>
    </row>
    <row r="196" ht="12.75" customHeight="1">
      <c r="B196" s="12"/>
      <c r="C196" s="12"/>
      <c r="D196" s="12"/>
      <c r="E196" s="12"/>
      <c r="F196" s="12"/>
      <c r="G196" s="19"/>
      <c r="H196" s="12"/>
    </row>
    <row r="197" ht="12.75" customHeight="1">
      <c r="B197" s="12"/>
      <c r="C197" s="12"/>
      <c r="D197" s="12"/>
      <c r="E197" s="12"/>
      <c r="F197" s="12"/>
      <c r="G197" s="19"/>
      <c r="H197" s="12"/>
    </row>
    <row r="198" ht="12.75" customHeight="1">
      <c r="B198" s="12"/>
      <c r="C198" s="12"/>
      <c r="D198" s="12"/>
      <c r="E198" s="12"/>
      <c r="F198" s="12"/>
      <c r="G198" s="19"/>
      <c r="H198" s="12"/>
    </row>
    <row r="199" ht="12.75" customHeight="1">
      <c r="B199" s="12"/>
      <c r="C199" s="12"/>
      <c r="D199" s="12"/>
      <c r="E199" s="12"/>
      <c r="F199" s="12"/>
      <c r="G199" s="19"/>
      <c r="H199" s="12"/>
    </row>
    <row r="200" ht="12.75" customHeight="1">
      <c r="B200" s="12"/>
      <c r="C200" s="12"/>
      <c r="D200" s="12"/>
      <c r="E200" s="12"/>
      <c r="F200" s="12"/>
      <c r="G200" s="19"/>
      <c r="H200" s="12"/>
    </row>
    <row r="201" ht="12.75" customHeight="1">
      <c r="B201" s="12"/>
      <c r="C201" s="12"/>
      <c r="D201" s="12"/>
      <c r="E201" s="12"/>
      <c r="F201" s="12"/>
      <c r="G201" s="19"/>
      <c r="H201" s="12"/>
    </row>
    <row r="202" ht="12.75" customHeight="1">
      <c r="B202" s="12"/>
      <c r="C202" s="12"/>
      <c r="D202" s="12"/>
      <c r="E202" s="12"/>
      <c r="F202" s="12"/>
      <c r="G202" s="19"/>
      <c r="H202" s="12"/>
    </row>
    <row r="203" ht="12.75" customHeight="1">
      <c r="B203" s="12"/>
      <c r="C203" s="12"/>
      <c r="D203" s="12"/>
      <c r="E203" s="12"/>
      <c r="F203" s="12"/>
      <c r="G203" s="19"/>
      <c r="H203" s="12"/>
    </row>
    <row r="204" ht="12.75" customHeight="1">
      <c r="B204" s="12"/>
      <c r="C204" s="12"/>
      <c r="D204" s="12"/>
      <c r="E204" s="12"/>
      <c r="F204" s="12"/>
      <c r="G204" s="19"/>
      <c r="H204" s="12"/>
    </row>
    <row r="205" ht="12.75" customHeight="1">
      <c r="B205" s="12"/>
      <c r="C205" s="12"/>
      <c r="D205" s="12"/>
      <c r="E205" s="12"/>
      <c r="F205" s="12"/>
      <c r="G205" s="19"/>
      <c r="H205" s="12"/>
    </row>
    <row r="206" ht="12.75" customHeight="1">
      <c r="B206" s="12"/>
      <c r="C206" s="12"/>
      <c r="D206" s="12"/>
      <c r="E206" s="12"/>
      <c r="F206" s="12"/>
      <c r="G206" s="19"/>
      <c r="H206" s="12"/>
    </row>
    <row r="207" ht="12.75" customHeight="1">
      <c r="B207" s="12"/>
      <c r="C207" s="12"/>
      <c r="D207" s="12"/>
      <c r="E207" s="12"/>
      <c r="F207" s="12"/>
      <c r="G207" s="19"/>
      <c r="H207" s="12"/>
    </row>
    <row r="208" ht="12.75" customHeight="1">
      <c r="B208" s="12"/>
      <c r="C208" s="12"/>
      <c r="D208" s="12"/>
      <c r="E208" s="12"/>
      <c r="F208" s="12"/>
      <c r="G208" s="19"/>
      <c r="H208" s="12"/>
    </row>
    <row r="209" ht="12.75" customHeight="1">
      <c r="B209" s="12"/>
      <c r="C209" s="12"/>
      <c r="D209" s="12"/>
      <c r="E209" s="12"/>
      <c r="F209" s="12"/>
      <c r="G209" s="19"/>
      <c r="H209" s="12"/>
    </row>
    <row r="210" ht="12.75" customHeight="1">
      <c r="B210" s="12"/>
      <c r="C210" s="12"/>
      <c r="D210" s="12"/>
      <c r="E210" s="12"/>
      <c r="F210" s="12"/>
      <c r="G210" s="19"/>
      <c r="H210" s="12"/>
    </row>
    <row r="211" ht="12.75" customHeight="1">
      <c r="B211" s="12"/>
      <c r="C211" s="12"/>
      <c r="D211" s="12"/>
      <c r="E211" s="12"/>
      <c r="F211" s="12"/>
      <c r="G211" s="19"/>
      <c r="H211" s="12"/>
    </row>
    <row r="212" ht="12.75" customHeight="1">
      <c r="B212" s="12"/>
      <c r="C212" s="12"/>
      <c r="D212" s="12"/>
      <c r="E212" s="12"/>
      <c r="F212" s="12"/>
      <c r="G212" s="19"/>
      <c r="H212" s="12"/>
    </row>
    <row r="213" ht="12.75" customHeight="1">
      <c r="B213" s="12"/>
      <c r="C213" s="12"/>
      <c r="D213" s="12"/>
      <c r="E213" s="12"/>
      <c r="F213" s="12"/>
      <c r="G213" s="19"/>
      <c r="H213" s="12"/>
    </row>
    <row r="214" ht="12.75" customHeight="1">
      <c r="B214" s="12"/>
      <c r="C214" s="12"/>
      <c r="D214" s="12"/>
      <c r="E214" s="12"/>
      <c r="F214" s="12"/>
      <c r="G214" s="19"/>
      <c r="H214" s="12"/>
    </row>
    <row r="215" ht="12.75" customHeight="1">
      <c r="B215" s="12"/>
      <c r="C215" s="12"/>
      <c r="D215" s="12"/>
      <c r="E215" s="12"/>
      <c r="F215" s="12"/>
      <c r="G215" s="19"/>
      <c r="H215" s="12"/>
    </row>
    <row r="216" ht="12.75" customHeight="1">
      <c r="B216" s="12"/>
      <c r="C216" s="12"/>
      <c r="D216" s="12"/>
      <c r="E216" s="12"/>
      <c r="F216" s="12"/>
      <c r="G216" s="19"/>
      <c r="H216" s="12"/>
    </row>
    <row r="217" ht="12.75" customHeight="1">
      <c r="B217" s="12"/>
      <c r="C217" s="12"/>
      <c r="D217" s="12"/>
      <c r="E217" s="12"/>
      <c r="F217" s="12"/>
      <c r="G217" s="19"/>
      <c r="H217" s="12"/>
    </row>
    <row r="218" ht="12.75" customHeight="1">
      <c r="B218" s="12"/>
      <c r="C218" s="12"/>
      <c r="D218" s="12"/>
      <c r="E218" s="12"/>
      <c r="F218" s="12"/>
      <c r="G218" s="19"/>
      <c r="H218" s="12"/>
    </row>
    <row r="219" ht="12.75" customHeight="1">
      <c r="B219" s="12"/>
      <c r="C219" s="12"/>
      <c r="D219" s="12"/>
      <c r="E219" s="12"/>
      <c r="F219" s="12"/>
      <c r="G219" s="19"/>
      <c r="H219" s="12"/>
    </row>
    <row r="220" ht="12.75" customHeight="1">
      <c r="B220" s="12"/>
      <c r="C220" s="12"/>
      <c r="D220" s="12"/>
      <c r="E220" s="12"/>
      <c r="F220" s="12"/>
      <c r="G220" s="19"/>
      <c r="H220" s="12"/>
    </row>
    <row r="221" ht="12.75" customHeight="1">
      <c r="B221" s="12"/>
      <c r="C221" s="12"/>
      <c r="D221" s="12"/>
      <c r="E221" s="12"/>
      <c r="F221" s="12"/>
      <c r="G221" s="19"/>
      <c r="H221" s="12"/>
    </row>
    <row r="222" ht="12.75" customHeight="1">
      <c r="B222" s="12"/>
      <c r="C222" s="12"/>
      <c r="D222" s="12"/>
      <c r="E222" s="12"/>
      <c r="F222" s="12"/>
      <c r="G222" s="19"/>
      <c r="H222" s="12"/>
    </row>
    <row r="223" ht="12.75" customHeight="1">
      <c r="B223" s="12"/>
      <c r="C223" s="12"/>
      <c r="D223" s="12"/>
      <c r="E223" s="12"/>
      <c r="F223" s="12"/>
      <c r="G223" s="19"/>
      <c r="H223" s="12"/>
    </row>
    <row r="224" ht="12.75" customHeight="1">
      <c r="B224" s="12"/>
      <c r="C224" s="12"/>
      <c r="D224" s="12"/>
      <c r="E224" s="12"/>
      <c r="F224" s="12"/>
      <c r="G224" s="19"/>
      <c r="H224" s="12"/>
    </row>
    <row r="225" ht="12.75" customHeight="1">
      <c r="B225" s="12"/>
      <c r="C225" s="12"/>
      <c r="D225" s="12"/>
      <c r="E225" s="12"/>
      <c r="F225" s="12"/>
      <c r="G225" s="19"/>
      <c r="H225" s="12"/>
    </row>
    <row r="226" ht="12.75" customHeight="1">
      <c r="B226" s="12"/>
      <c r="C226" s="12"/>
      <c r="D226" s="12"/>
      <c r="E226" s="12"/>
      <c r="F226" s="12"/>
      <c r="G226" s="19"/>
      <c r="H226" s="12"/>
    </row>
    <row r="227" ht="12.75" customHeight="1">
      <c r="B227" s="12"/>
      <c r="C227" s="12"/>
      <c r="D227" s="12"/>
      <c r="E227" s="12"/>
      <c r="F227" s="12"/>
      <c r="G227" s="19"/>
      <c r="H227" s="12"/>
    </row>
    <row r="228" ht="12.75" customHeight="1">
      <c r="B228" s="12"/>
      <c r="C228" s="12"/>
      <c r="D228" s="12"/>
      <c r="E228" s="12"/>
      <c r="F228" s="12"/>
      <c r="G228" s="19"/>
      <c r="H228" s="12"/>
    </row>
    <row r="229" ht="12.75" customHeight="1">
      <c r="B229" s="12"/>
      <c r="C229" s="12"/>
      <c r="D229" s="12"/>
      <c r="E229" s="12"/>
      <c r="F229" s="12"/>
      <c r="G229" s="19"/>
      <c r="H229" s="12"/>
    </row>
    <row r="230" ht="12.75" customHeight="1">
      <c r="B230" s="12"/>
      <c r="C230" s="12"/>
      <c r="D230" s="12"/>
      <c r="E230" s="12"/>
      <c r="F230" s="12"/>
      <c r="G230" s="19"/>
      <c r="H230" s="12"/>
    </row>
    <row r="231" ht="12.75" customHeight="1">
      <c r="B231" s="12"/>
      <c r="C231" s="12"/>
      <c r="D231" s="12"/>
      <c r="E231" s="12"/>
      <c r="F231" s="12"/>
      <c r="G231" s="19"/>
      <c r="H231" s="12"/>
    </row>
    <row r="232" ht="12.75" customHeight="1">
      <c r="B232" s="12"/>
      <c r="C232" s="12"/>
      <c r="D232" s="12"/>
      <c r="E232" s="12"/>
      <c r="F232" s="12"/>
      <c r="G232" s="19"/>
      <c r="H232" s="12"/>
    </row>
    <row r="233" ht="12.75" customHeight="1">
      <c r="B233" s="12"/>
      <c r="C233" s="12"/>
      <c r="D233" s="12"/>
      <c r="E233" s="12"/>
      <c r="F233" s="12"/>
      <c r="G233" s="19"/>
      <c r="H233" s="12"/>
    </row>
    <row r="234" ht="12.75" customHeight="1">
      <c r="B234" s="12"/>
      <c r="C234" s="12"/>
      <c r="D234" s="12"/>
      <c r="E234" s="12"/>
      <c r="F234" s="12"/>
      <c r="G234" s="19"/>
      <c r="H234" s="12"/>
    </row>
    <row r="235" ht="12.75" customHeight="1">
      <c r="B235" s="12"/>
      <c r="C235" s="12"/>
      <c r="D235" s="12"/>
      <c r="E235" s="12"/>
      <c r="F235" s="12"/>
      <c r="G235" s="19"/>
      <c r="H235" s="12"/>
    </row>
    <row r="236" ht="12.75" customHeight="1">
      <c r="B236" s="12"/>
      <c r="C236" s="12"/>
      <c r="D236" s="12"/>
      <c r="E236" s="12"/>
      <c r="F236" s="12"/>
      <c r="G236" s="19"/>
      <c r="H236" s="12"/>
    </row>
    <row r="237" ht="12.75" customHeight="1">
      <c r="B237" s="12"/>
      <c r="C237" s="12"/>
      <c r="D237" s="12"/>
      <c r="E237" s="12"/>
      <c r="F237" s="12"/>
      <c r="G237" s="19"/>
      <c r="H237" s="12"/>
    </row>
    <row r="238" ht="12.75" customHeight="1">
      <c r="B238" s="12"/>
      <c r="C238" s="12"/>
      <c r="D238" s="12"/>
      <c r="E238" s="12"/>
      <c r="F238" s="12"/>
      <c r="G238" s="19"/>
      <c r="H238" s="12"/>
    </row>
    <row r="239" ht="12.75" customHeight="1">
      <c r="B239" s="12"/>
      <c r="C239" s="12"/>
      <c r="D239" s="12"/>
      <c r="E239" s="12"/>
      <c r="F239" s="12"/>
      <c r="G239" s="19"/>
      <c r="H239" s="12"/>
    </row>
    <row r="240" ht="12.75" customHeight="1">
      <c r="B240" s="12"/>
      <c r="C240" s="12"/>
      <c r="D240" s="12"/>
      <c r="E240" s="12"/>
      <c r="F240" s="12"/>
      <c r="G240" s="19"/>
      <c r="H240" s="12"/>
    </row>
    <row r="241" ht="12.75" customHeight="1">
      <c r="B241" s="12"/>
      <c r="C241" s="12"/>
      <c r="D241" s="12"/>
      <c r="E241" s="12"/>
      <c r="F241" s="12"/>
      <c r="G241" s="19"/>
      <c r="H241" s="12"/>
    </row>
    <row r="242" ht="12.75" customHeight="1">
      <c r="B242" s="12"/>
      <c r="C242" s="12"/>
      <c r="D242" s="12"/>
      <c r="E242" s="12"/>
      <c r="F242" s="12"/>
      <c r="G242" s="19"/>
      <c r="H242" s="12"/>
    </row>
    <row r="243" ht="12.75" customHeight="1">
      <c r="B243" s="12"/>
      <c r="C243" s="12"/>
      <c r="D243" s="12"/>
      <c r="E243" s="12"/>
      <c r="F243" s="12"/>
      <c r="G243" s="19"/>
      <c r="H243" s="12"/>
    </row>
    <row r="244" ht="12.75" customHeight="1">
      <c r="B244" s="12"/>
      <c r="C244" s="12"/>
      <c r="D244" s="12"/>
      <c r="E244" s="12"/>
      <c r="F244" s="12"/>
      <c r="G244" s="19"/>
      <c r="H244" s="12"/>
    </row>
    <row r="245" ht="12.75" customHeight="1">
      <c r="B245" s="12"/>
      <c r="C245" s="12"/>
      <c r="D245" s="12"/>
      <c r="E245" s="12"/>
      <c r="F245" s="12"/>
      <c r="G245" s="19"/>
      <c r="H245" s="12"/>
    </row>
    <row r="246" ht="12.75" customHeight="1">
      <c r="B246" s="12"/>
      <c r="C246" s="12"/>
      <c r="D246" s="12"/>
      <c r="E246" s="12"/>
      <c r="F246" s="12"/>
      <c r="G246" s="19"/>
      <c r="H246" s="12"/>
    </row>
    <row r="247" ht="12.75" customHeight="1">
      <c r="B247" s="12"/>
      <c r="C247" s="12"/>
      <c r="D247" s="12"/>
      <c r="E247" s="12"/>
      <c r="F247" s="12"/>
      <c r="G247" s="19"/>
      <c r="H247" s="12"/>
    </row>
    <row r="248" ht="12.75" customHeight="1">
      <c r="B248" s="12"/>
      <c r="C248" s="12"/>
      <c r="D248" s="12"/>
      <c r="E248" s="12"/>
      <c r="F248" s="12"/>
      <c r="G248" s="19"/>
      <c r="H248" s="12"/>
    </row>
    <row r="249" ht="12.75" customHeight="1">
      <c r="B249" s="12"/>
      <c r="C249" s="12"/>
      <c r="D249" s="12"/>
      <c r="E249" s="12"/>
      <c r="F249" s="12"/>
      <c r="G249" s="19"/>
      <c r="H249" s="12"/>
    </row>
    <row r="250" ht="12.75" customHeight="1">
      <c r="B250" s="12"/>
      <c r="C250" s="12"/>
      <c r="D250" s="12"/>
      <c r="E250" s="12"/>
      <c r="F250" s="12"/>
      <c r="G250" s="19"/>
      <c r="H250" s="12"/>
    </row>
    <row r="251" ht="12.75" customHeight="1">
      <c r="B251" s="12"/>
      <c r="C251" s="12"/>
      <c r="D251" s="12"/>
      <c r="E251" s="12"/>
      <c r="F251" s="12"/>
      <c r="G251" s="19"/>
      <c r="H251" s="12"/>
    </row>
    <row r="252" ht="12.75" customHeight="1">
      <c r="B252" s="12"/>
      <c r="C252" s="12"/>
      <c r="D252" s="12"/>
      <c r="E252" s="12"/>
      <c r="F252" s="12"/>
      <c r="G252" s="19"/>
      <c r="H252" s="12"/>
    </row>
    <row r="253" ht="12.75" customHeight="1">
      <c r="B253" s="12"/>
      <c r="C253" s="12"/>
      <c r="D253" s="12"/>
      <c r="E253" s="12"/>
      <c r="F253" s="12"/>
      <c r="G253" s="19"/>
      <c r="H253" s="12"/>
    </row>
    <row r="254" ht="12.75" customHeight="1">
      <c r="B254" s="12"/>
      <c r="C254" s="12"/>
      <c r="D254" s="12"/>
      <c r="E254" s="12"/>
      <c r="F254" s="12"/>
      <c r="G254" s="19"/>
      <c r="H254" s="12"/>
    </row>
    <row r="255" ht="12.75" customHeight="1">
      <c r="B255" s="12"/>
      <c r="C255" s="12"/>
      <c r="D255" s="12"/>
      <c r="E255" s="12"/>
      <c r="F255" s="12"/>
      <c r="G255" s="19"/>
      <c r="H255" s="12"/>
    </row>
    <row r="256" ht="12.75" customHeight="1">
      <c r="B256" s="12"/>
      <c r="C256" s="12"/>
      <c r="D256" s="12"/>
      <c r="E256" s="12"/>
      <c r="F256" s="12"/>
      <c r="G256" s="19"/>
      <c r="H256" s="12"/>
    </row>
    <row r="257" ht="12.75" customHeight="1">
      <c r="B257" s="12"/>
      <c r="C257" s="12"/>
      <c r="D257" s="12"/>
      <c r="E257" s="12"/>
      <c r="F257" s="12"/>
      <c r="G257" s="19"/>
      <c r="H257" s="12"/>
    </row>
    <row r="258" ht="12.75" customHeight="1">
      <c r="B258" s="12"/>
      <c r="C258" s="12"/>
      <c r="D258" s="12"/>
      <c r="E258" s="12"/>
      <c r="F258" s="12"/>
      <c r="G258" s="19"/>
      <c r="H258" s="12"/>
    </row>
    <row r="259" ht="12.75" customHeight="1">
      <c r="B259" s="12"/>
      <c r="C259" s="12"/>
      <c r="D259" s="12"/>
      <c r="E259" s="12"/>
      <c r="F259" s="12"/>
      <c r="G259" s="19"/>
      <c r="H259" s="12"/>
    </row>
    <row r="260" ht="12.75" customHeight="1">
      <c r="B260" s="12"/>
      <c r="C260" s="12"/>
      <c r="D260" s="12"/>
      <c r="E260" s="12"/>
      <c r="F260" s="12"/>
      <c r="G260" s="19"/>
      <c r="H260" s="12"/>
    </row>
    <row r="261" ht="12.75" customHeight="1">
      <c r="B261" s="12"/>
      <c r="C261" s="12"/>
      <c r="D261" s="12"/>
      <c r="E261" s="12"/>
      <c r="F261" s="12"/>
      <c r="G261" s="19"/>
      <c r="H261" s="12"/>
    </row>
    <row r="262" ht="12.75" customHeight="1">
      <c r="B262" s="12"/>
      <c r="C262" s="12"/>
      <c r="D262" s="12"/>
      <c r="E262" s="12"/>
      <c r="F262" s="12"/>
      <c r="G262" s="19"/>
      <c r="H262" s="12"/>
    </row>
    <row r="263" ht="12.75" customHeight="1">
      <c r="B263" s="12"/>
      <c r="C263" s="12"/>
      <c r="D263" s="12"/>
      <c r="E263" s="12"/>
      <c r="F263" s="12"/>
      <c r="G263" s="19"/>
      <c r="H263" s="12"/>
    </row>
    <row r="264" ht="12.75" customHeight="1">
      <c r="B264" s="12"/>
      <c r="C264" s="12"/>
      <c r="D264" s="12"/>
      <c r="E264" s="12"/>
      <c r="F264" s="12"/>
      <c r="G264" s="19"/>
      <c r="H264" s="12"/>
    </row>
    <row r="265" ht="12.75" customHeight="1">
      <c r="B265" s="12"/>
      <c r="C265" s="12"/>
      <c r="D265" s="12"/>
      <c r="E265" s="12"/>
      <c r="F265" s="12"/>
      <c r="G265" s="19"/>
      <c r="H265" s="12"/>
    </row>
    <row r="266" ht="12.75" customHeight="1">
      <c r="B266" s="12"/>
      <c r="C266" s="12"/>
      <c r="D266" s="12"/>
      <c r="E266" s="12"/>
      <c r="F266" s="12"/>
      <c r="G266" s="19"/>
      <c r="H266" s="12"/>
    </row>
    <row r="267" ht="12.75" customHeight="1">
      <c r="B267" s="12"/>
      <c r="C267" s="12"/>
      <c r="D267" s="12"/>
      <c r="E267" s="12"/>
      <c r="F267" s="12"/>
      <c r="G267" s="19"/>
      <c r="H267" s="12"/>
    </row>
    <row r="268" ht="12.75" customHeight="1">
      <c r="B268" s="12"/>
      <c r="C268" s="12"/>
      <c r="D268" s="12"/>
      <c r="E268" s="12"/>
      <c r="F268" s="12"/>
      <c r="G268" s="19"/>
      <c r="H268" s="12"/>
    </row>
    <row r="269" ht="12.75" customHeight="1">
      <c r="B269" s="12"/>
      <c r="C269" s="12"/>
      <c r="D269" s="12"/>
      <c r="E269" s="12"/>
      <c r="F269" s="12"/>
      <c r="G269" s="19"/>
      <c r="H269" s="12"/>
    </row>
    <row r="270" ht="12.75" customHeight="1">
      <c r="B270" s="12"/>
      <c r="C270" s="12"/>
      <c r="D270" s="12"/>
      <c r="E270" s="12"/>
      <c r="F270" s="12"/>
      <c r="G270" s="19"/>
      <c r="H270" s="12"/>
    </row>
    <row r="271" ht="12.75" customHeight="1">
      <c r="B271" s="12"/>
      <c r="C271" s="12"/>
      <c r="D271" s="12"/>
      <c r="E271" s="12"/>
      <c r="F271" s="12"/>
      <c r="G271" s="19"/>
      <c r="H271" s="12"/>
    </row>
    <row r="272" ht="12.75" customHeight="1">
      <c r="B272" s="12"/>
      <c r="C272" s="12"/>
      <c r="D272" s="12"/>
      <c r="E272" s="12"/>
      <c r="F272" s="12"/>
      <c r="G272" s="19"/>
      <c r="H272" s="12"/>
    </row>
    <row r="273" ht="12.75" customHeight="1">
      <c r="B273" s="12"/>
      <c r="C273" s="12"/>
      <c r="D273" s="12"/>
      <c r="E273" s="12"/>
      <c r="F273" s="12"/>
      <c r="G273" s="19"/>
      <c r="H273" s="12"/>
    </row>
    <row r="274" ht="12.75" customHeight="1">
      <c r="B274" s="12"/>
      <c r="C274" s="12"/>
      <c r="D274" s="12"/>
      <c r="E274" s="12"/>
      <c r="F274" s="12"/>
      <c r="G274" s="19"/>
      <c r="H274" s="12"/>
    </row>
    <row r="275" ht="12.75" customHeight="1">
      <c r="B275" s="12"/>
      <c r="C275" s="12"/>
      <c r="D275" s="12"/>
      <c r="E275" s="12"/>
      <c r="F275" s="12"/>
      <c r="G275" s="19"/>
      <c r="H275" s="12"/>
    </row>
    <row r="276" ht="12.75" customHeight="1">
      <c r="B276" s="12"/>
      <c r="C276" s="12"/>
      <c r="D276" s="12"/>
      <c r="E276" s="12"/>
      <c r="F276" s="12"/>
      <c r="G276" s="19"/>
      <c r="H276" s="12"/>
    </row>
    <row r="277" ht="12.75" customHeight="1">
      <c r="B277" s="12"/>
      <c r="C277" s="12"/>
      <c r="D277" s="12"/>
      <c r="E277" s="12"/>
      <c r="F277" s="12"/>
      <c r="G277" s="19"/>
      <c r="H277" s="12"/>
    </row>
    <row r="278" ht="12.75" customHeight="1">
      <c r="B278" s="12"/>
      <c r="C278" s="12"/>
      <c r="D278" s="12"/>
      <c r="E278" s="12"/>
      <c r="F278" s="12"/>
      <c r="G278" s="19"/>
      <c r="H278" s="12"/>
    </row>
    <row r="279" ht="12.75" customHeight="1">
      <c r="B279" s="12"/>
      <c r="C279" s="12"/>
      <c r="D279" s="12"/>
      <c r="E279" s="12"/>
      <c r="F279" s="12"/>
      <c r="G279" s="19"/>
      <c r="H279" s="12"/>
    </row>
    <row r="280" ht="12.75" customHeight="1">
      <c r="B280" s="12"/>
      <c r="C280" s="12"/>
      <c r="D280" s="12"/>
      <c r="E280" s="12"/>
      <c r="F280" s="12"/>
      <c r="G280" s="19"/>
      <c r="H280" s="12"/>
    </row>
    <row r="281" ht="12.75" customHeight="1">
      <c r="B281" s="12"/>
      <c r="C281" s="12"/>
      <c r="D281" s="12"/>
      <c r="E281" s="12"/>
      <c r="F281" s="12"/>
      <c r="G281" s="19"/>
      <c r="H281" s="12"/>
    </row>
    <row r="282" ht="12.75" customHeight="1">
      <c r="B282" s="12"/>
      <c r="C282" s="12"/>
      <c r="D282" s="12"/>
      <c r="E282" s="12"/>
      <c r="F282" s="12"/>
      <c r="G282" s="19"/>
      <c r="H282" s="12"/>
    </row>
    <row r="283" ht="12.75" customHeight="1">
      <c r="B283" s="12"/>
      <c r="C283" s="12"/>
      <c r="D283" s="12"/>
      <c r="E283" s="12"/>
      <c r="F283" s="12"/>
      <c r="G283" s="19"/>
      <c r="H283" s="12"/>
    </row>
    <row r="284" ht="12.75" customHeight="1">
      <c r="B284" s="12"/>
      <c r="C284" s="12"/>
      <c r="D284" s="12"/>
      <c r="E284" s="12"/>
      <c r="F284" s="12"/>
      <c r="G284" s="19"/>
      <c r="H284" s="12"/>
    </row>
    <row r="285" ht="12.75" customHeight="1">
      <c r="B285" s="12"/>
      <c r="C285" s="12"/>
      <c r="D285" s="12"/>
      <c r="E285" s="12"/>
      <c r="F285" s="12"/>
      <c r="G285" s="19"/>
      <c r="H285" s="12"/>
    </row>
    <row r="286" ht="12.75" customHeight="1">
      <c r="B286" s="12"/>
      <c r="C286" s="12"/>
      <c r="D286" s="12"/>
      <c r="E286" s="12"/>
      <c r="F286" s="12"/>
      <c r="G286" s="19"/>
      <c r="H286" s="12"/>
    </row>
    <row r="287" ht="12.75" customHeight="1">
      <c r="B287" s="12"/>
      <c r="C287" s="12"/>
      <c r="D287" s="12"/>
      <c r="E287" s="12"/>
      <c r="F287" s="12"/>
      <c r="G287" s="19"/>
      <c r="H287" s="12"/>
    </row>
    <row r="288" ht="12.75" customHeight="1">
      <c r="B288" s="12"/>
      <c r="C288" s="12"/>
      <c r="D288" s="12"/>
      <c r="E288" s="12"/>
      <c r="F288" s="12"/>
      <c r="G288" s="19"/>
      <c r="H288" s="12"/>
    </row>
    <row r="289" ht="12.75" customHeight="1">
      <c r="B289" s="12"/>
      <c r="C289" s="12"/>
      <c r="D289" s="12"/>
      <c r="E289" s="12"/>
      <c r="F289" s="12"/>
      <c r="G289" s="19"/>
      <c r="H289" s="12"/>
    </row>
    <row r="290" ht="12.75" customHeight="1">
      <c r="B290" s="12"/>
      <c r="C290" s="12"/>
      <c r="D290" s="12"/>
      <c r="E290" s="12"/>
      <c r="F290" s="12"/>
      <c r="G290" s="19"/>
      <c r="H290" s="12"/>
    </row>
    <row r="291" ht="12.75" customHeight="1">
      <c r="G291" s="19"/>
    </row>
    <row r="292" ht="12.75" customHeight="1">
      <c r="G292" s="19"/>
    </row>
    <row r="293" ht="12.75" customHeight="1">
      <c r="G293" s="19"/>
    </row>
    <row r="294" ht="12.75" customHeight="1">
      <c r="G294" s="19"/>
    </row>
    <row r="295" ht="12.75" customHeight="1">
      <c r="G295" s="19"/>
    </row>
    <row r="296" ht="12.75" customHeight="1">
      <c r="G296" s="19"/>
    </row>
    <row r="297" ht="12.75" customHeight="1">
      <c r="G297" s="19"/>
    </row>
    <row r="298" ht="12.75" customHeight="1">
      <c r="G298" s="19"/>
    </row>
    <row r="299" ht="12.75" customHeight="1">
      <c r="G299" s="19"/>
    </row>
    <row r="300" ht="12.75" customHeight="1">
      <c r="G300" s="19"/>
    </row>
    <row r="301" ht="12.75" customHeight="1">
      <c r="G301" s="19"/>
    </row>
    <row r="302" ht="12.75" customHeight="1">
      <c r="G302" s="19"/>
    </row>
    <row r="303" ht="12.75" customHeight="1">
      <c r="G303" s="19"/>
    </row>
    <row r="304" ht="12.75" customHeight="1">
      <c r="G304" s="19"/>
    </row>
    <row r="305" ht="12.75" customHeight="1">
      <c r="G305" s="19"/>
    </row>
    <row r="306" ht="12.75" customHeight="1">
      <c r="G306" s="19"/>
    </row>
    <row r="307" ht="12.75" customHeight="1">
      <c r="G307" s="19"/>
    </row>
    <row r="308" ht="12.75" customHeight="1">
      <c r="G308" s="19"/>
    </row>
    <row r="309" ht="12.75" customHeight="1">
      <c r="G309" s="19"/>
    </row>
    <row r="310" ht="12.75" customHeight="1">
      <c r="G310" s="19"/>
    </row>
    <row r="311" ht="12.75" customHeight="1">
      <c r="G311" s="19"/>
    </row>
    <row r="312" ht="12.75" customHeight="1">
      <c r="G312" s="19"/>
    </row>
    <row r="313" ht="12.75" customHeight="1">
      <c r="G313" s="19"/>
    </row>
    <row r="314" ht="12.75" customHeight="1">
      <c r="G314" s="19"/>
    </row>
    <row r="315" ht="12.75" customHeight="1">
      <c r="G315" s="19"/>
    </row>
    <row r="316" ht="12.75" customHeight="1">
      <c r="G316" s="19"/>
    </row>
    <row r="317" ht="12.75" customHeight="1">
      <c r="G317" s="19"/>
    </row>
    <row r="318" ht="12.75" customHeight="1">
      <c r="G318" s="19"/>
    </row>
    <row r="319" ht="12.75" customHeight="1">
      <c r="G319" s="19"/>
    </row>
    <row r="320" ht="12.75" customHeight="1">
      <c r="G320" s="19"/>
    </row>
    <row r="321" ht="12.75" customHeight="1">
      <c r="G321" s="19"/>
    </row>
    <row r="322" ht="12.75" customHeight="1">
      <c r="G322" s="19"/>
    </row>
    <row r="323" ht="12.75" customHeight="1">
      <c r="G323" s="19"/>
    </row>
    <row r="324" ht="12.75" customHeight="1">
      <c r="G324" s="19"/>
    </row>
    <row r="325" ht="12.75" customHeight="1">
      <c r="G325" s="19"/>
    </row>
    <row r="326" ht="12.75" customHeight="1">
      <c r="G326" s="19"/>
    </row>
    <row r="327" ht="12.75" customHeight="1">
      <c r="G327" s="19"/>
    </row>
    <row r="328" ht="12.75" customHeight="1">
      <c r="G328" s="19"/>
    </row>
    <row r="329" ht="12.75" customHeight="1">
      <c r="G329" s="19"/>
    </row>
    <row r="330" ht="12.75" customHeight="1">
      <c r="G330" s="19"/>
    </row>
    <row r="331" ht="12.75" customHeight="1">
      <c r="G331" s="19"/>
    </row>
    <row r="332" ht="12.75" customHeight="1">
      <c r="G332" s="19"/>
    </row>
    <row r="333" ht="12.75" customHeight="1">
      <c r="G333" s="19"/>
    </row>
    <row r="334" ht="12.75" customHeight="1">
      <c r="G334" s="19"/>
    </row>
    <row r="335" ht="12.75" customHeight="1">
      <c r="G335" s="19"/>
    </row>
    <row r="336" ht="12.75" customHeight="1">
      <c r="G336" s="19"/>
    </row>
    <row r="337" ht="12.75" customHeight="1">
      <c r="G337" s="19"/>
    </row>
    <row r="338" ht="12.75" customHeight="1">
      <c r="G338" s="19"/>
    </row>
    <row r="339" ht="12.75" customHeight="1">
      <c r="G339" s="19"/>
    </row>
    <row r="340" ht="12.75" customHeight="1">
      <c r="G340" s="19"/>
    </row>
    <row r="341" ht="12.75" customHeight="1">
      <c r="G341" s="19"/>
    </row>
    <row r="342" ht="12.75" customHeight="1">
      <c r="G342" s="19"/>
    </row>
    <row r="343" ht="12.75" customHeight="1">
      <c r="G343" s="19"/>
    </row>
    <row r="344" ht="12.75" customHeight="1">
      <c r="G344" s="19"/>
    </row>
    <row r="345" ht="12.75" customHeight="1">
      <c r="G345" s="19"/>
    </row>
    <row r="346" ht="12.75" customHeight="1">
      <c r="G346" s="19"/>
    </row>
    <row r="347" ht="12.75" customHeight="1">
      <c r="G347" s="19"/>
    </row>
    <row r="348" ht="12.75" customHeight="1">
      <c r="G348" s="19"/>
    </row>
    <row r="349" ht="12.75" customHeight="1">
      <c r="G349" s="19"/>
    </row>
    <row r="350" ht="12.75" customHeight="1">
      <c r="G350" s="19"/>
    </row>
    <row r="351" ht="12.75" customHeight="1">
      <c r="G351" s="19"/>
    </row>
    <row r="352" ht="12.75" customHeight="1">
      <c r="G352" s="19"/>
    </row>
    <row r="353" ht="12.75" customHeight="1">
      <c r="G353" s="19"/>
    </row>
    <row r="354" ht="12.75" customHeight="1">
      <c r="G354" s="19"/>
    </row>
    <row r="355" ht="12.75" customHeight="1">
      <c r="G355" s="19"/>
    </row>
    <row r="356" ht="12.75" customHeight="1">
      <c r="G356" s="19"/>
    </row>
    <row r="357" ht="12.75" customHeight="1">
      <c r="G357" s="19"/>
    </row>
    <row r="358" ht="12.75" customHeight="1">
      <c r="G358" s="19"/>
    </row>
    <row r="359" ht="12.75" customHeight="1">
      <c r="G359" s="19"/>
    </row>
    <row r="360" ht="12.75" customHeight="1">
      <c r="G360" s="19"/>
    </row>
    <row r="361" ht="12.75" customHeight="1">
      <c r="G361" s="19"/>
    </row>
    <row r="362" ht="12.75" customHeight="1">
      <c r="G362" s="19"/>
    </row>
    <row r="363" ht="12.75" customHeight="1">
      <c r="G363" s="19"/>
    </row>
    <row r="364" ht="12.75" customHeight="1">
      <c r="G364" s="19"/>
    </row>
    <row r="365" ht="12.75" customHeight="1">
      <c r="G365" s="19"/>
    </row>
    <row r="366" ht="12.75" customHeight="1">
      <c r="G366" s="19"/>
    </row>
    <row r="367" ht="12.75" customHeight="1">
      <c r="G367" s="19"/>
    </row>
    <row r="368" ht="12.75" customHeight="1">
      <c r="G368" s="19"/>
    </row>
    <row r="369" ht="12.75" customHeight="1">
      <c r="G369" s="19"/>
    </row>
    <row r="370" ht="12.75" customHeight="1">
      <c r="G370" s="19"/>
    </row>
    <row r="371" ht="12.75" customHeight="1">
      <c r="G371" s="19"/>
    </row>
    <row r="372" ht="12.75" customHeight="1">
      <c r="G372" s="19"/>
    </row>
    <row r="373" ht="12.75" customHeight="1">
      <c r="G373" s="19"/>
    </row>
    <row r="374" ht="12.75" customHeight="1">
      <c r="G374" s="19"/>
    </row>
    <row r="375" ht="12.75" customHeight="1">
      <c r="G375" s="19"/>
    </row>
    <row r="376" ht="12.75" customHeight="1">
      <c r="G376" s="19"/>
    </row>
    <row r="377" ht="12.75" customHeight="1">
      <c r="G377" s="19"/>
    </row>
    <row r="378" ht="12.75" customHeight="1">
      <c r="G378" s="19"/>
    </row>
    <row r="379" ht="12.75" customHeight="1">
      <c r="G379" s="19"/>
    </row>
    <row r="380" ht="12.75" customHeight="1">
      <c r="G380" s="19"/>
    </row>
    <row r="381" ht="12.75" customHeight="1">
      <c r="G381" s="19"/>
    </row>
    <row r="382" ht="12.75" customHeight="1">
      <c r="G382" s="19"/>
    </row>
    <row r="383" ht="12.75" customHeight="1">
      <c r="G383" s="19"/>
    </row>
    <row r="384" ht="12.75" customHeight="1">
      <c r="G384" s="19"/>
    </row>
    <row r="385" ht="12.75" customHeight="1">
      <c r="G385" s="19"/>
    </row>
    <row r="386" ht="12.75" customHeight="1">
      <c r="G386" s="19"/>
    </row>
    <row r="387" ht="12.75" customHeight="1">
      <c r="G387" s="19"/>
    </row>
    <row r="388" ht="12.75" customHeight="1">
      <c r="G388" s="19"/>
    </row>
    <row r="389" ht="12.75" customHeight="1">
      <c r="G389" s="19"/>
    </row>
    <row r="390" ht="12.75" customHeight="1">
      <c r="G390" s="19"/>
    </row>
    <row r="391" ht="12.75" customHeight="1">
      <c r="G391" s="19"/>
    </row>
    <row r="392" ht="12.75" customHeight="1">
      <c r="G392" s="19"/>
    </row>
    <row r="393" ht="12.75" customHeight="1">
      <c r="G393" s="19"/>
    </row>
    <row r="394" ht="12.75" customHeight="1">
      <c r="G394" s="19"/>
    </row>
    <row r="395" ht="12.75" customHeight="1">
      <c r="G395" s="19"/>
    </row>
    <row r="396" ht="12.75" customHeight="1">
      <c r="G396" s="19"/>
    </row>
    <row r="397" ht="12.75" customHeight="1">
      <c r="G397" s="19"/>
    </row>
    <row r="398" ht="12.75" customHeight="1">
      <c r="G398" s="19"/>
    </row>
    <row r="399" ht="12.75" customHeight="1">
      <c r="G399" s="19"/>
    </row>
    <row r="400" ht="12.75" customHeight="1">
      <c r="G400" s="19"/>
    </row>
    <row r="401" ht="12.75" customHeight="1">
      <c r="G401" s="19"/>
    </row>
    <row r="402" ht="12.75" customHeight="1">
      <c r="G402" s="19"/>
    </row>
    <row r="403" ht="12.75" customHeight="1">
      <c r="G403" s="19"/>
    </row>
    <row r="404" ht="12.75" customHeight="1">
      <c r="G404" s="19"/>
    </row>
    <row r="405" ht="12.75" customHeight="1">
      <c r="G405" s="19"/>
    </row>
    <row r="406" ht="12.75" customHeight="1">
      <c r="G406" s="19"/>
    </row>
    <row r="407" ht="12.75" customHeight="1">
      <c r="G407" s="19"/>
    </row>
    <row r="408" ht="12.75" customHeight="1">
      <c r="G408" s="19"/>
    </row>
    <row r="409" ht="12.75" customHeight="1">
      <c r="G409" s="19"/>
    </row>
    <row r="410" ht="12.75" customHeight="1">
      <c r="G410" s="19"/>
    </row>
    <row r="411" ht="12.75" customHeight="1">
      <c r="G411" s="19"/>
    </row>
    <row r="412" ht="12.75" customHeight="1">
      <c r="G412" s="19"/>
    </row>
    <row r="413" ht="12.75" customHeight="1">
      <c r="G413" s="19"/>
    </row>
    <row r="414" ht="12.75" customHeight="1">
      <c r="G414" s="19"/>
    </row>
    <row r="415" ht="12.75" customHeight="1">
      <c r="G415" s="19"/>
    </row>
    <row r="416" ht="12.75" customHeight="1">
      <c r="G416" s="19"/>
    </row>
    <row r="417" ht="12.75" customHeight="1">
      <c r="G417" s="19"/>
    </row>
    <row r="418" ht="12.75" customHeight="1">
      <c r="G418" s="19"/>
    </row>
    <row r="419" ht="12.75" customHeight="1">
      <c r="G419" s="19"/>
    </row>
    <row r="420" ht="12.75" customHeight="1">
      <c r="G420" s="19"/>
    </row>
    <row r="421" ht="12.75" customHeight="1">
      <c r="G421" s="19"/>
    </row>
    <row r="422" ht="12.75" customHeight="1">
      <c r="G422" s="19"/>
    </row>
    <row r="423" ht="12.75" customHeight="1">
      <c r="G423" s="19"/>
    </row>
    <row r="424" ht="12.75" customHeight="1">
      <c r="G424" s="19"/>
    </row>
    <row r="425" ht="12.75" customHeight="1">
      <c r="G425" s="19"/>
    </row>
    <row r="426" ht="12.75" customHeight="1">
      <c r="G426" s="19"/>
    </row>
    <row r="427" ht="12.75" customHeight="1">
      <c r="G427" s="19"/>
    </row>
    <row r="428" ht="12.75" customHeight="1">
      <c r="G428" s="19"/>
    </row>
    <row r="429" ht="12.75" customHeight="1">
      <c r="G429" s="19"/>
    </row>
    <row r="430" ht="12.75" customHeight="1">
      <c r="G430" s="19"/>
    </row>
    <row r="431" ht="12.75" customHeight="1">
      <c r="G431" s="19"/>
    </row>
    <row r="432" ht="12.75" customHeight="1">
      <c r="G432" s="19"/>
    </row>
    <row r="433" ht="12.75" customHeight="1">
      <c r="G433" s="19"/>
    </row>
    <row r="434" ht="12.75" customHeight="1">
      <c r="G434" s="19"/>
    </row>
    <row r="435" ht="12.75" customHeight="1">
      <c r="G435" s="19"/>
    </row>
    <row r="436" ht="12.75" customHeight="1">
      <c r="G436" s="19"/>
    </row>
    <row r="437" ht="12.75" customHeight="1">
      <c r="G437" s="19"/>
    </row>
    <row r="438" ht="12.75" customHeight="1">
      <c r="G438" s="19"/>
    </row>
    <row r="439" ht="12.75" customHeight="1">
      <c r="G439" s="19"/>
    </row>
    <row r="440" ht="12.75" customHeight="1">
      <c r="G440" s="19"/>
    </row>
    <row r="441" ht="12.75" customHeight="1">
      <c r="G441" s="19"/>
    </row>
    <row r="442" ht="12.75" customHeight="1">
      <c r="G442" s="19"/>
    </row>
    <row r="443" ht="12.75" customHeight="1">
      <c r="G443" s="19"/>
    </row>
    <row r="444" ht="12.75" customHeight="1">
      <c r="G444" s="19"/>
    </row>
    <row r="445" ht="12.75" customHeight="1">
      <c r="G445" s="19"/>
    </row>
    <row r="446" ht="12.75" customHeight="1">
      <c r="G446" s="19"/>
    </row>
    <row r="447" ht="12.75" customHeight="1">
      <c r="G447" s="19"/>
    </row>
    <row r="448" ht="12.75" customHeight="1">
      <c r="G448" s="19"/>
    </row>
    <row r="449" ht="12.75" customHeight="1">
      <c r="G449" s="19"/>
    </row>
    <row r="450" ht="12.75" customHeight="1">
      <c r="G450" s="19"/>
    </row>
    <row r="451" ht="12.75" customHeight="1">
      <c r="G451" s="19"/>
    </row>
    <row r="452" ht="12.75" customHeight="1">
      <c r="G452" s="19"/>
    </row>
    <row r="453" ht="12.75" customHeight="1">
      <c r="G453" s="19"/>
    </row>
    <row r="454" ht="12.75" customHeight="1">
      <c r="G454" s="19"/>
    </row>
    <row r="455" ht="12.75" customHeight="1">
      <c r="G455" s="19"/>
    </row>
    <row r="456" ht="12.75" customHeight="1">
      <c r="G456" s="19"/>
    </row>
    <row r="457" ht="12.75" customHeight="1">
      <c r="G457" s="19"/>
    </row>
    <row r="458" ht="12.75" customHeight="1">
      <c r="G458" s="19"/>
    </row>
    <row r="459" ht="12.75" customHeight="1">
      <c r="G459" s="19"/>
    </row>
    <row r="460" ht="12.75" customHeight="1">
      <c r="G460" s="19"/>
    </row>
    <row r="461" ht="12.75" customHeight="1">
      <c r="G461" s="19"/>
    </row>
    <row r="462" ht="12.75" customHeight="1">
      <c r="G462" s="19"/>
    </row>
    <row r="463" ht="12.75" customHeight="1">
      <c r="G463" s="19"/>
    </row>
    <row r="464" ht="12.75" customHeight="1">
      <c r="G464" s="19"/>
    </row>
    <row r="465" ht="12.75" customHeight="1">
      <c r="G465" s="19"/>
    </row>
    <row r="466" ht="12.75" customHeight="1">
      <c r="G466" s="19"/>
    </row>
    <row r="467" ht="12.75" customHeight="1">
      <c r="G467" s="19"/>
    </row>
    <row r="468" ht="12.75" customHeight="1">
      <c r="G468" s="19"/>
    </row>
    <row r="469" ht="12.75" customHeight="1">
      <c r="G469" s="19"/>
    </row>
    <row r="470" ht="12.75" customHeight="1">
      <c r="G470" s="19"/>
    </row>
    <row r="471" ht="12.75" customHeight="1">
      <c r="G471" s="19"/>
    </row>
    <row r="472" ht="12.75" customHeight="1">
      <c r="G472" s="19"/>
    </row>
    <row r="473" ht="12.75" customHeight="1">
      <c r="G473" s="19"/>
    </row>
    <row r="474" ht="12.75" customHeight="1">
      <c r="G474" s="19"/>
    </row>
    <row r="475" ht="12.75" customHeight="1">
      <c r="G475" s="19"/>
    </row>
    <row r="476" ht="12.75" customHeight="1">
      <c r="G476" s="19"/>
    </row>
    <row r="477" ht="12.75" customHeight="1">
      <c r="G477" s="19"/>
    </row>
    <row r="478" ht="12.75" customHeight="1">
      <c r="G478" s="19"/>
    </row>
    <row r="479" ht="12.75" customHeight="1">
      <c r="G479" s="19"/>
    </row>
    <row r="480" ht="12.75" customHeight="1">
      <c r="G480" s="19"/>
    </row>
    <row r="481" ht="12.75" customHeight="1">
      <c r="G481" s="19"/>
    </row>
    <row r="482" ht="12.75" customHeight="1">
      <c r="G482" s="19"/>
    </row>
    <row r="483" ht="12.75" customHeight="1">
      <c r="G483" s="19"/>
    </row>
    <row r="484" ht="12.75" customHeight="1">
      <c r="G484" s="19"/>
    </row>
    <row r="485" ht="12.75" customHeight="1">
      <c r="G485" s="19"/>
    </row>
    <row r="486" ht="12.75" customHeight="1">
      <c r="G486" s="19"/>
    </row>
    <row r="487" ht="12.75" customHeight="1">
      <c r="G487" s="19"/>
    </row>
    <row r="488" ht="12.75" customHeight="1">
      <c r="G488" s="19"/>
    </row>
    <row r="489" ht="12.75" customHeight="1">
      <c r="G489" s="19"/>
    </row>
    <row r="490" ht="12.75" customHeight="1">
      <c r="G490" s="19"/>
    </row>
    <row r="491" ht="12.75" customHeight="1">
      <c r="G491" s="19"/>
    </row>
    <row r="492" ht="12.75" customHeight="1">
      <c r="G492" s="19"/>
    </row>
    <row r="493" ht="12.75" customHeight="1">
      <c r="G493" s="19"/>
    </row>
    <row r="494" ht="12.75" customHeight="1">
      <c r="G494" s="19"/>
    </row>
    <row r="495" ht="12.75" customHeight="1">
      <c r="G495" s="19"/>
    </row>
    <row r="496" ht="12.75" customHeight="1">
      <c r="G496" s="19"/>
    </row>
    <row r="497" ht="12.75" customHeight="1">
      <c r="G497" s="19"/>
    </row>
    <row r="498" ht="12.75" customHeight="1">
      <c r="G498" s="19"/>
    </row>
    <row r="499" ht="12.75" customHeight="1">
      <c r="G499" s="19"/>
    </row>
    <row r="500" ht="12.75" customHeight="1">
      <c r="G500" s="19"/>
    </row>
    <row r="501" ht="12.75" customHeight="1">
      <c r="G501" s="19"/>
    </row>
    <row r="502" ht="12.75" customHeight="1">
      <c r="G502" s="19"/>
    </row>
    <row r="503" ht="12.75" customHeight="1">
      <c r="G503" s="19"/>
    </row>
    <row r="504" ht="12.75" customHeight="1">
      <c r="G504" s="19"/>
    </row>
    <row r="505" ht="12.75" customHeight="1">
      <c r="G505" s="19"/>
    </row>
    <row r="506" ht="12.75" customHeight="1">
      <c r="G506" s="19"/>
    </row>
    <row r="507" ht="12.75" customHeight="1">
      <c r="G507" s="19"/>
    </row>
    <row r="508" ht="12.75" customHeight="1">
      <c r="G508" s="19"/>
    </row>
    <row r="509" ht="12.75" customHeight="1">
      <c r="G509" s="19"/>
    </row>
    <row r="510" ht="12.75" customHeight="1">
      <c r="G510" s="19"/>
    </row>
    <row r="511" ht="12.75" customHeight="1">
      <c r="G511" s="19"/>
    </row>
    <row r="512" ht="12.75" customHeight="1">
      <c r="G512" s="19"/>
    </row>
    <row r="513" ht="12.75" customHeight="1">
      <c r="G513" s="19"/>
    </row>
    <row r="514" ht="12.75" customHeight="1">
      <c r="G514" s="19"/>
    </row>
    <row r="515" ht="12.75" customHeight="1">
      <c r="G515" s="19"/>
    </row>
    <row r="516" ht="12.75" customHeight="1">
      <c r="G516" s="19"/>
    </row>
    <row r="517" ht="12.75" customHeight="1">
      <c r="G517" s="19"/>
    </row>
    <row r="518" ht="12.75" customHeight="1">
      <c r="G518" s="19"/>
    </row>
    <row r="519" ht="12.75" customHeight="1">
      <c r="G519" s="19"/>
    </row>
    <row r="520" ht="12.75" customHeight="1">
      <c r="G520" s="19"/>
    </row>
    <row r="521" ht="12.75" customHeight="1">
      <c r="G521" s="19"/>
    </row>
    <row r="522" ht="12.75" customHeight="1">
      <c r="G522" s="19"/>
    </row>
    <row r="523" ht="12.75" customHeight="1">
      <c r="G523" s="19"/>
    </row>
    <row r="524" ht="12.75" customHeight="1">
      <c r="G524" s="19"/>
    </row>
    <row r="525" ht="12.75" customHeight="1">
      <c r="G525" s="19"/>
    </row>
    <row r="526" ht="12.75" customHeight="1">
      <c r="G526" s="19"/>
    </row>
    <row r="527" ht="12.75" customHeight="1">
      <c r="G527" s="19"/>
    </row>
    <row r="528" ht="12.75" customHeight="1">
      <c r="G528" s="19"/>
    </row>
    <row r="529" ht="12.75" customHeight="1">
      <c r="G529" s="19"/>
    </row>
    <row r="530" ht="12.75" customHeight="1">
      <c r="G530" s="19"/>
    </row>
    <row r="531" ht="12.75" customHeight="1">
      <c r="G531" s="19"/>
    </row>
    <row r="532" ht="12.75" customHeight="1">
      <c r="G532" s="19"/>
    </row>
    <row r="533" ht="12.75" customHeight="1">
      <c r="G533" s="19"/>
    </row>
    <row r="534" ht="12.75" customHeight="1">
      <c r="G534" s="19"/>
    </row>
    <row r="535" ht="12.75" customHeight="1">
      <c r="G535" s="19"/>
    </row>
    <row r="536" ht="12.75" customHeight="1">
      <c r="G536" s="19"/>
    </row>
    <row r="537" ht="12.75" customHeight="1">
      <c r="G537" s="19"/>
    </row>
    <row r="538" ht="12.75" customHeight="1">
      <c r="G538" s="19"/>
    </row>
    <row r="539" ht="12.75" customHeight="1">
      <c r="G539" s="19"/>
    </row>
    <row r="540" ht="12.75" customHeight="1">
      <c r="G540" s="19"/>
    </row>
    <row r="541" ht="12.75" customHeight="1">
      <c r="G541" s="19"/>
    </row>
    <row r="542" ht="12.75" customHeight="1">
      <c r="G542" s="19"/>
    </row>
    <row r="543" ht="12.75" customHeight="1">
      <c r="G543" s="19"/>
    </row>
    <row r="544" ht="12.75" customHeight="1">
      <c r="G544" s="19"/>
    </row>
    <row r="545" ht="12.75" customHeight="1">
      <c r="G545" s="19"/>
    </row>
    <row r="546" ht="12.75" customHeight="1">
      <c r="G546" s="19"/>
    </row>
    <row r="547" ht="12.75" customHeight="1">
      <c r="G547" s="19"/>
    </row>
    <row r="548" ht="12.75" customHeight="1">
      <c r="G548" s="19"/>
    </row>
    <row r="549" ht="12.75" customHeight="1">
      <c r="G549" s="19"/>
    </row>
    <row r="550" ht="12.75" customHeight="1">
      <c r="G550" s="19"/>
    </row>
    <row r="551" ht="12.75" customHeight="1">
      <c r="G551" s="19"/>
    </row>
    <row r="552" ht="12.75" customHeight="1">
      <c r="G552" s="19"/>
    </row>
    <row r="553" ht="12.75" customHeight="1">
      <c r="G553" s="19"/>
    </row>
    <row r="554" ht="12.75" customHeight="1">
      <c r="G554" s="19"/>
    </row>
    <row r="555" ht="12.75" customHeight="1">
      <c r="G555" s="19"/>
    </row>
    <row r="556" ht="12.75" customHeight="1">
      <c r="G556" s="19"/>
    </row>
    <row r="557" ht="12.75" customHeight="1">
      <c r="G557" s="19"/>
    </row>
    <row r="558" ht="12.75" customHeight="1">
      <c r="G558" s="19"/>
    </row>
    <row r="559" ht="12.75" customHeight="1">
      <c r="G559" s="19"/>
    </row>
    <row r="560" ht="12.75" customHeight="1">
      <c r="G560" s="19"/>
    </row>
    <row r="561" ht="12.75" customHeight="1">
      <c r="G561" s="19"/>
    </row>
    <row r="562" ht="12.75" customHeight="1">
      <c r="G562" s="19"/>
    </row>
    <row r="563" ht="12.75" customHeight="1">
      <c r="G563" s="19"/>
    </row>
    <row r="564" ht="12.75" customHeight="1">
      <c r="G564" s="19"/>
    </row>
    <row r="565" ht="12.75" customHeight="1">
      <c r="G565" s="19"/>
    </row>
    <row r="566" ht="12.75" customHeight="1">
      <c r="G566" s="19"/>
    </row>
    <row r="567" ht="12.75" customHeight="1">
      <c r="G567" s="19"/>
    </row>
    <row r="568" ht="12.75" customHeight="1">
      <c r="G568" s="19"/>
    </row>
    <row r="569" ht="12.75" customHeight="1">
      <c r="G569" s="19"/>
    </row>
    <row r="570" ht="12.75" customHeight="1">
      <c r="G570" s="19"/>
    </row>
    <row r="571" ht="12.75" customHeight="1">
      <c r="G571" s="19"/>
    </row>
    <row r="572" ht="12.75" customHeight="1">
      <c r="G572" s="19"/>
    </row>
    <row r="573" ht="12.75" customHeight="1">
      <c r="G573" s="19"/>
    </row>
    <row r="574" ht="12.75" customHeight="1">
      <c r="G574" s="19"/>
    </row>
    <row r="575" ht="12.75" customHeight="1">
      <c r="G575" s="19"/>
    </row>
    <row r="576" ht="12.75" customHeight="1">
      <c r="G576" s="19"/>
    </row>
    <row r="577" ht="12.75" customHeight="1">
      <c r="G577" s="19"/>
    </row>
    <row r="578" ht="12.75" customHeight="1">
      <c r="G578" s="19"/>
    </row>
    <row r="579" ht="12.75" customHeight="1">
      <c r="G579" s="19"/>
    </row>
    <row r="580" ht="12.75" customHeight="1">
      <c r="G580" s="19"/>
    </row>
    <row r="581" ht="12.75" customHeight="1">
      <c r="G581" s="19"/>
    </row>
    <row r="582" ht="12.75" customHeight="1">
      <c r="G582" s="19"/>
    </row>
    <row r="583" ht="12.75" customHeight="1">
      <c r="G583" s="19"/>
    </row>
    <row r="584" ht="12.75" customHeight="1">
      <c r="G584" s="19"/>
    </row>
    <row r="585" ht="12.75" customHeight="1">
      <c r="G585" s="19"/>
    </row>
    <row r="586" ht="12.75" customHeight="1">
      <c r="G586" s="19"/>
    </row>
    <row r="587" ht="12.75" customHeight="1">
      <c r="G587" s="19"/>
    </row>
    <row r="588" ht="12.75" customHeight="1">
      <c r="G588" s="19"/>
    </row>
    <row r="589" ht="12.75" customHeight="1">
      <c r="G589" s="19"/>
    </row>
    <row r="590" ht="12.75" customHeight="1">
      <c r="G590" s="19"/>
    </row>
    <row r="591" ht="12.75" customHeight="1">
      <c r="G591" s="19"/>
    </row>
    <row r="592" ht="12.75" customHeight="1">
      <c r="G592" s="19"/>
    </row>
    <row r="593" ht="12.75" customHeight="1">
      <c r="G593" s="19"/>
    </row>
    <row r="594" ht="12.75" customHeight="1">
      <c r="G594" s="19"/>
    </row>
    <row r="595" ht="12.75" customHeight="1">
      <c r="G595" s="19"/>
    </row>
    <row r="596" ht="12.75" customHeight="1">
      <c r="G596" s="19"/>
    </row>
    <row r="597" ht="12.75" customHeight="1">
      <c r="G597" s="19"/>
    </row>
    <row r="598" ht="12.75" customHeight="1">
      <c r="G598" s="19"/>
    </row>
    <row r="599" ht="12.75" customHeight="1">
      <c r="G599" s="19"/>
    </row>
    <row r="600" ht="12.75" customHeight="1">
      <c r="G600" s="19"/>
    </row>
    <row r="601" ht="12.75" customHeight="1">
      <c r="G601" s="19"/>
    </row>
    <row r="602" ht="12.75" customHeight="1">
      <c r="G602" s="19"/>
    </row>
    <row r="603" ht="12.75" customHeight="1">
      <c r="G603" s="19"/>
    </row>
    <row r="604" ht="12.75" customHeight="1">
      <c r="G604" s="19"/>
    </row>
    <row r="605" ht="12.75" customHeight="1">
      <c r="G605" s="19"/>
    </row>
    <row r="606" ht="12.75" customHeight="1">
      <c r="G606" s="19"/>
    </row>
    <row r="607" ht="12.75" customHeight="1">
      <c r="G607" s="19"/>
    </row>
    <row r="608" ht="12.75" customHeight="1">
      <c r="G608" s="19"/>
    </row>
    <row r="609" ht="12.75" customHeight="1">
      <c r="G609" s="19"/>
    </row>
    <row r="610" ht="12.75" customHeight="1">
      <c r="G610" s="19"/>
    </row>
    <row r="611" ht="12.75" customHeight="1">
      <c r="G611" s="19"/>
    </row>
    <row r="612" ht="12.75" customHeight="1">
      <c r="G612" s="19"/>
    </row>
    <row r="613" ht="12.75" customHeight="1">
      <c r="G613" s="19"/>
    </row>
    <row r="614" ht="12.75" customHeight="1">
      <c r="G614" s="19"/>
    </row>
    <row r="615" ht="12.75" customHeight="1">
      <c r="G615" s="19"/>
    </row>
    <row r="616" ht="12.75" customHeight="1">
      <c r="G616" s="19"/>
    </row>
    <row r="617" ht="12.75" customHeight="1">
      <c r="G617" s="19"/>
    </row>
    <row r="618" ht="12.75" customHeight="1">
      <c r="G618" s="19"/>
    </row>
    <row r="619" ht="12.75" customHeight="1">
      <c r="G619" s="19"/>
    </row>
    <row r="620" ht="12.75" customHeight="1">
      <c r="G620" s="19"/>
    </row>
    <row r="621" ht="12.75" customHeight="1">
      <c r="G621" s="19"/>
    </row>
    <row r="622" ht="12.75" customHeight="1">
      <c r="G622" s="19"/>
    </row>
    <row r="623" ht="12.75" customHeight="1">
      <c r="G623" s="19"/>
    </row>
    <row r="624" ht="12.75" customHeight="1">
      <c r="G624" s="19"/>
    </row>
    <row r="625" ht="12.75" customHeight="1">
      <c r="G625" s="19"/>
    </row>
    <row r="626" ht="12.75" customHeight="1">
      <c r="G626" s="19"/>
    </row>
    <row r="627" ht="12.75" customHeight="1">
      <c r="G627" s="19"/>
    </row>
    <row r="628" ht="12.75" customHeight="1">
      <c r="G628" s="19"/>
    </row>
    <row r="629" ht="12.75" customHeight="1">
      <c r="G629" s="19"/>
    </row>
    <row r="630" ht="12.75" customHeight="1">
      <c r="G630" s="19"/>
    </row>
    <row r="631" ht="12.75" customHeight="1">
      <c r="G631" s="19"/>
    </row>
    <row r="632" ht="12.75" customHeight="1">
      <c r="G632" s="19"/>
    </row>
    <row r="633" ht="12.75" customHeight="1">
      <c r="G633" s="19"/>
    </row>
    <row r="634" ht="12.75" customHeight="1">
      <c r="G634" s="19"/>
    </row>
    <row r="635" ht="12.75" customHeight="1">
      <c r="G635" s="19"/>
    </row>
    <row r="636" ht="12.75" customHeight="1">
      <c r="G636" s="19"/>
    </row>
    <row r="637" ht="12.75" customHeight="1">
      <c r="G637" s="19"/>
    </row>
    <row r="638" ht="12.75" customHeight="1">
      <c r="G638" s="19"/>
    </row>
    <row r="639" ht="12.75" customHeight="1">
      <c r="G639" s="19"/>
    </row>
    <row r="640" ht="12.75" customHeight="1">
      <c r="G640" s="19"/>
    </row>
    <row r="641" ht="12.75" customHeight="1">
      <c r="G641" s="19"/>
    </row>
    <row r="642" ht="12.75" customHeight="1">
      <c r="G642" s="19"/>
    </row>
    <row r="643" ht="12.75" customHeight="1">
      <c r="G643" s="19"/>
    </row>
    <row r="644" ht="12.75" customHeight="1">
      <c r="G644" s="19"/>
    </row>
    <row r="645" ht="12.75" customHeight="1">
      <c r="G645" s="19"/>
    </row>
    <row r="646" ht="12.75" customHeight="1">
      <c r="G646" s="19"/>
    </row>
    <row r="647" ht="12.75" customHeight="1">
      <c r="G647" s="19"/>
    </row>
    <row r="648" ht="12.75" customHeight="1">
      <c r="G648" s="19"/>
    </row>
    <row r="649" ht="12.75" customHeight="1">
      <c r="G649" s="19"/>
    </row>
    <row r="650" ht="12.75" customHeight="1">
      <c r="G650" s="19"/>
    </row>
    <row r="651" ht="12.75" customHeight="1">
      <c r="G651" s="19"/>
    </row>
    <row r="652" ht="12.75" customHeight="1">
      <c r="G652" s="19"/>
    </row>
    <row r="653" ht="12.75" customHeight="1">
      <c r="G653" s="19"/>
    </row>
    <row r="654" ht="12.75" customHeight="1">
      <c r="G654" s="19"/>
    </row>
    <row r="655" ht="12.75" customHeight="1">
      <c r="G655" s="19"/>
    </row>
    <row r="656" ht="12.75" customHeight="1">
      <c r="G656" s="19"/>
    </row>
    <row r="657" ht="12.75" customHeight="1">
      <c r="G657" s="19"/>
    </row>
    <row r="658" ht="12.75" customHeight="1">
      <c r="G658" s="19"/>
    </row>
    <row r="659" ht="12.75" customHeight="1">
      <c r="G659" s="19"/>
    </row>
    <row r="660" ht="12.75" customHeight="1">
      <c r="G660" s="19"/>
    </row>
    <row r="661" ht="12.75" customHeight="1">
      <c r="G661" s="19"/>
    </row>
    <row r="662" ht="12.75" customHeight="1">
      <c r="G662" s="19"/>
    </row>
    <row r="663" ht="12.75" customHeight="1">
      <c r="G663" s="19"/>
    </row>
    <row r="664" ht="12.75" customHeight="1">
      <c r="G664" s="19"/>
    </row>
    <row r="665" ht="12.75" customHeight="1">
      <c r="G665" s="19"/>
    </row>
    <row r="666" ht="12.75" customHeight="1">
      <c r="G666" s="19"/>
    </row>
    <row r="667" ht="12.75" customHeight="1">
      <c r="G667" s="19"/>
    </row>
    <row r="668" ht="12.75" customHeight="1">
      <c r="G668" s="19"/>
    </row>
    <row r="669" ht="12.75" customHeight="1">
      <c r="G669" s="19"/>
    </row>
    <row r="670" ht="12.75" customHeight="1">
      <c r="G670" s="19"/>
    </row>
    <row r="671" ht="12.75" customHeight="1">
      <c r="G671" s="19"/>
    </row>
    <row r="672" ht="12.75" customHeight="1">
      <c r="G672" s="19"/>
    </row>
    <row r="673" ht="12.75" customHeight="1">
      <c r="G673" s="19"/>
    </row>
    <row r="674" ht="12.75" customHeight="1">
      <c r="G674" s="19"/>
    </row>
    <row r="675" ht="12.75" customHeight="1">
      <c r="G675" s="19"/>
    </row>
    <row r="676" ht="12.75" customHeight="1">
      <c r="G676" s="19"/>
    </row>
    <row r="677" ht="12.75" customHeight="1">
      <c r="G677" s="19"/>
    </row>
    <row r="678" ht="12.75" customHeight="1">
      <c r="G678" s="19"/>
    </row>
    <row r="679" ht="12.75" customHeight="1">
      <c r="G679" s="19"/>
    </row>
    <row r="680" ht="12.75" customHeight="1">
      <c r="G680" s="19"/>
    </row>
    <row r="681" ht="12.75" customHeight="1">
      <c r="G681" s="19"/>
    </row>
    <row r="682" ht="12.75" customHeight="1">
      <c r="G682" s="19"/>
    </row>
    <row r="683" ht="12.75" customHeight="1">
      <c r="G683" s="19"/>
    </row>
    <row r="684" ht="12.75" customHeight="1">
      <c r="G684" s="19"/>
    </row>
    <row r="685" ht="12.75" customHeight="1">
      <c r="G685" s="19"/>
    </row>
    <row r="686" ht="12.75" customHeight="1">
      <c r="G686" s="19"/>
    </row>
    <row r="687" ht="12.75" customHeight="1">
      <c r="G687" s="19"/>
    </row>
    <row r="688" ht="12.75" customHeight="1">
      <c r="G688" s="19"/>
    </row>
    <row r="689" ht="12.75" customHeight="1">
      <c r="G689" s="19"/>
    </row>
    <row r="690" ht="12.75" customHeight="1">
      <c r="G690" s="19"/>
    </row>
    <row r="691" ht="12.75" customHeight="1">
      <c r="G691" s="19"/>
    </row>
    <row r="692" ht="12.75" customHeight="1">
      <c r="G692" s="19"/>
    </row>
    <row r="693" ht="12.75" customHeight="1">
      <c r="G693" s="19"/>
    </row>
    <row r="694" ht="12.75" customHeight="1">
      <c r="G694" s="19"/>
    </row>
    <row r="695" ht="12.75" customHeight="1">
      <c r="G695" s="19"/>
    </row>
    <row r="696" ht="12.75" customHeight="1">
      <c r="G696" s="19"/>
    </row>
    <row r="697" ht="12.75" customHeight="1">
      <c r="G697" s="19"/>
    </row>
    <row r="698" ht="12.75" customHeight="1">
      <c r="G698" s="19"/>
    </row>
    <row r="699" ht="12.75" customHeight="1">
      <c r="G699" s="19"/>
    </row>
    <row r="700" ht="12.75" customHeight="1">
      <c r="G700" s="19"/>
    </row>
    <row r="701" ht="12.75" customHeight="1">
      <c r="G701" s="19"/>
    </row>
    <row r="702" ht="12.75" customHeight="1">
      <c r="G702" s="19"/>
    </row>
    <row r="703" ht="12.75" customHeight="1">
      <c r="G703" s="19"/>
    </row>
    <row r="704" ht="12.75" customHeight="1">
      <c r="G704" s="19"/>
    </row>
    <row r="705" ht="12.75" customHeight="1">
      <c r="G705" s="19"/>
    </row>
    <row r="706" ht="12.75" customHeight="1">
      <c r="G706" s="19"/>
    </row>
    <row r="707" ht="12.75" customHeight="1">
      <c r="G707" s="19"/>
    </row>
    <row r="708" ht="12.75" customHeight="1">
      <c r="G708" s="19"/>
    </row>
    <row r="709" ht="12.75" customHeight="1">
      <c r="G709" s="19"/>
    </row>
    <row r="710" ht="12.75" customHeight="1">
      <c r="G710" s="19"/>
    </row>
    <row r="711" ht="12.75" customHeight="1">
      <c r="G711" s="19"/>
    </row>
    <row r="712" ht="12.75" customHeight="1">
      <c r="G712" s="19"/>
    </row>
    <row r="713" ht="12.75" customHeight="1">
      <c r="G713" s="19"/>
    </row>
    <row r="714" ht="12.75" customHeight="1">
      <c r="G714" s="19"/>
    </row>
    <row r="715" ht="12.75" customHeight="1">
      <c r="G715" s="19"/>
    </row>
    <row r="716" ht="12.75" customHeight="1">
      <c r="G716" s="19"/>
    </row>
    <row r="717" ht="12.75" customHeight="1">
      <c r="G717" s="19"/>
    </row>
    <row r="718" ht="12.75" customHeight="1">
      <c r="G718" s="19"/>
    </row>
    <row r="719" ht="12.75" customHeight="1">
      <c r="G719" s="19"/>
    </row>
    <row r="720" ht="12.75" customHeight="1">
      <c r="G720" s="19"/>
    </row>
    <row r="721" ht="12.75" customHeight="1">
      <c r="G721" s="19"/>
    </row>
    <row r="722" ht="12.75" customHeight="1">
      <c r="G722" s="19"/>
    </row>
    <row r="723" ht="12.75" customHeight="1">
      <c r="G723" s="19"/>
    </row>
    <row r="724" ht="12.75" customHeight="1">
      <c r="G724" s="19"/>
    </row>
    <row r="725" ht="12.75" customHeight="1">
      <c r="G725" s="19"/>
    </row>
    <row r="726" ht="12.75" customHeight="1">
      <c r="G726" s="19"/>
    </row>
    <row r="727" ht="12.75" customHeight="1">
      <c r="G727" s="19"/>
    </row>
    <row r="728" ht="12.75" customHeight="1">
      <c r="G728" s="19"/>
    </row>
    <row r="729" ht="12.75" customHeight="1">
      <c r="G729" s="19"/>
    </row>
    <row r="730" ht="12.75" customHeight="1">
      <c r="G730" s="19"/>
    </row>
    <row r="731" ht="12.75" customHeight="1">
      <c r="G731" s="19"/>
    </row>
    <row r="732" ht="12.75" customHeight="1">
      <c r="G732" s="19"/>
    </row>
    <row r="733" ht="12.75" customHeight="1">
      <c r="G733" s="19"/>
    </row>
    <row r="734" ht="12.75" customHeight="1">
      <c r="G734" s="19"/>
    </row>
    <row r="735" ht="12.75" customHeight="1">
      <c r="G735" s="19"/>
    </row>
    <row r="736" ht="12.75" customHeight="1">
      <c r="G736" s="19"/>
    </row>
    <row r="737" ht="12.75" customHeight="1">
      <c r="G737" s="19"/>
    </row>
    <row r="738" ht="12.75" customHeight="1">
      <c r="G738" s="19"/>
    </row>
    <row r="739" ht="12.75" customHeight="1">
      <c r="G739" s="19"/>
    </row>
    <row r="740" ht="12.75" customHeight="1">
      <c r="G740" s="19"/>
    </row>
    <row r="741" ht="12.75" customHeight="1">
      <c r="G741" s="19"/>
    </row>
    <row r="742" ht="12.75" customHeight="1">
      <c r="G742" s="19"/>
    </row>
    <row r="743" ht="12.75" customHeight="1">
      <c r="G743" s="19"/>
    </row>
    <row r="744" ht="12.75" customHeight="1">
      <c r="G744" s="19"/>
    </row>
    <row r="745" ht="12.75" customHeight="1">
      <c r="G745" s="19"/>
    </row>
    <row r="746" ht="12.75" customHeight="1">
      <c r="G746" s="19"/>
    </row>
    <row r="747" ht="12.75" customHeight="1">
      <c r="G747" s="19"/>
    </row>
    <row r="748" ht="12.75" customHeight="1">
      <c r="G748" s="19"/>
    </row>
    <row r="749" ht="12.75" customHeight="1">
      <c r="G749" s="19"/>
    </row>
    <row r="750" ht="12.75" customHeight="1">
      <c r="G750" s="19"/>
    </row>
    <row r="751" ht="12.75" customHeight="1">
      <c r="G751" s="19"/>
    </row>
    <row r="752" ht="12.75" customHeight="1">
      <c r="G752" s="19"/>
    </row>
    <row r="753" ht="12.75" customHeight="1">
      <c r="G753" s="19"/>
    </row>
    <row r="754" ht="12.75" customHeight="1">
      <c r="G754" s="19"/>
    </row>
    <row r="755" ht="12.75" customHeight="1">
      <c r="G755" s="19"/>
    </row>
    <row r="756" ht="12.75" customHeight="1">
      <c r="G756" s="19"/>
    </row>
    <row r="757" ht="12.75" customHeight="1">
      <c r="G757" s="19"/>
    </row>
    <row r="758" ht="12.75" customHeight="1">
      <c r="G758" s="19"/>
    </row>
    <row r="759" ht="12.75" customHeight="1">
      <c r="G759" s="19"/>
    </row>
    <row r="760" ht="12.75" customHeight="1">
      <c r="G760" s="19"/>
    </row>
    <row r="761" ht="12.75" customHeight="1">
      <c r="G761" s="19"/>
    </row>
    <row r="762" ht="12.75" customHeight="1">
      <c r="G762" s="19"/>
    </row>
    <row r="763" ht="12.75" customHeight="1">
      <c r="G763" s="19"/>
    </row>
    <row r="764" ht="12.75" customHeight="1">
      <c r="G764" s="19"/>
    </row>
    <row r="765" ht="12.75" customHeight="1">
      <c r="G765" s="19"/>
    </row>
    <row r="766" ht="12.75" customHeight="1">
      <c r="G766" s="19"/>
    </row>
    <row r="767" ht="12.75" customHeight="1">
      <c r="G767" s="19"/>
    </row>
    <row r="768" ht="12.75" customHeight="1">
      <c r="G768" s="19"/>
    </row>
    <row r="769" ht="12.75" customHeight="1">
      <c r="G769" s="19"/>
    </row>
    <row r="770" ht="12.75" customHeight="1">
      <c r="G770" s="19"/>
    </row>
    <row r="771" ht="12.75" customHeight="1">
      <c r="G771" s="19"/>
    </row>
    <row r="772" ht="12.75" customHeight="1">
      <c r="G772" s="19"/>
    </row>
    <row r="773" ht="12.75" customHeight="1">
      <c r="G773" s="19"/>
    </row>
    <row r="774" ht="12.75" customHeight="1">
      <c r="G774" s="19"/>
    </row>
    <row r="775" ht="12.75" customHeight="1">
      <c r="G775" s="19"/>
    </row>
    <row r="776" ht="12.75" customHeight="1">
      <c r="G776" s="19"/>
    </row>
    <row r="777" ht="12.75" customHeight="1">
      <c r="G777" s="19"/>
    </row>
    <row r="778" ht="12.75" customHeight="1">
      <c r="G778" s="19"/>
    </row>
    <row r="779" ht="12.75" customHeight="1">
      <c r="G779" s="19"/>
    </row>
    <row r="780" ht="12.75" customHeight="1">
      <c r="G780" s="19"/>
    </row>
    <row r="781" ht="12.75" customHeight="1">
      <c r="G781" s="19"/>
    </row>
    <row r="782" ht="12.75" customHeight="1">
      <c r="G782" s="19"/>
    </row>
    <row r="783" ht="12.75" customHeight="1">
      <c r="G783" s="19"/>
    </row>
    <row r="784" ht="12.75" customHeight="1">
      <c r="G784" s="19"/>
    </row>
    <row r="785" ht="12.75" customHeight="1">
      <c r="G785" s="19"/>
    </row>
    <row r="786" ht="12.75" customHeight="1">
      <c r="G786" s="19"/>
    </row>
    <row r="787" ht="12.75" customHeight="1">
      <c r="G787" s="19"/>
    </row>
    <row r="788" ht="12.75" customHeight="1">
      <c r="G788" s="19"/>
    </row>
    <row r="789" ht="12.75" customHeight="1">
      <c r="G789" s="19"/>
    </row>
    <row r="790" ht="12.75" customHeight="1">
      <c r="G790" s="19"/>
    </row>
    <row r="791" ht="12.75" customHeight="1">
      <c r="G791" s="19"/>
    </row>
    <row r="792" ht="12.75" customHeight="1">
      <c r="G792" s="19"/>
    </row>
    <row r="793" ht="12.75" customHeight="1">
      <c r="G793" s="19"/>
    </row>
    <row r="794" ht="12.75" customHeight="1">
      <c r="G794" s="19"/>
    </row>
    <row r="795" ht="12.75" customHeight="1">
      <c r="G795" s="19"/>
    </row>
    <row r="796" ht="12.75" customHeight="1">
      <c r="G796" s="19"/>
    </row>
    <row r="797" ht="12.75" customHeight="1">
      <c r="G797" s="19"/>
    </row>
    <row r="798" ht="12.75" customHeight="1">
      <c r="G798" s="19"/>
    </row>
    <row r="799" ht="12.75" customHeight="1">
      <c r="G799" s="19"/>
    </row>
    <row r="800" ht="12.75" customHeight="1">
      <c r="G800" s="19"/>
    </row>
    <row r="801" ht="12.75" customHeight="1">
      <c r="G801" s="19"/>
    </row>
    <row r="802" ht="12.75" customHeight="1">
      <c r="G802" s="19"/>
    </row>
    <row r="803" ht="12.75" customHeight="1">
      <c r="G803" s="19"/>
    </row>
    <row r="804" ht="12.75" customHeight="1">
      <c r="G804" s="19"/>
    </row>
    <row r="805" ht="12.75" customHeight="1">
      <c r="G805" s="19"/>
    </row>
    <row r="806" ht="12.75" customHeight="1">
      <c r="G806" s="19"/>
    </row>
    <row r="807" ht="12.75" customHeight="1">
      <c r="G807" s="19"/>
    </row>
    <row r="808" ht="12.75" customHeight="1">
      <c r="G808" s="19"/>
    </row>
    <row r="809" ht="12.75" customHeight="1">
      <c r="G809" s="19"/>
    </row>
    <row r="810" ht="12.75" customHeight="1">
      <c r="G810" s="19"/>
    </row>
    <row r="811" ht="12.75" customHeight="1">
      <c r="G811" s="19"/>
    </row>
    <row r="812" ht="12.75" customHeight="1">
      <c r="G812" s="19"/>
    </row>
    <row r="813" ht="12.75" customHeight="1">
      <c r="G813" s="19"/>
    </row>
    <row r="814" ht="12.75" customHeight="1">
      <c r="G814" s="19"/>
    </row>
    <row r="815" ht="12.75" customHeight="1">
      <c r="G815" s="19"/>
    </row>
    <row r="816" ht="12.75" customHeight="1">
      <c r="G816" s="19"/>
    </row>
    <row r="817" ht="12.75" customHeight="1">
      <c r="G817" s="19"/>
    </row>
    <row r="818" ht="12.75" customHeight="1">
      <c r="G818" s="19"/>
    </row>
    <row r="819" ht="12.75" customHeight="1">
      <c r="G819" s="19"/>
    </row>
    <row r="820" ht="12.75" customHeight="1">
      <c r="G820" s="19"/>
    </row>
    <row r="821" ht="12.75" customHeight="1">
      <c r="G821" s="19"/>
    </row>
    <row r="822" ht="12.75" customHeight="1">
      <c r="G822" s="19"/>
    </row>
    <row r="823" ht="12.75" customHeight="1">
      <c r="G823" s="19"/>
    </row>
    <row r="824" ht="12.75" customHeight="1">
      <c r="G824" s="19"/>
    </row>
    <row r="825" ht="12.75" customHeight="1">
      <c r="G825" s="19"/>
    </row>
    <row r="826" ht="12.75" customHeight="1">
      <c r="G826" s="19"/>
    </row>
    <row r="827" ht="12.75" customHeight="1">
      <c r="G827" s="19"/>
    </row>
    <row r="828" ht="12.75" customHeight="1">
      <c r="G828" s="19"/>
    </row>
    <row r="829" ht="12.75" customHeight="1">
      <c r="G829" s="19"/>
    </row>
    <row r="830" ht="12.75" customHeight="1">
      <c r="G830" s="19"/>
    </row>
    <row r="831" ht="12.75" customHeight="1">
      <c r="G831" s="19"/>
    </row>
    <row r="832" ht="12.75" customHeight="1">
      <c r="G832" s="19"/>
    </row>
    <row r="833" ht="12.75" customHeight="1">
      <c r="G833" s="19"/>
    </row>
    <row r="834" ht="12.75" customHeight="1">
      <c r="G834" s="19"/>
    </row>
    <row r="835" ht="12.75" customHeight="1">
      <c r="G835" s="19"/>
    </row>
    <row r="836" ht="12.75" customHeight="1">
      <c r="G836" s="19"/>
    </row>
    <row r="837" ht="12.75" customHeight="1">
      <c r="G837" s="19"/>
    </row>
    <row r="838" ht="12.75" customHeight="1">
      <c r="G838" s="19"/>
    </row>
    <row r="839" ht="12.75" customHeight="1">
      <c r="G839" s="19"/>
    </row>
    <row r="840" ht="12.75" customHeight="1">
      <c r="G840" s="19"/>
    </row>
    <row r="841" ht="12.75" customHeight="1">
      <c r="G841" s="19"/>
    </row>
    <row r="842" ht="12.75" customHeight="1">
      <c r="G842" s="19"/>
    </row>
    <row r="843" ht="12.75" customHeight="1">
      <c r="G843" s="19"/>
    </row>
    <row r="844" ht="12.75" customHeight="1">
      <c r="G844" s="19"/>
    </row>
    <row r="845" ht="12.75" customHeight="1">
      <c r="G845" s="19"/>
    </row>
    <row r="846" ht="12.75" customHeight="1">
      <c r="G846" s="19"/>
    </row>
    <row r="847" ht="12.75" customHeight="1">
      <c r="G847" s="19"/>
    </row>
    <row r="848" ht="12.75" customHeight="1">
      <c r="G848" s="19"/>
    </row>
    <row r="849" ht="12.75" customHeight="1">
      <c r="G849" s="19"/>
    </row>
    <row r="850" ht="12.75" customHeight="1">
      <c r="G850" s="19"/>
    </row>
    <row r="851" ht="12.75" customHeight="1">
      <c r="G851" s="19"/>
    </row>
    <row r="852" ht="12.75" customHeight="1">
      <c r="G852" s="19"/>
    </row>
    <row r="853" ht="12.75" customHeight="1">
      <c r="G853" s="19"/>
    </row>
    <row r="854" ht="12.75" customHeight="1">
      <c r="G854" s="19"/>
    </row>
    <row r="855" ht="12.75" customHeight="1">
      <c r="G855" s="19"/>
    </row>
    <row r="856" ht="12.75" customHeight="1">
      <c r="G856" s="19"/>
    </row>
    <row r="857" ht="12.75" customHeight="1">
      <c r="G857" s="19"/>
    </row>
    <row r="858" ht="12.75" customHeight="1">
      <c r="G858" s="19"/>
    </row>
    <row r="859" ht="12.75" customHeight="1">
      <c r="G859" s="19"/>
    </row>
    <row r="860" ht="12.75" customHeight="1">
      <c r="G860" s="19"/>
    </row>
    <row r="861" ht="12.75" customHeight="1">
      <c r="G861" s="19"/>
    </row>
    <row r="862" ht="12.75" customHeight="1">
      <c r="G862" s="19"/>
    </row>
    <row r="863" ht="12.75" customHeight="1">
      <c r="G863" s="19"/>
    </row>
    <row r="864" ht="12.75" customHeight="1">
      <c r="G864" s="19"/>
    </row>
    <row r="865" ht="12.75" customHeight="1">
      <c r="G865" s="19"/>
    </row>
    <row r="866" ht="12.75" customHeight="1">
      <c r="G866" s="19"/>
    </row>
    <row r="867" ht="12.75" customHeight="1">
      <c r="G867" s="19"/>
    </row>
    <row r="868" ht="12.75" customHeight="1">
      <c r="G868" s="19"/>
    </row>
    <row r="869" ht="12.75" customHeight="1">
      <c r="G869" s="19"/>
    </row>
    <row r="870" ht="12.75" customHeight="1">
      <c r="G870" s="19"/>
    </row>
    <row r="871" ht="12.75" customHeight="1">
      <c r="G871" s="19"/>
    </row>
    <row r="872" ht="12.75" customHeight="1">
      <c r="G872" s="19"/>
    </row>
    <row r="873" ht="12.75" customHeight="1">
      <c r="G873" s="19"/>
    </row>
    <row r="874" ht="12.75" customHeight="1">
      <c r="G874" s="19"/>
    </row>
    <row r="875" ht="12.75" customHeight="1">
      <c r="G875" s="19"/>
    </row>
    <row r="876" ht="12.75" customHeight="1">
      <c r="G876" s="19"/>
    </row>
    <row r="877" ht="12.75" customHeight="1">
      <c r="G877" s="19"/>
    </row>
    <row r="878" ht="12.75" customHeight="1">
      <c r="G878" s="19"/>
    </row>
    <row r="879" ht="12.75" customHeight="1">
      <c r="G879" s="19"/>
    </row>
    <row r="880" ht="12.75" customHeight="1">
      <c r="G880" s="19"/>
    </row>
    <row r="881" ht="12.75" customHeight="1">
      <c r="G881" s="19"/>
    </row>
    <row r="882" ht="12.75" customHeight="1">
      <c r="G882" s="19"/>
    </row>
    <row r="883" ht="12.75" customHeight="1">
      <c r="G883" s="19"/>
    </row>
    <row r="884" ht="12.75" customHeight="1">
      <c r="G884" s="19"/>
    </row>
    <row r="885" ht="12.75" customHeight="1">
      <c r="G885" s="19"/>
    </row>
    <row r="886" ht="12.75" customHeight="1">
      <c r="G886" s="19"/>
    </row>
    <row r="887" ht="12.75" customHeight="1">
      <c r="G887" s="19"/>
    </row>
    <row r="888" ht="12.75" customHeight="1">
      <c r="G888" s="19"/>
    </row>
    <row r="889" ht="12.75" customHeight="1">
      <c r="G889" s="19"/>
    </row>
    <row r="890" ht="12.75" customHeight="1">
      <c r="G890" s="19"/>
    </row>
    <row r="891" ht="12.75" customHeight="1">
      <c r="G891" s="19"/>
    </row>
    <row r="892" ht="12.75" customHeight="1">
      <c r="G892" s="19"/>
    </row>
    <row r="893" ht="12.75" customHeight="1">
      <c r="G893" s="19"/>
    </row>
    <row r="894" ht="12.75" customHeight="1">
      <c r="G894" s="19"/>
    </row>
    <row r="895" ht="12.75" customHeight="1">
      <c r="G895" s="19"/>
    </row>
    <row r="896" ht="12.75" customHeight="1">
      <c r="G896" s="19"/>
    </row>
    <row r="897" ht="12.75" customHeight="1">
      <c r="G897" s="19"/>
    </row>
    <row r="898" ht="12.75" customHeight="1">
      <c r="G898" s="19"/>
    </row>
    <row r="899" ht="12.75" customHeight="1">
      <c r="G899" s="19"/>
    </row>
    <row r="900" ht="12.75" customHeight="1">
      <c r="G900" s="19"/>
    </row>
    <row r="901" ht="12.75" customHeight="1">
      <c r="G901" s="19"/>
    </row>
    <row r="902" ht="12.75" customHeight="1">
      <c r="G902" s="19"/>
    </row>
    <row r="903" ht="12.75" customHeight="1">
      <c r="G903" s="19"/>
    </row>
    <row r="904" ht="12.75" customHeight="1">
      <c r="G904" s="19"/>
    </row>
    <row r="905" ht="12.75" customHeight="1">
      <c r="G905" s="19"/>
    </row>
    <row r="906" ht="12.75" customHeight="1">
      <c r="G906" s="19"/>
    </row>
    <row r="907" ht="12.75" customHeight="1">
      <c r="G907" s="19"/>
    </row>
    <row r="908" ht="12.75" customHeight="1">
      <c r="G908" s="19"/>
    </row>
    <row r="909" ht="12.75" customHeight="1">
      <c r="G909" s="19"/>
    </row>
    <row r="910" ht="12.75" customHeight="1">
      <c r="G910" s="19"/>
    </row>
    <row r="911" ht="12.75" customHeight="1">
      <c r="G911" s="19"/>
    </row>
    <row r="912" ht="12.75" customHeight="1">
      <c r="G912" s="19"/>
    </row>
    <row r="913" ht="12.75" customHeight="1">
      <c r="G913" s="19"/>
    </row>
    <row r="914" ht="12.75" customHeight="1">
      <c r="G914" s="19"/>
    </row>
    <row r="915" ht="12.75" customHeight="1">
      <c r="G915" s="19"/>
    </row>
    <row r="916" ht="12.75" customHeight="1">
      <c r="G916" s="19"/>
    </row>
    <row r="917" ht="12.75" customHeight="1">
      <c r="G917" s="19"/>
    </row>
    <row r="918" ht="12.75" customHeight="1">
      <c r="G918" s="19"/>
    </row>
    <row r="919" ht="12.75" customHeight="1">
      <c r="G919" s="19"/>
    </row>
    <row r="920" ht="12.75" customHeight="1">
      <c r="G920" s="19"/>
    </row>
    <row r="921" ht="12.75" customHeight="1">
      <c r="G921" s="19"/>
    </row>
    <row r="922" ht="12.75" customHeight="1">
      <c r="G922" s="19"/>
    </row>
    <row r="923" ht="12.75" customHeight="1">
      <c r="G923" s="19"/>
    </row>
    <row r="924" ht="12.75" customHeight="1">
      <c r="G924" s="19"/>
    </row>
    <row r="925" ht="12.75" customHeight="1">
      <c r="G925" s="19"/>
    </row>
    <row r="926" ht="12.75" customHeight="1">
      <c r="G926" s="19"/>
    </row>
    <row r="927" ht="12.75" customHeight="1">
      <c r="G927" s="19"/>
    </row>
    <row r="928" ht="12.75" customHeight="1">
      <c r="G928" s="19"/>
    </row>
    <row r="929" ht="12.75" customHeight="1">
      <c r="G929" s="19"/>
    </row>
    <row r="930" ht="12.75" customHeight="1">
      <c r="G930" s="19"/>
    </row>
    <row r="931" ht="12.75" customHeight="1">
      <c r="G931" s="19"/>
    </row>
    <row r="932" ht="12.75" customHeight="1">
      <c r="G932" s="19"/>
    </row>
    <row r="933" ht="12.75" customHeight="1">
      <c r="G933" s="19"/>
    </row>
    <row r="934" ht="12.75" customHeight="1">
      <c r="G934" s="19"/>
    </row>
    <row r="935" ht="12.75" customHeight="1">
      <c r="G935" s="19"/>
    </row>
    <row r="936" ht="12.75" customHeight="1">
      <c r="G936" s="19"/>
    </row>
    <row r="937" ht="12.75" customHeight="1">
      <c r="G937" s="19"/>
    </row>
    <row r="938" ht="12.75" customHeight="1">
      <c r="G938" s="19"/>
    </row>
    <row r="939" ht="12.75" customHeight="1">
      <c r="G939" s="19"/>
    </row>
    <row r="940" ht="12.75" customHeight="1">
      <c r="G940" s="19"/>
    </row>
    <row r="941" ht="12.75" customHeight="1">
      <c r="G941" s="19"/>
    </row>
    <row r="942" ht="12.75" customHeight="1">
      <c r="G942" s="19"/>
    </row>
    <row r="943" ht="12.75" customHeight="1">
      <c r="G943" s="19"/>
    </row>
    <row r="944" ht="12.75" customHeight="1">
      <c r="G944" s="19"/>
    </row>
    <row r="945" ht="12.75" customHeight="1">
      <c r="G945" s="19"/>
    </row>
    <row r="946" ht="12.75" customHeight="1">
      <c r="G946" s="19"/>
    </row>
    <row r="947" ht="12.75" customHeight="1">
      <c r="G947" s="19"/>
    </row>
    <row r="948" ht="12.75" customHeight="1">
      <c r="G948" s="19"/>
    </row>
    <row r="949" ht="12.75" customHeight="1">
      <c r="G949" s="19"/>
    </row>
    <row r="950" ht="12.75" customHeight="1">
      <c r="G950" s="19"/>
    </row>
    <row r="951" ht="12.75" customHeight="1">
      <c r="G951" s="19"/>
    </row>
    <row r="952" ht="12.75" customHeight="1">
      <c r="G952" s="19"/>
    </row>
    <row r="953" ht="12.75" customHeight="1">
      <c r="G953" s="19"/>
    </row>
    <row r="954" ht="12.75" customHeight="1">
      <c r="G954" s="19"/>
    </row>
    <row r="955" ht="12.75" customHeight="1">
      <c r="G955" s="19"/>
    </row>
    <row r="956" ht="12.75" customHeight="1">
      <c r="G956" s="19"/>
    </row>
    <row r="957" ht="12.75" customHeight="1">
      <c r="G957" s="19"/>
    </row>
    <row r="958" ht="12.75" customHeight="1">
      <c r="G958" s="19"/>
    </row>
    <row r="959" ht="12.75" customHeight="1">
      <c r="G959" s="19"/>
    </row>
    <row r="960" ht="12.75" customHeight="1">
      <c r="G960" s="19"/>
    </row>
    <row r="961" ht="12.75" customHeight="1">
      <c r="G961" s="19"/>
    </row>
    <row r="962" ht="12.75" customHeight="1">
      <c r="G962" s="19"/>
    </row>
    <row r="963" ht="12.75" customHeight="1">
      <c r="G963" s="19"/>
    </row>
    <row r="964" ht="12.75" customHeight="1">
      <c r="G964" s="19"/>
    </row>
    <row r="965" ht="12.75" customHeight="1">
      <c r="G965" s="19"/>
    </row>
    <row r="966" ht="12.75" customHeight="1">
      <c r="G966" s="19"/>
    </row>
    <row r="967" ht="12.75" customHeight="1">
      <c r="G967" s="19"/>
    </row>
    <row r="968" ht="12.75" customHeight="1">
      <c r="G968" s="19"/>
    </row>
    <row r="969" ht="12.75" customHeight="1">
      <c r="G969" s="19"/>
    </row>
    <row r="970" ht="12.75" customHeight="1">
      <c r="G970" s="19"/>
    </row>
    <row r="971" ht="12.75" customHeight="1">
      <c r="G971" s="19"/>
    </row>
    <row r="972" ht="12.75" customHeight="1">
      <c r="G972" s="19"/>
    </row>
    <row r="973" ht="12.75" customHeight="1">
      <c r="G973" s="19"/>
    </row>
    <row r="974" ht="12.75" customHeight="1">
      <c r="G974" s="19"/>
    </row>
    <row r="975" ht="12.75" customHeight="1">
      <c r="G975" s="19"/>
    </row>
    <row r="976" ht="12.75" customHeight="1">
      <c r="G976" s="19"/>
    </row>
    <row r="977" ht="12.75" customHeight="1">
      <c r="G977" s="19"/>
    </row>
    <row r="978" ht="12.75" customHeight="1">
      <c r="G978" s="19"/>
    </row>
    <row r="979" ht="12.75" customHeight="1">
      <c r="G979" s="19"/>
    </row>
    <row r="980" ht="12.75" customHeight="1">
      <c r="G980" s="19"/>
    </row>
    <row r="981" ht="12.75" customHeight="1">
      <c r="G981" s="19"/>
    </row>
    <row r="982" ht="12.75" customHeight="1">
      <c r="G982" s="19"/>
    </row>
    <row r="983" ht="12.75" customHeight="1">
      <c r="G983" s="19"/>
    </row>
    <row r="984" ht="12.75" customHeight="1">
      <c r="G984" s="19"/>
    </row>
    <row r="985" ht="12.75" customHeight="1">
      <c r="G985" s="19"/>
    </row>
    <row r="986" ht="12.75" customHeight="1">
      <c r="G986" s="19"/>
    </row>
    <row r="987" ht="12.75" customHeight="1">
      <c r="G987" s="19"/>
    </row>
    <row r="988" ht="12.75" customHeight="1">
      <c r="G988" s="19"/>
    </row>
    <row r="989" ht="12.75" customHeight="1">
      <c r="G989" s="19"/>
    </row>
    <row r="990" ht="12.75" customHeight="1">
      <c r="G990" s="19"/>
    </row>
    <row r="991" ht="12.75" customHeight="1">
      <c r="G991" s="19"/>
    </row>
    <row r="992" ht="12.75" customHeight="1">
      <c r="G992" s="19"/>
    </row>
    <row r="993" ht="12.75" customHeight="1">
      <c r="G993" s="19"/>
    </row>
    <row r="994" ht="12.75" customHeight="1">
      <c r="G994" s="19"/>
    </row>
    <row r="995" ht="12.75" customHeight="1">
      <c r="G995" s="19"/>
    </row>
    <row r="996" ht="12.75" customHeight="1">
      <c r="G996" s="19"/>
    </row>
    <row r="997" ht="12.75" customHeight="1">
      <c r="G997" s="19"/>
    </row>
    <row r="998" ht="12.75" customHeight="1">
      <c r="G998" s="19"/>
    </row>
    <row r="999" ht="12.75" customHeight="1">
      <c r="G999" s="19"/>
    </row>
    <row r="1000" ht="12.75" customHeight="1">
      <c r="G1000" s="19"/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1999-11-07T22:37:30Z</dcterms:created>
  <dc:creator>Utilisateur inconnu</dc:creator>
</cp:coreProperties>
</file>