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BAPTISTE\Documents\.TELECOM\A1\Ecole\Gestion\"/>
    </mc:Choice>
  </mc:AlternateContent>
  <xr:revisionPtr revIDLastSave="0" documentId="13_ncr:1_{7D9D5D74-2903-4B1C-80F3-288862A621B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mpte résultat 1" sheetId="1" r:id="rId1"/>
    <sheet name="Compte résultat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2" l="1"/>
  <c r="J19" i="2" s="1"/>
  <c r="J17" i="2"/>
  <c r="I41" i="1"/>
  <c r="I32" i="1"/>
  <c r="J14" i="2"/>
  <c r="J13" i="2"/>
  <c r="I46" i="1"/>
  <c r="I22" i="1"/>
  <c r="I24" i="1"/>
  <c r="I15" i="1"/>
  <c r="J9" i="2"/>
  <c r="I17" i="1"/>
  <c r="I11" i="1"/>
  <c r="I10" i="1"/>
  <c r="I9" i="1"/>
  <c r="I47" i="1" l="1"/>
  <c r="I31" i="1"/>
  <c r="I48" i="1" s="1"/>
</calcChain>
</file>

<file path=xl/sharedStrings.xml><?xml version="1.0" encoding="utf-8"?>
<sst xmlns="http://schemas.openxmlformats.org/spreadsheetml/2006/main" count="198" uniqueCount="194">
  <si>
    <t>Exercice N</t>
  </si>
  <si>
    <t>Exercice (N-1)</t>
  </si>
  <si>
    <t>France</t>
  </si>
  <si>
    <t>Exportation</t>
  </si>
  <si>
    <t>Total</t>
  </si>
  <si>
    <t>Ventes de marchandises*</t>
  </si>
  <si>
    <t>FA</t>
  </si>
  <si>
    <t>FB</t>
  </si>
  <si>
    <t>FC</t>
  </si>
  <si>
    <t>FD</t>
  </si>
  <si>
    <t>FG</t>
  </si>
  <si>
    <t>FE</t>
  </si>
  <si>
    <t>FH</t>
  </si>
  <si>
    <t>FF</t>
  </si>
  <si>
    <t>FI</t>
  </si>
  <si>
    <t>FJ</t>
  </si>
  <si>
    <t>FK</t>
  </si>
  <si>
    <t>FL</t>
  </si>
  <si>
    <t>Production stockée</t>
  </si>
  <si>
    <t>Production immobilisée*</t>
  </si>
  <si>
    <t>Subventions d'exploitation</t>
  </si>
  <si>
    <t>Autres produits (1)</t>
  </si>
  <si>
    <t>FM</t>
  </si>
  <si>
    <t>FN</t>
  </si>
  <si>
    <t>FO</t>
  </si>
  <si>
    <t>FP</t>
  </si>
  <si>
    <t>FQ</t>
  </si>
  <si>
    <t>FR</t>
  </si>
  <si>
    <t>PRODUITS D'EXPLOITATION</t>
  </si>
  <si>
    <t>Achats de marchandises (y compris droits de douane)*</t>
  </si>
  <si>
    <t>Variation de stock (marchandises)*</t>
  </si>
  <si>
    <t>Achats de matières premières et autres approvisionnements (y compris droits de douane)*</t>
  </si>
  <si>
    <t>Variation de stock (matières premières et approvisionnements)*</t>
  </si>
  <si>
    <t>Autres achats et charges externes (3)*</t>
  </si>
  <si>
    <t>Impôts, taxes et versements assimilés*</t>
  </si>
  <si>
    <t>Salaires et traitements*</t>
  </si>
  <si>
    <t>Charges sociales</t>
  </si>
  <si>
    <t>DOTATIONS D'EXPLOITATION</t>
  </si>
  <si>
    <t>- dotations aux amortissements*</t>
  </si>
  <si>
    <t>Autres charges</t>
  </si>
  <si>
    <t>1 - RESULTAT D'EXPLOITATION (I - II)</t>
  </si>
  <si>
    <t>CHARGES D'EXPLOITATION</t>
  </si>
  <si>
    <t>Bénéfice attribué ou perte transférée*</t>
  </si>
  <si>
    <t>Perte supportée ou bénéfice transféré*</t>
  </si>
  <si>
    <t>Produits financiers de participations (5)</t>
  </si>
  <si>
    <t>Produits des autres valeurs mobilières et créances de l'actif immobilisé (5)</t>
  </si>
  <si>
    <t>Autres intérêts et produits assimilés (5)</t>
  </si>
  <si>
    <t>Différences positives de change</t>
  </si>
  <si>
    <t>Produits nets sur cessions de valeurs mobilières de placement</t>
  </si>
  <si>
    <t>Intérêts et charges assimilées (6)</t>
  </si>
  <si>
    <t>Différences négatives de change</t>
  </si>
  <si>
    <t>Charges nettes sur cessions de valeurs mobilières de placement</t>
  </si>
  <si>
    <t>2 - RESULTAT FINANCIER (V - VI)</t>
  </si>
  <si>
    <t>3 - RESULTAT COURANT AVANT IMPOTS (I - II + III - IV + V -VI)</t>
  </si>
  <si>
    <t>FS</t>
  </si>
  <si>
    <t>FT</t>
  </si>
  <si>
    <t>FU</t>
  </si>
  <si>
    <t>FV</t>
  </si>
  <si>
    <t>FW</t>
  </si>
  <si>
    <t>FX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</si>
  <si>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</si>
  <si>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</si>
  <si>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</si>
  <si>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</si>
  <si>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</si>
  <si>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</si>
  <si>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</si>
  <si>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</si>
  <si>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</si>
  <si>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</si>
  <si>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</si>
  <si>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</si>
  <si>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</si>
  <si>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</si>
  <si>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</si>
  <si>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</si>
  <si>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</si>
  <si>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</si>
  <si>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</si>
  <si>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</si>
  <si>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</si>
  <si>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</si>
  <si>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</si>
  <si>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</si>
  <si>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</si>
  <si>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 xml:space="preserve">(Ne pas reporter le montant des centimes)*   </t>
  </si>
  <si>
    <t>opérations en commun</t>
  </si>
  <si>
    <t>PRODUITS FINANCIERS</t>
  </si>
  <si>
    <t>CHARGES FINANCIERES</t>
  </si>
  <si>
    <t xml:space="preserve">services   </t>
  </si>
  <si>
    <t xml:space="preserve">biens       </t>
  </si>
  <si>
    <t xml:space="preserve">Total des produits d'exploitation (2) (I)       </t>
  </si>
  <si>
    <t xml:space="preserve">Total des charges d'exploitation (4) (II)       </t>
  </si>
  <si>
    <t xml:space="preserve">Total des produits financiers (V)       </t>
  </si>
  <si>
    <t xml:space="preserve">Total des charges financières (VI)       </t>
  </si>
  <si>
    <t>RENVOIS: voir tableau n°2053) * Des explications concernant cette rubrique sont données dans la notice n°2032.</t>
  </si>
  <si>
    <t xml:space="preserve">             (IV)</t>
  </si>
  <si>
    <t xml:space="preserve">             (III)</t>
  </si>
  <si>
    <t>Exercice N-1</t>
  </si>
  <si>
    <t>Produits exceptionnels sur opérations de gestion</t>
  </si>
  <si>
    <t>Produits exceptionnels sur opérations en capital *</t>
  </si>
  <si>
    <t>Charges exceptionnelles sur opérations de gestion (6 bis)</t>
  </si>
  <si>
    <t>Charges exceptionnelles sur opération en capital *</t>
  </si>
  <si>
    <t>4 - RESULTAT EXCEPTIONNEL (VII - VIII)</t>
  </si>
  <si>
    <t>Participation des salariés aux résultats de l'entreprise</t>
  </si>
  <si>
    <t>(IX)</t>
  </si>
  <si>
    <t>Impôts sur les bénéfices *</t>
  </si>
  <si>
    <t>(X)</t>
  </si>
  <si>
    <t>TOTAL DES PRODUITS (I + III + V +VII)</t>
  </si>
  <si>
    <t>TOTAL DES CHARGES (II + IV + VI + VIII + IX + X)</t>
  </si>
  <si>
    <t>5 - BENEFICE OU PERTE (Total des produits - total des charges)</t>
  </si>
  <si>
    <t>HA</t>
  </si>
  <si>
    <t>HB</t>
  </si>
  <si>
    <t>HC</t>
  </si>
  <si>
    <t>HD</t>
  </si>
  <si>
    <t>HE</t>
  </si>
  <si>
    <t>HF</t>
  </si>
  <si>
    <t>HG</t>
  </si>
  <si>
    <t>HH</t>
  </si>
  <si>
    <t>HI</t>
  </si>
  <si>
    <t>HJ</t>
  </si>
  <si>
    <t>HK</t>
  </si>
  <si>
    <t>HL</t>
  </si>
  <si>
    <t>HM</t>
  </si>
  <si>
    <t>HN</t>
  </si>
  <si>
    <t>HO</t>
  </si>
  <si>
    <t>RENVOIS</t>
  </si>
  <si>
    <t xml:space="preserve">Total des produits exceptionnels (7)  (VII)       </t>
  </si>
  <si>
    <t>EXCEPTIONNELS</t>
  </si>
  <si>
    <t>EXCEPTIONNELLES</t>
  </si>
  <si>
    <t>PRODUITS</t>
  </si>
  <si>
    <t>CHARGES</t>
  </si>
  <si>
    <t>(7)</t>
  </si>
  <si>
    <t>Charges exceptionnelles</t>
  </si>
  <si>
    <t>Produits exceptionnels</t>
  </si>
  <si>
    <t>Détail des produits et charges exceptionnels (Si ce cadre est insuffisant, joindre un état du même modèle):</t>
  </si>
  <si>
    <t xml:space="preserve">Produits de cessions d'éléments d'actif </t>
  </si>
  <si>
    <t>Valeurs comptables des éléments immobilisés cédés</t>
  </si>
  <si>
    <t>(8)</t>
  </si>
  <si>
    <t>Détails des produits et charges sur exercices antérieurs:</t>
  </si>
  <si>
    <t>Charges antérieures</t>
  </si>
  <si>
    <t>Produits antérieurs</t>
  </si>
  <si>
    <t>(1)</t>
  </si>
  <si>
    <t>Dont produits nets partiels sur opérations à long terme</t>
  </si>
  <si>
    <t>(2)</t>
  </si>
  <si>
    <t>produits de locations immobilières</t>
  </si>
  <si>
    <t>HY</t>
  </si>
  <si>
    <t>produits d'exploitation afférents à des exercices antérieurs (à détailler au (8) ci-dessous)</t>
  </si>
  <si>
    <t>1G</t>
  </si>
  <si>
    <t>(3)</t>
  </si>
  <si>
    <t xml:space="preserve"> - Crédit-bail mobilier *</t>
  </si>
  <si>
    <t>HP</t>
  </si>
  <si>
    <t>- Crédit-bail immobilier</t>
  </si>
  <si>
    <t>HQ</t>
  </si>
  <si>
    <t>(4)</t>
  </si>
  <si>
    <t>Dont charges d'exploitation afférentes à des exercices antérieurs (à détailler au (8) ci-dessous)</t>
  </si>
  <si>
    <t>1H</t>
  </si>
  <si>
    <t>(5)</t>
  </si>
  <si>
    <t>Dont produits concernant les entreprises liées</t>
  </si>
  <si>
    <t>1J</t>
  </si>
  <si>
    <t>(6)</t>
  </si>
  <si>
    <t>Dont intérêts concernant les entreprises liées</t>
  </si>
  <si>
    <t>1K</t>
  </si>
  <si>
    <t>(6bis)</t>
  </si>
  <si>
    <t>Dont dons faits aux organismes d'intérêt général (art. 238 bis du C.G.I)</t>
  </si>
  <si>
    <t>HX</t>
  </si>
  <si>
    <t>(9)</t>
  </si>
  <si>
    <t>Dont transferts de charges</t>
  </si>
  <si>
    <t>A1</t>
  </si>
  <si>
    <t>(10)</t>
  </si>
  <si>
    <t>Dont cotisations personnelles de l'exploitant (13)</t>
  </si>
  <si>
    <t>A2</t>
  </si>
  <si>
    <t>(11)</t>
  </si>
  <si>
    <t>Dont redevances pour concessions de brevets, de licences (produits)</t>
  </si>
  <si>
    <t>A3</t>
  </si>
  <si>
    <t>(12)</t>
  </si>
  <si>
    <t>Dont redevances pour concessions de brevets, de licences (charges)</t>
  </si>
  <si>
    <t>A4</t>
  </si>
  <si>
    <t>(13)</t>
  </si>
  <si>
    <t>Dont primes et cotisations</t>
  </si>
  <si>
    <t>complémentaires personnelles: facultatives</t>
  </si>
  <si>
    <t>obligatoires</t>
  </si>
  <si>
    <t>Désignation de l'entreprise : MICRO3D SA____________________________________________________________________________________</t>
  </si>
  <si>
    <t xml:space="preserve">Total des charges exceptionnelles (7)   (VIII)       </t>
  </si>
  <si>
    <t>Reprises sur amortissements, dépréciations et provisions, transfert de charges*</t>
  </si>
  <si>
    <t>- dotations aux dépréciations</t>
  </si>
  <si>
    <t>Sur actif circulant: dotations aux dépréciations</t>
  </si>
  <si>
    <t>Dotations aux provisions</t>
  </si>
  <si>
    <t>Dotations financières aux amortissements, dépréciations et provisions*</t>
  </si>
  <si>
    <t>Reprises sur provisions, dépréciations et transferts de charges</t>
  </si>
  <si>
    <t>Dotations exceptionnelles aux amortissements, dépréciations et provisions</t>
  </si>
  <si>
    <t>Chiffres d'affaires nets</t>
  </si>
  <si>
    <t>Désignation de l'entreprise : PYTHON__________________________________________________________________________________________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</si>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</sst>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2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b/>
      <sz val="8"/>
      <name val="Times New Roman"/>
      <family val="1"/>
    </font>
    <font>
      <sz val="5"/>
      <name val="Times New Roman"/>
      <family val="1"/>
    </font>
    <font>
      <sz val="6"/>
      <name val="Times New Roman"/>
      <family val="1"/>
    </font>
    <font>
      <b/>
      <sz val="6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9">
    <xf numFmtId="0" fontId="0" fillId="0" borderId="0" xfId="0"/>
    <xf numFmtId="0" fontId="3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3" fillId="2" borderId="10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vertical="center"/>
    </xf>
    <xf numFmtId="0" fontId="5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13" xfId="0" quotePrefix="1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0" fontId="3" fillId="2" borderId="10" xfId="0" quotePrefix="1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5" fillId="2" borderId="18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64" fontId="3" fillId="2" borderId="0" xfId="0" applyNumberFormat="1" applyFont="1" applyFill="1"/>
    <xf numFmtId="0" fontId="5" fillId="2" borderId="20" xfId="0" applyFont="1" applyFill="1" applyBorder="1" applyAlignment="1">
      <alignment vertical="center"/>
    </xf>
    <xf numFmtId="0" fontId="5" fillId="2" borderId="21" xfId="0" applyFont="1" applyFill="1" applyBorder="1" applyAlignment="1">
      <alignment vertical="center"/>
    </xf>
    <xf numFmtId="0" fontId="3" fillId="2" borderId="22" xfId="0" applyFont="1" applyFill="1" applyBorder="1" applyAlignment="1">
      <alignment horizontal="center" vertical="center" textRotation="90"/>
    </xf>
    <xf numFmtId="164" fontId="3" fillId="2" borderId="11" xfId="1" applyFont="1" applyFill="1" applyBorder="1" applyAlignment="1">
      <alignment horizontal="center" vertical="center"/>
    </xf>
    <xf numFmtId="164" fontId="3" fillId="2" borderId="23" xfId="1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 textRotation="90"/>
    </xf>
    <xf numFmtId="164" fontId="3" fillId="2" borderId="12" xfId="0" applyNumberFormat="1" applyFont="1" applyFill="1" applyBorder="1" applyAlignment="1">
      <alignment vertical="center"/>
    </xf>
    <xf numFmtId="0" fontId="3" fillId="2" borderId="25" xfId="0" applyFont="1" applyFill="1" applyBorder="1"/>
    <xf numFmtId="0" fontId="3" fillId="2" borderId="26" xfId="0" applyFont="1" applyFill="1" applyBorder="1"/>
    <xf numFmtId="0" fontId="3" fillId="2" borderId="27" xfId="0" applyFont="1" applyFill="1" applyBorder="1"/>
    <xf numFmtId="0" fontId="3" fillId="2" borderId="2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3" fillId="2" borderId="6" xfId="0" applyFont="1" applyFill="1" applyBorder="1"/>
    <xf numFmtId="0" fontId="3" fillId="2" borderId="28" xfId="0" applyFont="1" applyFill="1" applyBorder="1"/>
    <xf numFmtId="0" fontId="3" fillId="2" borderId="0" xfId="0" applyFont="1" applyFill="1" applyBorder="1"/>
    <xf numFmtId="49" fontId="3" fillId="2" borderId="29" xfId="0" applyNumberFormat="1" applyFont="1" applyFill="1" applyBorder="1" applyAlignment="1">
      <alignment horizontal="center" vertical="center"/>
    </xf>
    <xf numFmtId="49" fontId="3" fillId="2" borderId="30" xfId="0" applyNumberFormat="1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left" vertical="center"/>
    </xf>
    <xf numFmtId="0" fontId="3" fillId="2" borderId="31" xfId="0" quotePrefix="1" applyFont="1" applyFill="1" applyBorder="1" applyAlignment="1">
      <alignment vertical="center"/>
    </xf>
    <xf numFmtId="0" fontId="5" fillId="2" borderId="13" xfId="0" applyFont="1" applyFill="1" applyBorder="1" applyAlignment="1">
      <alignment horizontal="right" vertical="center"/>
    </xf>
    <xf numFmtId="0" fontId="5" fillId="2" borderId="14" xfId="0" applyFont="1" applyFill="1" applyBorder="1" applyAlignment="1">
      <alignment horizontal="right" vertical="center"/>
    </xf>
    <xf numFmtId="49" fontId="4" fillId="2" borderId="29" xfId="0" applyNumberFormat="1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0" fontId="3" fillId="2" borderId="31" xfId="0" applyFont="1" applyFill="1" applyBorder="1" applyAlignment="1">
      <alignment vertical="center"/>
    </xf>
    <xf numFmtId="0" fontId="3" fillId="2" borderId="34" xfId="0" applyFont="1" applyFill="1" applyBorder="1" applyAlignment="1">
      <alignment vertical="center"/>
    </xf>
    <xf numFmtId="0" fontId="0" fillId="2" borderId="0" xfId="0" applyFill="1"/>
    <xf numFmtId="0" fontId="3" fillId="2" borderId="38" xfId="0" applyFont="1" applyFill="1" applyBorder="1" applyAlignment="1">
      <alignment vertical="center"/>
    </xf>
    <xf numFmtId="0" fontId="3" fillId="2" borderId="39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3" fillId="2" borderId="22" xfId="0" applyFont="1" applyFill="1" applyBorder="1" applyAlignment="1">
      <alignment vertical="center"/>
    </xf>
    <xf numFmtId="0" fontId="3" fillId="2" borderId="45" xfId="0" applyFont="1" applyFill="1" applyBorder="1" applyAlignment="1">
      <alignment vertical="center"/>
    </xf>
    <xf numFmtId="0" fontId="5" fillId="2" borderId="14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 textRotation="90" wrapText="1"/>
    </xf>
    <xf numFmtId="0" fontId="6" fillId="2" borderId="13" xfId="0" applyFont="1" applyFill="1" applyBorder="1" applyAlignment="1">
      <alignment horizontal="center" vertical="center" textRotation="90" wrapText="1"/>
    </xf>
    <xf numFmtId="0" fontId="5" fillId="2" borderId="13" xfId="0" applyFont="1" applyFill="1" applyBorder="1" applyAlignment="1">
      <alignment horizontal="left" vertical="center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0" xfId="0" applyFont="1" applyFill="1" applyBorder="1" applyAlignment="1">
      <alignment horizontal="center" vertical="center" textRotation="90"/>
    </xf>
    <xf numFmtId="0" fontId="5" fillId="2" borderId="0" xfId="0" applyFont="1" applyFill="1" applyBorder="1" applyAlignment="1">
      <alignment horizontal="left" vertical="center"/>
    </xf>
    <xf numFmtId="0" fontId="2" fillId="2" borderId="0" xfId="0" applyFont="1" applyFill="1"/>
    <xf numFmtId="164" fontId="3" fillId="2" borderId="10" xfId="1" applyFont="1" applyFill="1" applyBorder="1" applyAlignment="1" applyProtection="1">
      <alignment vertical="center"/>
      <protection locked="0"/>
    </xf>
    <xf numFmtId="164" fontId="3" fillId="2" borderId="37" xfId="1" applyFont="1" applyFill="1" applyBorder="1"/>
    <xf numFmtId="164" fontId="3" fillId="2" borderId="12" xfId="1" applyFont="1" applyFill="1" applyBorder="1" applyProtection="1">
      <protection locked="0"/>
    </xf>
    <xf numFmtId="164" fontId="3" fillId="2" borderId="7" xfId="1" applyFont="1" applyFill="1" applyBorder="1" applyAlignment="1" applyProtection="1">
      <alignment vertical="center"/>
      <protection locked="0"/>
    </xf>
    <xf numFmtId="164" fontId="3" fillId="2" borderId="8" xfId="1" applyFont="1" applyFill="1" applyBorder="1" applyProtection="1">
      <protection locked="0"/>
    </xf>
    <xf numFmtId="164" fontId="3" fillId="2" borderId="15" xfId="1" applyFont="1" applyFill="1" applyBorder="1"/>
    <xf numFmtId="164" fontId="3" fillId="2" borderId="14" xfId="1" applyFont="1" applyFill="1" applyBorder="1" applyProtection="1">
      <protection locked="0"/>
    </xf>
    <xf numFmtId="164" fontId="3" fillId="2" borderId="8" xfId="1" applyFont="1" applyFill="1" applyBorder="1"/>
    <xf numFmtId="164" fontId="3" fillId="2" borderId="15" xfId="1" applyFont="1" applyFill="1" applyBorder="1" applyProtection="1">
      <protection locked="0"/>
    </xf>
    <xf numFmtId="164" fontId="3" fillId="2" borderId="19" xfId="1" applyFont="1" applyFill="1" applyBorder="1"/>
    <xf numFmtId="164" fontId="10" fillId="2" borderId="36" xfId="1" applyFont="1" applyFill="1" applyBorder="1"/>
    <xf numFmtId="164" fontId="10" fillId="2" borderId="41" xfId="1" applyFont="1" applyFill="1" applyBorder="1"/>
    <xf numFmtId="164" fontId="10" fillId="2" borderId="37" xfId="1" applyFont="1" applyFill="1" applyBorder="1" applyProtection="1">
      <protection locked="0"/>
    </xf>
    <xf numFmtId="164" fontId="10" fillId="2" borderId="41" xfId="1" applyFont="1" applyFill="1" applyBorder="1" applyProtection="1">
      <protection locked="0"/>
    </xf>
    <xf numFmtId="164" fontId="10" fillId="2" borderId="44" xfId="1" applyFont="1" applyFill="1" applyBorder="1" applyProtection="1">
      <protection locked="0"/>
    </xf>
    <xf numFmtId="164" fontId="10" fillId="2" borderId="36" xfId="1" applyFont="1" applyFill="1" applyBorder="1" applyProtection="1">
      <protection locked="0"/>
    </xf>
    <xf numFmtId="0" fontId="9" fillId="2" borderId="13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164" fontId="9" fillId="2" borderId="36" xfId="1" applyFont="1" applyFill="1" applyBorder="1" applyAlignment="1" applyProtection="1">
      <protection locked="0"/>
    </xf>
    <xf numFmtId="164" fontId="9" fillId="2" borderId="12" xfId="1" applyFont="1" applyFill="1" applyBorder="1" applyAlignment="1" applyProtection="1">
      <protection locked="0"/>
    </xf>
    <xf numFmtId="164" fontId="9" fillId="2" borderId="37" xfId="1" applyFont="1" applyFill="1" applyBorder="1" applyAlignment="1" applyProtection="1">
      <protection locked="0"/>
    </xf>
    <xf numFmtId="164" fontId="9" fillId="2" borderId="14" xfId="1" applyFont="1" applyFill="1" applyBorder="1" applyAlignment="1" applyProtection="1">
      <protection locked="0"/>
    </xf>
    <xf numFmtId="164" fontId="9" fillId="2" borderId="40" xfId="1" applyFont="1" applyFill="1" applyBorder="1" applyAlignment="1" applyProtection="1">
      <protection locked="0"/>
    </xf>
    <xf numFmtId="164" fontId="9" fillId="2" borderId="39" xfId="1" applyFont="1" applyFill="1" applyBorder="1" applyAlignment="1" applyProtection="1">
      <protection locked="0"/>
    </xf>
    <xf numFmtId="164" fontId="9" fillId="2" borderId="8" xfId="1" applyFont="1" applyFill="1" applyBorder="1" applyAlignment="1"/>
    <xf numFmtId="164" fontId="9" fillId="2" borderId="6" xfId="1" applyFont="1" applyFill="1" applyBorder="1" applyAlignment="1"/>
    <xf numFmtId="164" fontId="9" fillId="2" borderId="19" xfId="1" applyFont="1" applyFill="1" applyBorder="1" applyAlignment="1"/>
    <xf numFmtId="164" fontId="9" fillId="2" borderId="44" xfId="1" applyFont="1" applyFill="1" applyBorder="1" applyAlignment="1" applyProtection="1">
      <protection locked="0"/>
    </xf>
    <xf numFmtId="164" fontId="9" fillId="2" borderId="15" xfId="1" applyFont="1" applyFill="1" applyBorder="1" applyAlignment="1" applyProtection="1">
      <protection locked="0"/>
    </xf>
    <xf numFmtId="164" fontId="9" fillId="2" borderId="14" xfId="1" applyFont="1" applyFill="1" applyBorder="1" applyAlignment="1"/>
    <xf numFmtId="164" fontId="9" fillId="2" borderId="35" xfId="1" applyFont="1" applyFill="1" applyBorder="1" applyAlignment="1" applyProtection="1">
      <protection locked="0"/>
    </xf>
    <xf numFmtId="164" fontId="9" fillId="2" borderId="34" xfId="1" applyFont="1" applyFill="1" applyBorder="1" applyAlignment="1" applyProtection="1">
      <protection locked="0"/>
    </xf>
    <xf numFmtId="164" fontId="9" fillId="2" borderId="17" xfId="1" applyFont="1" applyFill="1" applyBorder="1" applyProtection="1">
      <protection locked="0"/>
    </xf>
    <xf numFmtId="164" fontId="9" fillId="2" borderId="46" xfId="1" applyFont="1" applyFill="1" applyBorder="1" applyProtection="1">
      <protection locked="0"/>
    </xf>
    <xf numFmtId="164" fontId="9" fillId="2" borderId="47" xfId="1" applyFont="1" applyFill="1" applyBorder="1" applyProtection="1">
      <protection locked="0"/>
    </xf>
    <xf numFmtId="164" fontId="9" fillId="2" borderId="48" xfId="1" applyFont="1" applyFill="1" applyBorder="1" applyProtection="1">
      <protection locked="0"/>
    </xf>
    <xf numFmtId="164" fontId="9" fillId="2" borderId="49" xfId="1" applyFont="1" applyFill="1" applyBorder="1" applyProtection="1">
      <protection locked="0"/>
    </xf>
    <xf numFmtId="164" fontId="9" fillId="2" borderId="50" xfId="1" applyFont="1" applyFill="1" applyBorder="1" applyProtection="1">
      <protection locked="0"/>
    </xf>
    <xf numFmtId="0" fontId="5" fillId="2" borderId="17" xfId="0" applyFont="1" applyFill="1" applyBorder="1" applyAlignment="1">
      <alignment horizontal="center"/>
    </xf>
    <xf numFmtId="0" fontId="5" fillId="2" borderId="4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8" fillId="2" borderId="46" xfId="0" applyFont="1" applyFill="1" applyBorder="1" applyAlignment="1">
      <alignment horizontal="center"/>
    </xf>
    <xf numFmtId="0" fontId="6" fillId="2" borderId="54" xfId="0" applyFont="1" applyFill="1" applyBorder="1" applyAlignment="1">
      <alignment horizontal="center" vertical="center" textRotation="90" wrapText="1"/>
    </xf>
    <xf numFmtId="0" fontId="6" fillId="2" borderId="41" xfId="0" applyFont="1" applyFill="1" applyBorder="1" applyAlignment="1">
      <alignment horizontal="center" vertical="center" textRotation="90" wrapText="1"/>
    </xf>
    <xf numFmtId="0" fontId="7" fillId="2" borderId="2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right" vertical="center"/>
    </xf>
    <xf numFmtId="0" fontId="7" fillId="2" borderId="54" xfId="0" applyFont="1" applyFill="1" applyBorder="1" applyAlignment="1">
      <alignment horizontal="center" vertical="center" textRotation="90"/>
    </xf>
    <xf numFmtId="0" fontId="7" fillId="2" borderId="42" xfId="0" applyFont="1" applyFill="1" applyBorder="1" applyAlignment="1">
      <alignment horizontal="center" vertical="center" textRotation="90"/>
    </xf>
    <xf numFmtId="0" fontId="7" fillId="2" borderId="41" xfId="0" applyFont="1" applyFill="1" applyBorder="1" applyAlignment="1">
      <alignment horizontal="center" vertical="center" textRotation="90"/>
    </xf>
    <xf numFmtId="0" fontId="4" fillId="2" borderId="51" xfId="0" applyFont="1" applyFill="1" applyBorder="1" applyAlignment="1">
      <alignment horizontal="center" vertical="center" textRotation="90" wrapText="1"/>
    </xf>
    <xf numFmtId="0" fontId="4" fillId="2" borderId="52" xfId="0" applyFont="1" applyFill="1" applyBorder="1" applyAlignment="1">
      <alignment horizontal="center" vertical="center" textRotation="90" wrapText="1"/>
    </xf>
    <xf numFmtId="0" fontId="4" fillId="2" borderId="53" xfId="0" applyFont="1" applyFill="1" applyBorder="1" applyAlignment="1">
      <alignment horizontal="center" vertical="center" textRotation="90" wrapText="1"/>
    </xf>
    <xf numFmtId="0" fontId="3" fillId="2" borderId="54" xfId="0" applyFont="1" applyFill="1" applyBorder="1" applyAlignment="1">
      <alignment horizontal="center" vertical="center" textRotation="90"/>
    </xf>
    <xf numFmtId="0" fontId="3" fillId="2" borderId="42" xfId="0" applyFont="1" applyFill="1" applyBorder="1" applyAlignment="1">
      <alignment horizontal="center" vertical="center" textRotation="90"/>
    </xf>
    <xf numFmtId="0" fontId="3" fillId="2" borderId="41" xfId="0" applyFont="1" applyFill="1" applyBorder="1" applyAlignment="1">
      <alignment horizontal="center" vertical="center" textRotation="90"/>
    </xf>
    <xf numFmtId="0" fontId="5" fillId="2" borderId="55" xfId="0" applyFont="1" applyFill="1" applyBorder="1" applyAlignment="1">
      <alignment horizontal="right" vertical="center"/>
    </xf>
    <xf numFmtId="0" fontId="5" fillId="2" borderId="18" xfId="0" applyFont="1" applyFill="1" applyBorder="1" applyAlignment="1">
      <alignment horizontal="right" vertical="center"/>
    </xf>
    <xf numFmtId="0" fontId="5" fillId="2" borderId="19" xfId="0" applyFont="1" applyFill="1" applyBorder="1" applyAlignment="1">
      <alignment horizontal="right" vertical="center"/>
    </xf>
    <xf numFmtId="0" fontId="3" fillId="2" borderId="20" xfId="0" applyFont="1" applyFill="1" applyBorder="1" applyAlignment="1" applyProtection="1">
      <alignment horizontal="left" vertical="center"/>
      <protection locked="0"/>
    </xf>
    <xf numFmtId="0" fontId="3" fillId="2" borderId="18" xfId="0" applyFont="1" applyFill="1" applyBorder="1" applyAlignment="1" applyProtection="1">
      <alignment horizontal="left" vertical="center"/>
      <protection locked="0"/>
    </xf>
    <xf numFmtId="0" fontId="3" fillId="2" borderId="19" xfId="0" applyFont="1" applyFill="1" applyBorder="1" applyAlignment="1" applyProtection="1">
      <alignment horizontal="left" vertical="center"/>
      <protection locked="0"/>
    </xf>
    <xf numFmtId="0" fontId="3" fillId="2" borderId="56" xfId="0" applyFont="1" applyFill="1" applyBorder="1" applyAlignment="1">
      <alignment horizontal="center"/>
    </xf>
    <xf numFmtId="0" fontId="3" fillId="2" borderId="57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 vertical="center" textRotation="90"/>
    </xf>
    <xf numFmtId="0" fontId="3" fillId="2" borderId="16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right" vertical="center"/>
    </xf>
    <xf numFmtId="0" fontId="4" fillId="2" borderId="26" xfId="0" applyFont="1" applyFill="1" applyBorder="1" applyAlignment="1">
      <alignment horizontal="right" vertical="center"/>
    </xf>
    <xf numFmtId="0" fontId="4" fillId="2" borderId="58" xfId="0" applyFont="1" applyFill="1" applyBorder="1" applyAlignment="1">
      <alignment horizontal="right" vertical="center"/>
    </xf>
    <xf numFmtId="0" fontId="4" fillId="2" borderId="28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4" fillId="2" borderId="59" xfId="0" applyFont="1" applyFill="1" applyBorder="1" applyAlignment="1">
      <alignment horizontal="right" vertical="center"/>
    </xf>
    <xf numFmtId="0" fontId="4" fillId="2" borderId="60" xfId="0" applyFont="1" applyFill="1" applyBorder="1" applyAlignment="1">
      <alignment horizontal="right" vertical="center"/>
    </xf>
    <xf numFmtId="0" fontId="4" fillId="2" borderId="10" xfId="0" applyFont="1" applyFill="1" applyBorder="1" applyAlignment="1">
      <alignment horizontal="right" vertical="center"/>
    </xf>
    <xf numFmtId="0" fontId="4" fillId="2" borderId="57" xfId="0" applyFont="1" applyFill="1" applyBorder="1" applyAlignment="1">
      <alignment horizontal="right" vertical="center"/>
    </xf>
    <xf numFmtId="0" fontId="3" fillId="2" borderId="61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3" fillId="2" borderId="53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9" fillId="2" borderId="5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2" fillId="2" borderId="47" xfId="0" applyFont="1" applyFill="1" applyBorder="1" applyAlignment="1" applyProtection="1">
      <alignment horizontal="left"/>
      <protection locked="0"/>
    </xf>
    <xf numFmtId="0" fontId="2" fillId="2" borderId="38" xfId="0" applyFont="1" applyFill="1" applyBorder="1" applyAlignment="1" applyProtection="1">
      <alignment horizontal="left"/>
      <protection locked="0"/>
    </xf>
    <xf numFmtId="0" fontId="2" fillId="2" borderId="65" xfId="0" applyFont="1" applyFill="1" applyBorder="1" applyAlignment="1" applyProtection="1">
      <alignment horizontal="left"/>
      <protection locked="0"/>
    </xf>
    <xf numFmtId="0" fontId="2" fillId="2" borderId="17" xfId="0" applyFont="1" applyFill="1" applyBorder="1" applyAlignment="1" applyProtection="1">
      <alignment horizontal="left"/>
      <protection locked="0"/>
    </xf>
    <xf numFmtId="0" fontId="2" fillId="2" borderId="13" xfId="0" applyFont="1" applyFill="1" applyBorder="1" applyAlignment="1" applyProtection="1">
      <alignment horizontal="left"/>
      <protection locked="0"/>
    </xf>
    <xf numFmtId="0" fontId="2" fillId="2" borderId="64" xfId="0" applyFont="1" applyFill="1" applyBorder="1" applyAlignment="1" applyProtection="1">
      <alignment horizontal="left"/>
      <protection locked="0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53" xfId="0" applyNumberFormat="1" applyFont="1" applyFill="1" applyBorder="1" applyAlignment="1">
      <alignment horizontal="center" vertical="center"/>
    </xf>
    <xf numFmtId="49" fontId="3" fillId="2" borderId="29" xfId="0" applyNumberFormat="1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7" fillId="2" borderId="32" xfId="0" applyFont="1" applyFill="1" applyBorder="1" applyAlignment="1">
      <alignment horizontal="left" vertical="center" textRotation="90" wrapText="1"/>
    </xf>
    <xf numFmtId="0" fontId="7" fillId="2" borderId="59" xfId="0" applyFont="1" applyFill="1" applyBorder="1" applyAlignment="1">
      <alignment horizontal="left" vertical="center" textRotation="90" wrapText="1"/>
    </xf>
    <xf numFmtId="0" fontId="7" fillId="2" borderId="33" xfId="0" applyFont="1" applyFill="1" applyBorder="1" applyAlignment="1">
      <alignment horizontal="left" vertical="center" textRotation="90" wrapText="1"/>
    </xf>
    <xf numFmtId="164" fontId="9" fillId="2" borderId="35" xfId="1" applyFont="1" applyFill="1" applyBorder="1" applyAlignment="1" applyProtection="1">
      <alignment horizontal="center"/>
      <protection locked="0"/>
    </xf>
    <xf numFmtId="164" fontId="9" fillId="2" borderId="41" xfId="1" applyFont="1" applyFill="1" applyBorder="1" applyAlignment="1" applyProtection="1">
      <alignment horizontal="center"/>
      <protection locked="0"/>
    </xf>
    <xf numFmtId="164" fontId="9" fillId="2" borderId="66" xfId="1" applyFont="1" applyFill="1" applyBorder="1" applyAlignment="1" applyProtection="1">
      <alignment horizontal="center"/>
      <protection locked="0"/>
    </xf>
    <xf numFmtId="164" fontId="9" fillId="2" borderId="50" xfId="1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center" vertical="center" textRotation="90"/>
    </xf>
    <xf numFmtId="0" fontId="8" fillId="2" borderId="28" xfId="0" applyFont="1" applyFill="1" applyBorder="1" applyAlignment="1">
      <alignment horizontal="center" vertical="center" textRotation="90"/>
    </xf>
    <xf numFmtId="0" fontId="8" fillId="2" borderId="21" xfId="0" applyFont="1" applyFill="1" applyBorder="1" applyAlignment="1">
      <alignment horizontal="center" vertical="center" textRotation="90"/>
    </xf>
    <xf numFmtId="49" fontId="3" fillId="2" borderId="61" xfId="0" applyNumberFormat="1" applyFont="1" applyFill="1" applyBorder="1" applyAlignment="1">
      <alignment horizontal="center" vertical="center"/>
    </xf>
    <xf numFmtId="49" fontId="3" fillId="2" borderId="56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7" fillId="2" borderId="62" xfId="0" applyFont="1" applyFill="1" applyBorder="1" applyAlignment="1">
      <alignment horizontal="right" vertical="center" textRotation="90" wrapText="1"/>
    </xf>
    <xf numFmtId="0" fontId="7" fillId="2" borderId="28" xfId="0" applyFont="1" applyFill="1" applyBorder="1" applyAlignment="1">
      <alignment horizontal="right" vertical="center" textRotation="90" wrapText="1"/>
    </xf>
    <xf numFmtId="0" fontId="7" fillId="2" borderId="60" xfId="0" applyFont="1" applyFill="1" applyBorder="1" applyAlignment="1">
      <alignment horizontal="right" vertical="center" textRotation="90" wrapText="1"/>
    </xf>
    <xf numFmtId="0" fontId="7" fillId="2" borderId="21" xfId="0" applyFont="1" applyFill="1" applyBorder="1" applyAlignment="1">
      <alignment horizontal="right" vertical="center" textRotation="90" wrapText="1"/>
    </xf>
    <xf numFmtId="49" fontId="3" fillId="2" borderId="51" xfId="0" applyNumberFormat="1" applyFont="1" applyFill="1" applyBorder="1" applyAlignment="1">
      <alignment horizontal="center" vertical="center"/>
    </xf>
    <xf numFmtId="49" fontId="3" fillId="2" borderId="63" xfId="0" applyNumberFormat="1" applyFont="1" applyFill="1" applyBorder="1" applyAlignment="1">
      <alignment horizontal="center" vertical="center"/>
    </xf>
    <xf numFmtId="164" fontId="10" fillId="3" borderId="41" xfId="1" applyFont="1" applyFill="1" applyBorder="1"/>
    <xf numFmtId="164" fontId="10" fillId="4" borderId="37" xfId="1" applyFont="1" applyFill="1" applyBorder="1"/>
    <xf numFmtId="164" fontId="10" fillId="3" borderId="43" xfId="1" applyFont="1" applyFill="1" applyBorder="1"/>
    <xf numFmtId="164" fontId="9" fillId="3" borderId="41" xfId="1" applyFont="1" applyFill="1" applyBorder="1" applyAlignment="1"/>
    <xf numFmtId="164" fontId="10" fillId="5" borderId="43" xfId="1" applyFont="1" applyFill="1" applyBorder="1"/>
    <xf numFmtId="164" fontId="10" fillId="6" borderId="41" xfId="1" applyFont="1" applyFill="1" applyBorder="1"/>
    <xf numFmtId="164" fontId="10" fillId="7" borderId="43" xfId="1" applyFont="1" applyFill="1" applyBorder="1"/>
    <xf numFmtId="164" fontId="11" fillId="2" borderId="37" xfId="1" applyFont="1" applyFill="1" applyBorder="1" applyProtection="1">
      <protection locked="0"/>
    </xf>
    <xf numFmtId="164" fontId="9" fillId="7" borderId="43" xfId="1" applyFont="1" applyFill="1" applyBorder="1" applyAlignment="1"/>
    <xf numFmtId="164" fontId="9" fillId="3" borderId="42" xfId="1" applyFont="1" applyFill="1" applyBorder="1" applyAlignment="1"/>
    <xf numFmtId="164" fontId="9" fillId="3" borderId="37" xfId="1" applyFont="1" applyFill="1" applyBorder="1" applyAlignment="1"/>
    <xf numFmtId="164" fontId="9" fillId="6" borderId="43" xfId="1" applyFont="1" applyFill="1" applyBorder="1" applyAlignme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1304925</xdr:colOff>
      <xdr:row>7</xdr:row>
      <xdr:rowOff>171450</xdr:rowOff>
    </xdr:from>
    <xdr:to>
      <xdr:col>1</xdr:col>
      <xdr:colOff>1943100</xdr:colOff>
      <xdr:row>8</xdr:row>
      <xdr:rowOff>142875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628650" y="1562100"/>
          <a:ext cx="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biens</a:t>
          </a:r>
          <a:r>
            <a:rPr lang="fr-FR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1295400</xdr:colOff>
      <xdr:row>9</xdr:row>
      <xdr:rowOff>19050</xdr:rowOff>
    </xdr:from>
    <xdr:to>
      <xdr:col>1</xdr:col>
      <xdr:colOff>361950</xdr:colOff>
      <xdr:row>9</xdr:row>
      <xdr:rowOff>171450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628650" y="1828800"/>
          <a:ext cx="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services*</a:t>
          </a:r>
          <a:endParaRPr lang="fr-FR" sz="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1200150</xdr:colOff>
      <xdr:row>0</xdr:row>
      <xdr:rowOff>123825</xdr:rowOff>
    </xdr:from>
    <xdr:to>
      <xdr:col>8</xdr:col>
      <xdr:colOff>628650</xdr:colOff>
      <xdr:row>2</xdr:row>
      <xdr:rowOff>9525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 txBox="1">
          <a:spLocks noChangeArrowheads="1"/>
        </xdr:cNvSpPr>
      </xdr:nvSpPr>
      <xdr:spPr bwMode="auto">
        <a:xfrm>
          <a:off x="1828800" y="123825"/>
          <a:ext cx="35242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COMPTE DE RESULTAT DE L'EXERCICE (en liste)</a:t>
          </a:r>
        </a:p>
      </xdr:txBody>
    </xdr:sp>
    <xdr:clientData/>
  </xdr:twoCellAnchor>
  <xdr:twoCellAnchor>
    <xdr:from>
      <xdr:col>9</xdr:col>
      <xdr:colOff>771525</xdr:colOff>
      <xdr:row>1</xdr:row>
      <xdr:rowOff>0</xdr:rowOff>
    </xdr:from>
    <xdr:to>
      <xdr:col>9</xdr:col>
      <xdr:colOff>942975</xdr:colOff>
      <xdr:row>2</xdr:row>
      <xdr:rowOff>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ChangeArrowheads="1"/>
        </xdr:cNvSpPr>
      </xdr:nvSpPr>
      <xdr:spPr bwMode="auto">
        <a:xfrm>
          <a:off x="6477000" y="142875"/>
          <a:ext cx="1714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</a:p>
      </xdr:txBody>
    </xdr:sp>
    <xdr:clientData/>
  </xdr:twoCellAnchor>
  <xdr:twoCellAnchor>
    <xdr:from>
      <xdr:col>8</xdr:col>
      <xdr:colOff>800100</xdr:colOff>
      <xdr:row>1</xdr:row>
      <xdr:rowOff>9525</xdr:rowOff>
    </xdr:from>
    <xdr:to>
      <xdr:col>9</xdr:col>
      <xdr:colOff>676275</xdr:colOff>
      <xdr:row>2</xdr:row>
      <xdr:rowOff>19050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 txBox="1">
          <a:spLocks noChangeArrowheads="1"/>
        </xdr:cNvSpPr>
      </xdr:nvSpPr>
      <xdr:spPr bwMode="auto">
        <a:xfrm>
          <a:off x="5524500" y="152400"/>
          <a:ext cx="8572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D.G.I. N° 2052</a:t>
          </a:r>
        </a:p>
      </xdr:txBody>
    </xdr:sp>
    <xdr:clientData/>
  </xdr:twoCellAnchor>
  <xdr:twoCellAnchor>
    <xdr:from>
      <xdr:col>1</xdr:col>
      <xdr:colOff>38100</xdr:colOff>
      <xdr:row>8</xdr:row>
      <xdr:rowOff>123825</xdr:rowOff>
    </xdr:from>
    <xdr:to>
      <xdr:col>2</xdr:col>
      <xdr:colOff>600075</xdr:colOff>
      <xdr:row>9</xdr:row>
      <xdr:rowOff>76200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ChangeArrowheads="1"/>
        </xdr:cNvSpPr>
      </xdr:nvSpPr>
      <xdr:spPr bwMode="auto">
        <a:xfrm>
          <a:off x="304800" y="1724025"/>
          <a:ext cx="9239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Production vendue</a:t>
          </a:r>
        </a:p>
      </xdr:txBody>
    </xdr:sp>
    <xdr:clientData/>
  </xdr:twoCellAnchor>
  <xdr:twoCellAnchor>
    <xdr:from>
      <xdr:col>2</xdr:col>
      <xdr:colOff>914400</xdr:colOff>
      <xdr:row>8</xdr:row>
      <xdr:rowOff>28575</xdr:rowOff>
    </xdr:from>
    <xdr:to>
      <xdr:col>2</xdr:col>
      <xdr:colOff>990600</xdr:colOff>
      <xdr:row>9</xdr:row>
      <xdr:rowOff>152400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/>
        </xdr:cNvSpPr>
      </xdr:nvSpPr>
      <xdr:spPr bwMode="auto">
        <a:xfrm>
          <a:off x="1543050" y="1628775"/>
          <a:ext cx="76200" cy="333375"/>
        </a:xfrm>
        <a:prstGeom prst="leftBrace">
          <a:avLst>
            <a:gd name="adj1" fmla="val 3645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19050</xdr:colOff>
      <xdr:row>25</xdr:row>
      <xdr:rowOff>114300</xdr:rowOff>
    </xdr:from>
    <xdr:to>
      <xdr:col>2</xdr:col>
      <xdr:colOff>1295400</xdr:colOff>
      <xdr:row>26</xdr:row>
      <xdr:rowOff>85725</xdr:rowOff>
    </xdr:to>
    <xdr:sp macro="" textlink="">
      <xdr:nvSpPr>
        <xdr:cNvPr id="1032" name="Text Box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ChangeArrowheads="1"/>
        </xdr:cNvSpPr>
      </xdr:nvSpPr>
      <xdr:spPr bwMode="auto">
        <a:xfrm>
          <a:off x="647700" y="5276850"/>
          <a:ext cx="12763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Sur immobilisations</a:t>
          </a:r>
        </a:p>
      </xdr:txBody>
    </xdr:sp>
    <xdr:clientData/>
  </xdr:twoCellAnchor>
  <xdr:twoCellAnchor>
    <xdr:from>
      <xdr:col>3</xdr:col>
      <xdr:colOff>85725</xdr:colOff>
      <xdr:row>25</xdr:row>
      <xdr:rowOff>47625</xdr:rowOff>
    </xdr:from>
    <xdr:to>
      <xdr:col>3</xdr:col>
      <xdr:colOff>161925</xdr:colOff>
      <xdr:row>26</xdr:row>
      <xdr:rowOff>171450</xdr:rowOff>
    </xdr:to>
    <xdr:sp macro="" textlink="">
      <xdr:nvSpPr>
        <xdr:cNvPr id="1033" name="AutoShape 9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/>
        </xdr:cNvSpPr>
      </xdr:nvSpPr>
      <xdr:spPr bwMode="auto">
        <a:xfrm>
          <a:off x="2162175" y="5210175"/>
          <a:ext cx="76200" cy="333375"/>
        </a:xfrm>
        <a:prstGeom prst="leftBrace">
          <a:avLst>
            <a:gd name="adj1" fmla="val 3645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99060</xdr:colOff>
          <xdr:row>0</xdr:row>
          <xdr:rowOff>22860</xdr:rowOff>
        </xdr:from>
        <xdr:to>
          <xdr:col>2</xdr:col>
          <xdr:colOff>1043940</xdr:colOff>
          <xdr:row>2</xdr:row>
          <xdr:rowOff>190500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1304925</xdr:colOff>
      <xdr:row>4</xdr:row>
      <xdr:rowOff>0</xdr:rowOff>
    </xdr:from>
    <xdr:to>
      <xdr:col>2</xdr:col>
      <xdr:colOff>561975</xdr:colOff>
      <xdr:row>4</xdr:row>
      <xdr:rowOff>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 txBox="1">
          <a:spLocks noChangeArrowheads="1"/>
        </xdr:cNvSpPr>
      </xdr:nvSpPr>
      <xdr:spPr bwMode="auto">
        <a:xfrm>
          <a:off x="962025" y="8953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biens</a:t>
          </a:r>
          <a:r>
            <a:rPr lang="fr-FR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1295400</xdr:colOff>
      <xdr:row>4</xdr:row>
      <xdr:rowOff>0</xdr:rowOff>
    </xdr:from>
    <xdr:to>
      <xdr:col>2</xdr:col>
      <xdr:colOff>361950</xdr:colOff>
      <xdr:row>4</xdr:row>
      <xdr:rowOff>0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ChangeArrowheads="1"/>
        </xdr:cNvSpPr>
      </xdr:nvSpPr>
      <xdr:spPr bwMode="auto">
        <a:xfrm>
          <a:off x="962025" y="8953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5000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services*</a:t>
          </a:r>
          <a:endParaRPr lang="fr-FR" sz="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123825</xdr:colOff>
      <xdr:row>0</xdr:row>
      <xdr:rowOff>123825</xdr:rowOff>
    </xdr:from>
    <xdr:to>
      <xdr:col>9</xdr:col>
      <xdr:colOff>247650</xdr:colOff>
      <xdr:row>2</xdr:row>
      <xdr:rowOff>19050</xdr:rowOff>
    </xdr:to>
    <xdr:sp macro="" textlink="">
      <xdr:nvSpPr>
        <xdr:cNvPr id="2051" name="Text Box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 txBox="1">
          <a:spLocks noChangeArrowheads="1"/>
        </xdr:cNvSpPr>
      </xdr:nvSpPr>
      <xdr:spPr bwMode="auto">
        <a:xfrm>
          <a:off x="1895475" y="123825"/>
          <a:ext cx="342900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fr-FR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COMPTE DE RESULTAT DE L'EXERCICE (suite)</a:t>
          </a:r>
        </a:p>
      </xdr:txBody>
    </xdr:sp>
    <xdr:clientData/>
  </xdr:twoCellAnchor>
  <xdr:twoCellAnchor>
    <xdr:from>
      <xdr:col>10</xdr:col>
      <xdr:colOff>771525</xdr:colOff>
      <xdr:row>2</xdr:row>
      <xdr:rowOff>19050</xdr:rowOff>
    </xdr:from>
    <xdr:to>
      <xdr:col>10</xdr:col>
      <xdr:colOff>952500</xdr:colOff>
      <xdr:row>2</xdr:row>
      <xdr:rowOff>180975</xdr:rowOff>
    </xdr:to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ChangeArrowheads="1"/>
        </xdr:cNvSpPr>
      </xdr:nvSpPr>
      <xdr:spPr bwMode="auto">
        <a:xfrm>
          <a:off x="6896100" y="342900"/>
          <a:ext cx="180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</a:p>
      </xdr:txBody>
    </xdr:sp>
    <xdr:clientData/>
  </xdr:twoCellAnchor>
  <xdr:twoCellAnchor>
    <xdr:from>
      <xdr:col>10</xdr:col>
      <xdr:colOff>123825</xdr:colOff>
      <xdr:row>0</xdr:row>
      <xdr:rowOff>104775</xdr:rowOff>
    </xdr:from>
    <xdr:to>
      <xdr:col>11</xdr:col>
      <xdr:colOff>0</xdr:colOff>
      <xdr:row>1</xdr:row>
      <xdr:rowOff>114300</xdr:rowOff>
    </xdr:to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 txBox="1">
          <a:spLocks noChangeArrowheads="1"/>
        </xdr:cNvSpPr>
      </xdr:nvSpPr>
      <xdr:spPr bwMode="auto">
        <a:xfrm>
          <a:off x="6248400" y="104775"/>
          <a:ext cx="9239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D.G.I. N° 2053</a:t>
          </a:r>
        </a:p>
      </xdr:txBody>
    </xdr:sp>
    <xdr:clientData/>
  </xdr:twoCellAnchor>
  <xdr:twoCellAnchor>
    <xdr:from>
      <xdr:col>2</xdr:col>
      <xdr:colOff>38100</xdr:colOff>
      <xdr:row>4</xdr:row>
      <xdr:rowOff>0</xdr:rowOff>
    </xdr:from>
    <xdr:to>
      <xdr:col>3</xdr:col>
      <xdr:colOff>600075</xdr:colOff>
      <xdr:row>4</xdr:row>
      <xdr:rowOff>0</xdr:rowOff>
    </xdr:to>
    <xdr:sp macro="" textlink="">
      <xdr:nvSpPr>
        <xdr:cNvPr id="2054" name="Text Box 6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ChangeArrowheads="1"/>
        </xdr:cNvSpPr>
      </xdr:nvSpPr>
      <xdr:spPr bwMode="auto">
        <a:xfrm>
          <a:off x="438150" y="895350"/>
          <a:ext cx="10953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Production vendue</a:t>
          </a:r>
        </a:p>
      </xdr:txBody>
    </xdr:sp>
    <xdr:clientData/>
  </xdr:twoCellAnchor>
  <xdr:twoCellAnchor>
    <xdr:from>
      <xdr:col>3</xdr:col>
      <xdr:colOff>914400</xdr:colOff>
      <xdr:row>4</xdr:row>
      <xdr:rowOff>0</xdr:rowOff>
    </xdr:from>
    <xdr:to>
      <xdr:col>3</xdr:col>
      <xdr:colOff>571500</xdr:colOff>
      <xdr:row>4</xdr:row>
      <xdr:rowOff>0</xdr:rowOff>
    </xdr:to>
    <xdr:sp macro="" textlink="">
      <xdr:nvSpPr>
        <xdr:cNvPr id="2055" name="AutoShape 7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>
          <a:spLocks/>
        </xdr:cNvSpPr>
      </xdr:nvSpPr>
      <xdr:spPr bwMode="auto">
        <a:xfrm>
          <a:off x="1533525" y="895350"/>
          <a:ext cx="0" cy="0"/>
        </a:xfrm>
        <a:prstGeom prst="leftBrace">
          <a:avLst>
            <a:gd name="adj1" fmla="val -214748364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19050</xdr:colOff>
      <xdr:row>13</xdr:row>
      <xdr:rowOff>0</xdr:rowOff>
    </xdr:from>
    <xdr:to>
      <xdr:col>3</xdr:col>
      <xdr:colOff>571500</xdr:colOff>
      <xdr:row>13</xdr:row>
      <xdr:rowOff>0</xdr:rowOff>
    </xdr:to>
    <xdr:sp macro="" textlink="">
      <xdr:nvSpPr>
        <xdr:cNvPr id="2056" name="Text Box 8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ChangeArrowheads="1"/>
        </xdr:cNvSpPr>
      </xdr:nvSpPr>
      <xdr:spPr bwMode="auto">
        <a:xfrm>
          <a:off x="981075" y="2781300"/>
          <a:ext cx="5524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Sur immobilisations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</xdr:colOff>
          <xdr:row>0</xdr:row>
          <xdr:rowOff>53340</xdr:rowOff>
        </xdr:from>
        <xdr:to>
          <xdr:col>4</xdr:col>
          <xdr:colOff>99060</xdr:colOff>
          <xdr:row>2</xdr:row>
          <xdr:rowOff>182880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47625</xdr:colOff>
      <xdr:row>20</xdr:row>
      <xdr:rowOff>0</xdr:rowOff>
    </xdr:from>
    <xdr:to>
      <xdr:col>2</xdr:col>
      <xdr:colOff>438150</xdr:colOff>
      <xdr:row>20</xdr:row>
      <xdr:rowOff>0</xdr:rowOff>
    </xdr:to>
    <xdr:sp macro="" textlink="">
      <xdr:nvSpPr>
        <xdr:cNvPr id="2060" name="Text Box 12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ChangeArrowheads="1"/>
        </xdr:cNvSpPr>
      </xdr:nvSpPr>
      <xdr:spPr bwMode="auto">
        <a:xfrm>
          <a:off x="447675" y="4248150"/>
          <a:ext cx="3905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Dont</a:t>
          </a:r>
        </a:p>
      </xdr:txBody>
    </xdr:sp>
    <xdr:clientData/>
  </xdr:twoCellAnchor>
  <xdr:twoCellAnchor>
    <xdr:from>
      <xdr:col>2</xdr:col>
      <xdr:colOff>38100</xdr:colOff>
      <xdr:row>20</xdr:row>
      <xdr:rowOff>0</xdr:rowOff>
    </xdr:from>
    <xdr:to>
      <xdr:col>2</xdr:col>
      <xdr:colOff>428625</xdr:colOff>
      <xdr:row>20</xdr:row>
      <xdr:rowOff>0</xdr:rowOff>
    </xdr:to>
    <xdr:sp macro="" textlink="">
      <xdr:nvSpPr>
        <xdr:cNvPr id="2062" name="Text Box 14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ChangeArrowheads="1"/>
        </xdr:cNvSpPr>
      </xdr:nvSpPr>
      <xdr:spPr bwMode="auto">
        <a:xfrm>
          <a:off x="438150" y="4248150"/>
          <a:ext cx="3905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Dont</a:t>
          </a:r>
        </a:p>
      </xdr:txBody>
    </xdr:sp>
    <xdr:clientData/>
  </xdr:twoCellAnchor>
  <xdr:twoCellAnchor>
    <xdr:from>
      <xdr:col>2</xdr:col>
      <xdr:colOff>466725</xdr:colOff>
      <xdr:row>20</xdr:row>
      <xdr:rowOff>0</xdr:rowOff>
    </xdr:from>
    <xdr:to>
      <xdr:col>2</xdr:col>
      <xdr:colOff>542925</xdr:colOff>
      <xdr:row>20</xdr:row>
      <xdr:rowOff>0</xdr:rowOff>
    </xdr:to>
    <xdr:sp macro="" textlink="">
      <xdr:nvSpPr>
        <xdr:cNvPr id="2063" name="AutoShape 15">
          <a:extLst>
            <a:ext uri="{FF2B5EF4-FFF2-40B4-BE49-F238E27FC236}">
              <a16:creationId xmlns:a16="http://schemas.microsoft.com/office/drawing/2014/main" id="{00000000-0008-0000-0100-00000F080000}"/>
            </a:ext>
          </a:extLst>
        </xdr:cNvPr>
        <xdr:cNvSpPr>
          <a:spLocks/>
        </xdr:cNvSpPr>
      </xdr:nvSpPr>
      <xdr:spPr bwMode="auto">
        <a:xfrm>
          <a:off x="866775" y="4248150"/>
          <a:ext cx="76200" cy="0"/>
        </a:xfrm>
        <a:prstGeom prst="leftBrace">
          <a:avLst>
            <a:gd name="adj1" fmla="val -214748364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457200</xdr:colOff>
      <xdr:row>20</xdr:row>
      <xdr:rowOff>0</xdr:rowOff>
    </xdr:from>
    <xdr:to>
      <xdr:col>2</xdr:col>
      <xdr:colOff>533400</xdr:colOff>
      <xdr:row>20</xdr:row>
      <xdr:rowOff>0</xdr:rowOff>
    </xdr:to>
    <xdr:sp macro="" textlink="">
      <xdr:nvSpPr>
        <xdr:cNvPr id="2064" name="AutoShape 16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SpPr>
          <a:spLocks/>
        </xdr:cNvSpPr>
      </xdr:nvSpPr>
      <xdr:spPr bwMode="auto">
        <a:xfrm>
          <a:off x="857250" y="4248150"/>
          <a:ext cx="76200" cy="0"/>
        </a:xfrm>
        <a:prstGeom prst="leftBrace">
          <a:avLst>
            <a:gd name="adj1" fmla="val -214748364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5"/>
  <sheetViews>
    <sheetView topLeftCell="A39" zoomScale="130" zoomScaleNormal="130" workbookViewId="0">
      <selection activeCell="I48" sqref="I48"/>
    </sheetView>
  </sheetViews>
  <sheetFormatPr baseColWidth="10" defaultColWidth="11.44140625" defaultRowHeight="10.199999999999999" x14ac:dyDescent="0.2"/>
  <cols>
    <col min="1" max="1" width="4" style="1" customWidth="1"/>
    <col min="2" max="2" width="5.44140625" style="1" customWidth="1"/>
    <col min="3" max="3" width="21.77734375" style="1" customWidth="1"/>
    <col min="4" max="4" width="3.44140625" style="1" customWidth="1"/>
    <col min="5" max="5" width="14.77734375" style="1" customWidth="1"/>
    <col min="6" max="6" width="3.44140625" style="1" customWidth="1"/>
    <col min="7" max="7" width="14.77734375" style="1" customWidth="1"/>
    <col min="8" max="8" width="3.44140625" style="1" customWidth="1"/>
    <col min="9" max="10" width="14.77734375" style="1" customWidth="1"/>
    <col min="11" max="16384" width="11.44140625" style="1"/>
  </cols>
  <sheetData>
    <row r="2" spans="1:10" ht="12.75" customHeight="1" x14ac:dyDescent="0.2">
      <c r="A2" s="12"/>
      <c r="B2" s="12"/>
      <c r="C2" s="12"/>
      <c r="D2" s="12"/>
      <c r="E2" s="12"/>
      <c r="F2" s="12"/>
      <c r="G2" s="12"/>
      <c r="H2" s="12"/>
      <c r="I2" s="13"/>
    </row>
    <row r="3" spans="1:10" ht="18" customHeight="1" thickBot="1" x14ac:dyDescent="0.25"/>
    <row r="4" spans="1:10" ht="26.25" customHeight="1" thickBot="1" x14ac:dyDescent="0.25">
      <c r="A4" s="141" t="s">
        <v>182</v>
      </c>
      <c r="B4" s="142"/>
      <c r="C4" s="142"/>
      <c r="D4" s="142"/>
      <c r="E4" s="142"/>
      <c r="F4" s="142"/>
      <c r="G4" s="142"/>
      <c r="H4" s="142"/>
      <c r="I4" s="142"/>
      <c r="J4" s="143"/>
    </row>
    <row r="5" spans="1:10" ht="15.75" customHeight="1" x14ac:dyDescent="0.2">
      <c r="A5" s="149" t="s">
        <v>85</v>
      </c>
      <c r="B5" s="150"/>
      <c r="C5" s="151"/>
      <c r="D5" s="147" t="s">
        <v>0</v>
      </c>
      <c r="E5" s="148"/>
      <c r="F5" s="148"/>
      <c r="G5" s="148"/>
      <c r="H5" s="148"/>
      <c r="I5" s="145"/>
      <c r="J5" s="2" t="s">
        <v>1</v>
      </c>
    </row>
    <row r="6" spans="1:10" ht="12" customHeight="1" x14ac:dyDescent="0.2">
      <c r="A6" s="152"/>
      <c r="B6" s="153"/>
      <c r="C6" s="154"/>
      <c r="D6" s="158" t="s">
        <v>2</v>
      </c>
      <c r="E6" s="159"/>
      <c r="F6" s="158" t="s">
        <v>3</v>
      </c>
      <c r="G6" s="159"/>
      <c r="H6" s="158" t="s">
        <v>4</v>
      </c>
      <c r="I6" s="159"/>
      <c r="J6" s="3"/>
    </row>
    <row r="7" spans="1:10" ht="13.5" customHeight="1" thickBot="1" x14ac:dyDescent="0.25">
      <c r="A7" s="155"/>
      <c r="B7" s="156"/>
      <c r="C7" s="157"/>
      <c r="D7" s="147">
        <v>1</v>
      </c>
      <c r="E7" s="145"/>
      <c r="F7" s="147">
        <v>2</v>
      </c>
      <c r="G7" s="145"/>
      <c r="H7" s="144">
        <v>3</v>
      </c>
      <c r="I7" s="145"/>
      <c r="J7" s="4">
        <v>4</v>
      </c>
    </row>
    <row r="8" spans="1:10" ht="16.5" customHeight="1" x14ac:dyDescent="0.2">
      <c r="A8" s="146" t="s">
        <v>28</v>
      </c>
      <c r="B8" s="14" t="s">
        <v>5</v>
      </c>
      <c r="C8" s="14"/>
      <c r="D8" s="15" t="s">
        <v>6</v>
      </c>
      <c r="E8" s="82"/>
      <c r="F8" s="15" t="s">
        <v>7</v>
      </c>
      <c r="G8" s="82"/>
      <c r="H8" s="6" t="s">
        <v>8</v>
      </c>
      <c r="I8" s="83"/>
      <c r="J8" s="84"/>
    </row>
    <row r="9" spans="1:10" ht="16.5" customHeight="1" x14ac:dyDescent="0.25">
      <c r="A9" s="136"/>
      <c r="B9" s="7"/>
      <c r="C9" s="8" t="s">
        <v>90</v>
      </c>
      <c r="D9" s="15" t="s">
        <v>9</v>
      </c>
      <c r="E9" s="82">
        <v>9571427</v>
      </c>
      <c r="F9" s="15" t="s">
        <v>11</v>
      </c>
      <c r="G9" s="82"/>
      <c r="H9" s="5" t="s">
        <v>13</v>
      </c>
      <c r="I9" s="92">
        <f>SUM(E9,G9)</f>
        <v>9571427</v>
      </c>
      <c r="J9" s="84"/>
    </row>
    <row r="10" spans="1:10" ht="16.5" customHeight="1" thickBot="1" x14ac:dyDescent="0.3">
      <c r="A10" s="136"/>
      <c r="B10" s="9"/>
      <c r="C10" s="10" t="s">
        <v>89</v>
      </c>
      <c r="D10" s="15" t="s">
        <v>10</v>
      </c>
      <c r="E10" s="85">
        <v>49660</v>
      </c>
      <c r="F10" s="15" t="s">
        <v>12</v>
      </c>
      <c r="G10" s="85"/>
      <c r="H10" s="5" t="s">
        <v>14</v>
      </c>
      <c r="I10" s="93">
        <f>SUM(E10,G10)</f>
        <v>49660</v>
      </c>
      <c r="J10" s="86"/>
    </row>
    <row r="11" spans="1:10" ht="16.5" customHeight="1" thickBot="1" x14ac:dyDescent="0.3">
      <c r="A11" s="136"/>
      <c r="B11" s="17" t="s">
        <v>191</v>
      </c>
      <c r="C11" s="18"/>
      <c r="D11" s="19" t="s">
        <v>15</v>
      </c>
      <c r="E11" s="46"/>
      <c r="F11" s="19" t="s">
        <v>16</v>
      </c>
      <c r="G11" s="46"/>
      <c r="H11" s="5" t="s">
        <v>17</v>
      </c>
      <c r="I11" s="198">
        <f>SUM(I9:I10)</f>
        <v>9621087</v>
      </c>
      <c r="J11" s="87"/>
    </row>
    <row r="12" spans="1:10" ht="16.5" customHeight="1" x14ac:dyDescent="0.25">
      <c r="A12" s="136"/>
      <c r="B12" s="20" t="s">
        <v>18</v>
      </c>
      <c r="C12" s="20"/>
      <c r="D12" s="20"/>
      <c r="E12" s="20"/>
      <c r="F12" s="20"/>
      <c r="G12" s="18"/>
      <c r="H12" s="5" t="s">
        <v>22</v>
      </c>
      <c r="I12" s="94">
        <v>42000</v>
      </c>
      <c r="J12" s="88"/>
    </row>
    <row r="13" spans="1:10" ht="16.5" customHeight="1" x14ac:dyDescent="0.25">
      <c r="A13" s="136"/>
      <c r="B13" s="21" t="s">
        <v>19</v>
      </c>
      <c r="C13" s="21"/>
      <c r="D13" s="21"/>
      <c r="E13" s="21"/>
      <c r="F13" s="21"/>
      <c r="G13" s="22"/>
      <c r="H13" s="5" t="s">
        <v>23</v>
      </c>
      <c r="I13" s="94"/>
      <c r="J13" s="88"/>
    </row>
    <row r="14" spans="1:10" ht="16.5" customHeight="1" x14ac:dyDescent="0.25">
      <c r="A14" s="136"/>
      <c r="B14" s="21" t="s">
        <v>20</v>
      </c>
      <c r="C14" s="21"/>
      <c r="D14" s="21"/>
      <c r="E14" s="21"/>
      <c r="F14" s="21"/>
      <c r="G14" s="22"/>
      <c r="H14" s="5" t="s">
        <v>24</v>
      </c>
      <c r="I14" s="94"/>
      <c r="J14" s="88"/>
    </row>
    <row r="15" spans="1:10" ht="16.5" customHeight="1" x14ac:dyDescent="0.25">
      <c r="A15" s="136"/>
      <c r="B15" s="21" t="s">
        <v>184</v>
      </c>
      <c r="C15" s="21"/>
      <c r="D15" s="21"/>
      <c r="E15" s="21"/>
      <c r="F15" s="21"/>
      <c r="G15" s="22"/>
      <c r="H15" s="5" t="s">
        <v>25</v>
      </c>
      <c r="I15" s="94">
        <f>12000+4800</f>
        <v>16800</v>
      </c>
      <c r="J15" s="88"/>
    </row>
    <row r="16" spans="1:10" ht="16.5" customHeight="1" thickBot="1" x14ac:dyDescent="0.3">
      <c r="A16" s="136"/>
      <c r="B16" s="16" t="s">
        <v>21</v>
      </c>
      <c r="C16" s="16"/>
      <c r="D16" s="16"/>
      <c r="E16" s="99"/>
      <c r="F16" s="16"/>
      <c r="G16" s="23"/>
      <c r="H16" s="5" t="s">
        <v>26</v>
      </c>
      <c r="I16" s="95"/>
      <c r="J16" s="86"/>
    </row>
    <row r="17" spans="1:10" ht="16.5" customHeight="1" thickBot="1" x14ac:dyDescent="0.3">
      <c r="A17" s="137"/>
      <c r="B17" s="16"/>
      <c r="C17" s="127" t="s">
        <v>91</v>
      </c>
      <c r="D17" s="127"/>
      <c r="E17" s="127"/>
      <c r="F17" s="127"/>
      <c r="G17" s="127"/>
      <c r="H17" s="11" t="s">
        <v>27</v>
      </c>
      <c r="I17" s="197">
        <f>SUM(I11:I16)</f>
        <v>9679887</v>
      </c>
      <c r="J17" s="89"/>
    </row>
    <row r="18" spans="1:10" ht="16.5" customHeight="1" x14ac:dyDescent="0.25">
      <c r="A18" s="135" t="s">
        <v>41</v>
      </c>
      <c r="B18" s="24" t="s">
        <v>29</v>
      </c>
      <c r="C18" s="24"/>
      <c r="D18" s="24"/>
      <c r="E18" s="24"/>
      <c r="F18" s="24"/>
      <c r="G18" s="25"/>
      <c r="H18" s="5" t="s">
        <v>54</v>
      </c>
      <c r="I18" s="96"/>
      <c r="J18" s="90"/>
    </row>
    <row r="19" spans="1:10" ht="16.5" customHeight="1" x14ac:dyDescent="0.25">
      <c r="A19" s="136"/>
      <c r="B19" s="26" t="s">
        <v>30</v>
      </c>
      <c r="C19" s="26"/>
      <c r="D19" s="26"/>
      <c r="E19" s="26"/>
      <c r="F19" s="26"/>
      <c r="G19" s="22"/>
      <c r="H19" s="5" t="s">
        <v>55</v>
      </c>
      <c r="I19" s="94"/>
      <c r="J19" s="88"/>
    </row>
    <row r="20" spans="1:10" ht="16.5" customHeight="1" x14ac:dyDescent="0.25">
      <c r="A20" s="136"/>
      <c r="B20" s="26" t="s">
        <v>31</v>
      </c>
      <c r="C20" s="26"/>
      <c r="D20" s="26"/>
      <c r="E20" s="26"/>
      <c r="F20" s="26"/>
      <c r="G20" s="22"/>
      <c r="H20" s="5" t="s">
        <v>56</v>
      </c>
      <c r="I20" s="94">
        <v>3100000</v>
      </c>
      <c r="J20" s="88"/>
    </row>
    <row r="21" spans="1:10" ht="16.5" customHeight="1" x14ac:dyDescent="0.25">
      <c r="A21" s="136"/>
      <c r="B21" s="26" t="s">
        <v>32</v>
      </c>
      <c r="C21" s="26"/>
      <c r="D21" s="26"/>
      <c r="E21" s="26"/>
      <c r="F21" s="26"/>
      <c r="G21" s="22"/>
      <c r="H21" s="5" t="s">
        <v>57</v>
      </c>
      <c r="I21" s="204">
        <v>-35000</v>
      </c>
      <c r="J21" s="88"/>
    </row>
    <row r="22" spans="1:10" ht="16.5" customHeight="1" x14ac:dyDescent="0.25">
      <c r="A22" s="136"/>
      <c r="B22" s="26" t="s">
        <v>33</v>
      </c>
      <c r="C22" s="26"/>
      <c r="D22" s="26"/>
      <c r="E22" s="98"/>
      <c r="F22" s="26"/>
      <c r="G22" s="22"/>
      <c r="H22" s="5" t="s">
        <v>58</v>
      </c>
      <c r="I22" s="94">
        <f>27890+55620+140000+89600+152000+68900+38900</f>
        <v>572910</v>
      </c>
      <c r="J22" s="88"/>
    </row>
    <row r="23" spans="1:10" ht="16.5" customHeight="1" x14ac:dyDescent="0.25">
      <c r="A23" s="136"/>
      <c r="B23" s="26" t="s">
        <v>34</v>
      </c>
      <c r="C23" s="26"/>
      <c r="D23" s="26"/>
      <c r="E23" s="26"/>
      <c r="F23" s="26"/>
      <c r="G23" s="22"/>
      <c r="H23" s="5" t="s">
        <v>59</v>
      </c>
      <c r="I23" s="94">
        <v>195000</v>
      </c>
      <c r="J23" s="88"/>
    </row>
    <row r="24" spans="1:10" ht="16.5" customHeight="1" x14ac:dyDescent="0.25">
      <c r="A24" s="136"/>
      <c r="B24" s="26" t="s">
        <v>35</v>
      </c>
      <c r="C24" s="26"/>
      <c r="D24" s="26"/>
      <c r="E24" s="26"/>
      <c r="F24" s="26"/>
      <c r="G24" s="22"/>
      <c r="H24" s="5" t="s">
        <v>60</v>
      </c>
      <c r="I24" s="94">
        <f>3650000</f>
        <v>3650000</v>
      </c>
      <c r="J24" s="88"/>
    </row>
    <row r="25" spans="1:10" ht="16.5" customHeight="1" x14ac:dyDescent="0.25">
      <c r="A25" s="136"/>
      <c r="B25" s="26" t="s">
        <v>36</v>
      </c>
      <c r="C25" s="26"/>
      <c r="D25" s="26"/>
      <c r="E25" s="26"/>
      <c r="F25" s="26"/>
      <c r="G25" s="22"/>
      <c r="H25" s="5" t="s">
        <v>61</v>
      </c>
      <c r="I25" s="94">
        <v>1900000</v>
      </c>
      <c r="J25" s="88"/>
    </row>
    <row r="26" spans="1:10" ht="16.5" customHeight="1" x14ac:dyDescent="0.25">
      <c r="A26" s="136"/>
      <c r="B26" s="132" t="s">
        <v>37</v>
      </c>
      <c r="C26" s="27"/>
      <c r="D26" s="27"/>
      <c r="E26" s="28" t="s">
        <v>38</v>
      </c>
      <c r="F26" s="26"/>
      <c r="G26" s="22"/>
      <c r="H26" s="5" t="s">
        <v>62</v>
      </c>
      <c r="I26" s="94">
        <v>195000</v>
      </c>
      <c r="J26" s="88"/>
    </row>
    <row r="27" spans="1:10" ht="16.5" customHeight="1" x14ac:dyDescent="0.25">
      <c r="A27" s="136"/>
      <c r="B27" s="133"/>
      <c r="C27" s="29"/>
      <c r="D27" s="14"/>
      <c r="E27" s="30" t="s">
        <v>185</v>
      </c>
      <c r="F27" s="14"/>
      <c r="G27" s="18"/>
      <c r="H27" s="5" t="s">
        <v>63</v>
      </c>
      <c r="I27" s="94" t="s">
        <v>193</v>
      </c>
      <c r="J27" s="88"/>
    </row>
    <row r="28" spans="1:10" ht="16.5" customHeight="1" x14ac:dyDescent="0.25">
      <c r="A28" s="136"/>
      <c r="B28" s="133"/>
      <c r="C28" s="31" t="s">
        <v>186</v>
      </c>
      <c r="D28" s="26"/>
      <c r="E28" s="26"/>
      <c r="F28" s="26"/>
      <c r="G28" s="22"/>
      <c r="H28" s="5" t="s">
        <v>64</v>
      </c>
      <c r="I28" s="94">
        <v>3600</v>
      </c>
      <c r="J28" s="88"/>
    </row>
    <row r="29" spans="1:10" ht="16.5" customHeight="1" x14ac:dyDescent="0.25">
      <c r="A29" s="136"/>
      <c r="B29" s="134"/>
      <c r="C29" s="14" t="s">
        <v>187</v>
      </c>
      <c r="D29" s="14"/>
      <c r="E29" s="14"/>
      <c r="F29" s="14"/>
      <c r="G29" s="18"/>
      <c r="H29" s="5" t="s">
        <v>65</v>
      </c>
      <c r="I29" s="97">
        <v>35000</v>
      </c>
      <c r="J29" s="84"/>
    </row>
    <row r="30" spans="1:10" ht="16.5" customHeight="1" thickBot="1" x14ac:dyDescent="0.3">
      <c r="A30" s="136"/>
      <c r="B30" s="16" t="s">
        <v>39</v>
      </c>
      <c r="C30" s="16"/>
      <c r="D30" s="16"/>
      <c r="E30" s="16"/>
      <c r="F30" s="16"/>
      <c r="G30" s="23"/>
      <c r="H30" s="5" t="s">
        <v>66</v>
      </c>
      <c r="I30" s="95">
        <v>17690</v>
      </c>
      <c r="J30" s="86"/>
    </row>
    <row r="31" spans="1:10" ht="16.5" customHeight="1" thickBot="1" x14ac:dyDescent="0.3">
      <c r="A31" s="137"/>
      <c r="B31" s="138" t="s">
        <v>92</v>
      </c>
      <c r="C31" s="139"/>
      <c r="D31" s="139"/>
      <c r="E31" s="139"/>
      <c r="F31" s="139"/>
      <c r="G31" s="140"/>
      <c r="H31" s="5" t="s">
        <v>67</v>
      </c>
      <c r="I31" s="197">
        <f>SUM(I18:I30)</f>
        <v>9634200</v>
      </c>
      <c r="J31" s="89"/>
    </row>
    <row r="32" spans="1:10" ht="16.5" customHeight="1" thickBot="1" x14ac:dyDescent="0.3">
      <c r="A32" s="39" t="s">
        <v>40</v>
      </c>
      <c r="B32" s="32"/>
      <c r="C32" s="32"/>
      <c r="D32" s="32"/>
      <c r="E32" s="32"/>
      <c r="F32" s="32"/>
      <c r="G32" s="33"/>
      <c r="H32" s="5" t="s">
        <v>68</v>
      </c>
      <c r="I32" s="201">
        <f>I17-I31</f>
        <v>45687</v>
      </c>
      <c r="J32" s="91"/>
    </row>
    <row r="33" spans="1:10" ht="16.5" customHeight="1" x14ac:dyDescent="0.25">
      <c r="A33" s="124" t="s">
        <v>86</v>
      </c>
      <c r="B33" s="27" t="s">
        <v>42</v>
      </c>
      <c r="C33" s="24"/>
      <c r="D33" s="24"/>
      <c r="E33" s="24"/>
      <c r="F33" s="24"/>
      <c r="G33" s="36" t="s">
        <v>97</v>
      </c>
      <c r="H33" s="5" t="s">
        <v>69</v>
      </c>
      <c r="I33" s="96"/>
      <c r="J33" s="90"/>
    </row>
    <row r="34" spans="1:10" ht="16.5" customHeight="1" thickBot="1" x14ac:dyDescent="0.3">
      <c r="A34" s="125"/>
      <c r="B34" s="16" t="s">
        <v>43</v>
      </c>
      <c r="C34" s="16"/>
      <c r="D34" s="16"/>
      <c r="E34" s="16"/>
      <c r="F34" s="16"/>
      <c r="G34" s="37" t="s">
        <v>96</v>
      </c>
      <c r="H34" s="5" t="s">
        <v>70</v>
      </c>
      <c r="I34" s="95"/>
      <c r="J34" s="86"/>
    </row>
    <row r="35" spans="1:10" ht="16.5" customHeight="1" x14ac:dyDescent="0.25">
      <c r="A35" s="129" t="s">
        <v>87</v>
      </c>
      <c r="B35" s="24" t="s">
        <v>44</v>
      </c>
      <c r="C35" s="24"/>
      <c r="D35" s="24"/>
      <c r="E35" s="24"/>
      <c r="F35" s="24"/>
      <c r="G35" s="25"/>
      <c r="H35" s="5" t="s">
        <v>71</v>
      </c>
      <c r="I35" s="96"/>
      <c r="J35" s="90"/>
    </row>
    <row r="36" spans="1:10" ht="16.5" customHeight="1" x14ac:dyDescent="0.25">
      <c r="A36" s="130"/>
      <c r="B36" s="26" t="s">
        <v>45</v>
      </c>
      <c r="C36" s="26"/>
      <c r="D36" s="26"/>
      <c r="E36" s="26"/>
      <c r="F36" s="26"/>
      <c r="G36" s="22"/>
      <c r="H36" s="5" t="s">
        <v>72</v>
      </c>
      <c r="I36" s="94"/>
      <c r="J36" s="88"/>
    </row>
    <row r="37" spans="1:10" ht="16.5" customHeight="1" x14ac:dyDescent="0.25">
      <c r="A37" s="130"/>
      <c r="B37" s="26" t="s">
        <v>46</v>
      </c>
      <c r="C37" s="26"/>
      <c r="D37" s="26"/>
      <c r="E37" s="26"/>
      <c r="F37" s="26"/>
      <c r="G37" s="22"/>
      <c r="H37" s="5" t="s">
        <v>73</v>
      </c>
      <c r="I37" s="94"/>
      <c r="J37" s="88"/>
    </row>
    <row r="38" spans="1:10" ht="16.5" customHeight="1" x14ac:dyDescent="0.25">
      <c r="A38" s="130"/>
      <c r="B38" s="26" t="s">
        <v>189</v>
      </c>
      <c r="C38" s="26"/>
      <c r="D38" s="26"/>
      <c r="E38" s="26"/>
      <c r="F38" s="26"/>
      <c r="G38" s="22"/>
      <c r="H38" s="5" t="s">
        <v>74</v>
      </c>
      <c r="I38" s="94"/>
      <c r="J38" s="88"/>
    </row>
    <row r="39" spans="1:10" ht="16.5" customHeight="1" x14ac:dyDescent="0.25">
      <c r="A39" s="130"/>
      <c r="B39" s="26" t="s">
        <v>47</v>
      </c>
      <c r="C39" s="26"/>
      <c r="D39" s="26"/>
      <c r="E39" s="26"/>
      <c r="F39" s="26"/>
      <c r="G39" s="22"/>
      <c r="H39" s="5" t="s">
        <v>75</v>
      </c>
      <c r="I39" s="94"/>
      <c r="J39" s="88"/>
    </row>
    <row r="40" spans="1:10" ht="16.5" customHeight="1" thickBot="1" x14ac:dyDescent="0.3">
      <c r="A40" s="130"/>
      <c r="B40" s="16" t="s">
        <v>48</v>
      </c>
      <c r="C40" s="16"/>
      <c r="D40" s="16"/>
      <c r="E40" s="16"/>
      <c r="F40" s="16"/>
      <c r="G40" s="23"/>
      <c r="H40" s="5" t="s">
        <v>76</v>
      </c>
      <c r="I40" s="95"/>
      <c r="J40" s="86"/>
    </row>
    <row r="41" spans="1:10" ht="16.5" customHeight="1" thickBot="1" x14ac:dyDescent="0.3">
      <c r="A41" s="131"/>
      <c r="B41" s="127" t="s">
        <v>93</v>
      </c>
      <c r="C41" s="127"/>
      <c r="D41" s="127"/>
      <c r="E41" s="127"/>
      <c r="F41" s="127"/>
      <c r="G41" s="128"/>
      <c r="H41" s="5" t="s">
        <v>77</v>
      </c>
      <c r="I41" s="199">
        <f>SUM(I35:I40)</f>
        <v>0</v>
      </c>
      <c r="J41" s="91"/>
    </row>
    <row r="42" spans="1:10" ht="16.5" customHeight="1" x14ac:dyDescent="0.25">
      <c r="A42" s="129" t="s">
        <v>88</v>
      </c>
      <c r="B42" s="24" t="s">
        <v>188</v>
      </c>
      <c r="C42" s="24"/>
      <c r="D42" s="24"/>
      <c r="E42" s="24"/>
      <c r="F42" s="24"/>
      <c r="G42" s="25"/>
      <c r="H42" s="5" t="s">
        <v>78</v>
      </c>
      <c r="I42" s="96">
        <v>2500</v>
      </c>
      <c r="J42" s="90"/>
    </row>
    <row r="43" spans="1:10" ht="16.5" customHeight="1" x14ac:dyDescent="0.25">
      <c r="A43" s="130"/>
      <c r="B43" s="26" t="s">
        <v>49</v>
      </c>
      <c r="C43" s="26"/>
      <c r="D43" s="26"/>
      <c r="E43" s="26"/>
      <c r="F43" s="26"/>
      <c r="G43" s="22"/>
      <c r="H43" s="5" t="s">
        <v>79</v>
      </c>
      <c r="I43" s="94">
        <v>40320</v>
      </c>
      <c r="J43" s="88"/>
    </row>
    <row r="44" spans="1:10" ht="16.5" customHeight="1" x14ac:dyDescent="0.25">
      <c r="A44" s="130"/>
      <c r="B44" s="26" t="s">
        <v>50</v>
      </c>
      <c r="C44" s="26"/>
      <c r="D44" s="26"/>
      <c r="E44" s="26"/>
      <c r="F44" s="26"/>
      <c r="G44" s="22"/>
      <c r="H44" s="5" t="s">
        <v>80</v>
      </c>
      <c r="I44" s="94"/>
      <c r="J44" s="88"/>
    </row>
    <row r="45" spans="1:10" ht="16.5" customHeight="1" thickBot="1" x14ac:dyDescent="0.3">
      <c r="A45" s="130"/>
      <c r="B45" s="16" t="s">
        <v>51</v>
      </c>
      <c r="C45" s="16"/>
      <c r="D45" s="16"/>
      <c r="E45" s="16"/>
      <c r="F45" s="16"/>
      <c r="G45" s="23"/>
      <c r="H45" s="5" t="s">
        <v>81</v>
      </c>
      <c r="I45" s="95"/>
      <c r="J45" s="86"/>
    </row>
    <row r="46" spans="1:10" ht="16.5" customHeight="1" thickBot="1" x14ac:dyDescent="0.3">
      <c r="A46" s="131"/>
      <c r="B46" s="127" t="s">
        <v>94</v>
      </c>
      <c r="C46" s="127"/>
      <c r="D46" s="127"/>
      <c r="E46" s="127"/>
      <c r="F46" s="127"/>
      <c r="G46" s="128"/>
      <c r="H46" s="5" t="s">
        <v>82</v>
      </c>
      <c r="I46" s="199">
        <f>SUM(I42:I45)</f>
        <v>42820</v>
      </c>
      <c r="J46" s="91"/>
    </row>
    <row r="47" spans="1:10" ht="16.5" customHeight="1" thickBot="1" x14ac:dyDescent="0.3">
      <c r="A47" s="39" t="s">
        <v>52</v>
      </c>
      <c r="B47" s="34"/>
      <c r="C47" s="32"/>
      <c r="D47" s="32"/>
      <c r="E47" s="32"/>
      <c r="F47" s="32"/>
      <c r="G47" s="33"/>
      <c r="H47" s="5" t="s">
        <v>83</v>
      </c>
      <c r="I47" s="203">
        <f>I41-I46</f>
        <v>-42820</v>
      </c>
      <c r="J47" s="91"/>
    </row>
    <row r="48" spans="1:10" ht="16.5" customHeight="1" thickBot="1" x14ac:dyDescent="0.3">
      <c r="A48" s="40" t="s">
        <v>53</v>
      </c>
      <c r="B48" s="35"/>
      <c r="C48" s="16"/>
      <c r="D48" s="16"/>
      <c r="E48" s="16"/>
      <c r="F48" s="16"/>
      <c r="G48" s="16"/>
      <c r="H48" s="11" t="s">
        <v>84</v>
      </c>
      <c r="I48" s="202">
        <f>I17-I31+I33-I34+I41-I46</f>
        <v>2867</v>
      </c>
      <c r="J48" s="89"/>
    </row>
    <row r="49" spans="1:10" ht="15.75" customHeight="1" x14ac:dyDescent="0.2">
      <c r="A49" s="126" t="s">
        <v>95</v>
      </c>
      <c r="B49" s="126"/>
      <c r="C49" s="126"/>
      <c r="D49" s="126"/>
      <c r="E49" s="126"/>
      <c r="F49" s="126"/>
      <c r="G49" s="126"/>
      <c r="H49" s="126"/>
      <c r="I49" s="126"/>
      <c r="J49" s="126"/>
    </row>
    <row r="50" spans="1:10" ht="15.75" customHeight="1" x14ac:dyDescent="0.2"/>
    <row r="51" spans="1:10" ht="15.75" customHeight="1" x14ac:dyDescent="0.2">
      <c r="J51" s="38"/>
    </row>
    <row r="52" spans="1:10" ht="15.75" customHeight="1" x14ac:dyDescent="0.2"/>
    <row r="53" spans="1:10" ht="15.75" customHeight="1" x14ac:dyDescent="0.2"/>
    <row r="54" spans="1:10" ht="15.75" customHeight="1" x14ac:dyDescent="0.2"/>
    <row r="55" spans="1:10" ht="14.55" customHeight="1" x14ac:dyDescent="0.2"/>
  </sheetData>
  <mergeCells count="20">
    <mergeCell ref="B26:B29"/>
    <mergeCell ref="A18:A31"/>
    <mergeCell ref="B31:G31"/>
    <mergeCell ref="A4:J4"/>
    <mergeCell ref="H7:I7"/>
    <mergeCell ref="A8:A17"/>
    <mergeCell ref="D5:I5"/>
    <mergeCell ref="C17:G17"/>
    <mergeCell ref="A5:C7"/>
    <mergeCell ref="D6:E6"/>
    <mergeCell ref="F6:G6"/>
    <mergeCell ref="H6:I6"/>
    <mergeCell ref="D7:E7"/>
    <mergeCell ref="F7:G7"/>
    <mergeCell ref="A33:A34"/>
    <mergeCell ref="A49:J49"/>
    <mergeCell ref="B41:G41"/>
    <mergeCell ref="B46:G46"/>
    <mergeCell ref="A35:A41"/>
    <mergeCell ref="A42:A46"/>
  </mergeCells>
  <phoneticPr fontId="0" type="noConversion"/>
  <pageMargins left="0.2" right="0.17" top="0.31" bottom="0.5" header="0.22" footer="0.33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PhotoEd.3" shapeId="1034" r:id="rId4">
          <objectPr defaultSize="0" autoPict="0" r:id="rId5">
            <anchor moveWithCells="1">
              <from>
                <xdr:col>0</xdr:col>
                <xdr:colOff>99060</xdr:colOff>
                <xdr:row>0</xdr:row>
                <xdr:rowOff>22860</xdr:rowOff>
              </from>
              <to>
                <xdr:col>2</xdr:col>
                <xdr:colOff>1043940</xdr:colOff>
                <xdr:row>2</xdr:row>
                <xdr:rowOff>190500</xdr:rowOff>
              </to>
            </anchor>
          </objectPr>
        </oleObject>
      </mc:Choice>
      <mc:Fallback>
        <oleObject progId="MSPhotoEd.3" shapeId="1034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8"/>
  <sheetViews>
    <sheetView tabSelected="1" topLeftCell="A7" zoomScale="160" zoomScaleNormal="160" workbookViewId="0">
      <selection activeCell="J38" sqref="J38"/>
    </sheetView>
  </sheetViews>
  <sheetFormatPr baseColWidth="10" defaultColWidth="11.44140625" defaultRowHeight="13.2" x14ac:dyDescent="0.25"/>
  <cols>
    <col min="1" max="1" width="2.5546875" style="67" customWidth="1"/>
    <col min="2" max="2" width="3.44140625" style="67" customWidth="1"/>
    <col min="3" max="3" width="8.44140625" style="67" customWidth="1"/>
    <col min="4" max="4" width="8.5546875" style="67" customWidth="1"/>
    <col min="5" max="5" width="3.5546875" style="67" customWidth="1"/>
    <col min="6" max="6" width="16.77734375" style="67" customWidth="1"/>
    <col min="7" max="7" width="10.21875" style="67" customWidth="1"/>
    <col min="8" max="8" width="19" style="67" customWidth="1"/>
    <col min="9" max="9" width="3.5546875" style="67" customWidth="1"/>
    <col min="10" max="11" width="15.77734375" style="67" customWidth="1"/>
    <col min="12" max="16384" width="11.44140625" style="67"/>
  </cols>
  <sheetData>
    <row r="1" spans="1:11" x14ac:dyDescent="0.25">
      <c r="A1" s="47"/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1" x14ac:dyDescent="0.25">
      <c r="A2" s="50"/>
      <c r="B2" s="51"/>
      <c r="C2" s="51"/>
      <c r="D2" s="51"/>
      <c r="E2" s="51"/>
      <c r="F2" s="51"/>
      <c r="G2" s="51"/>
      <c r="H2" s="51"/>
      <c r="I2" s="51"/>
      <c r="J2" s="52"/>
      <c r="K2" s="53"/>
    </row>
    <row r="3" spans="1:11" ht="18.75" customHeight="1" thickBot="1" x14ac:dyDescent="0.3">
      <c r="A3" s="54"/>
      <c r="B3" s="55"/>
      <c r="C3" s="55"/>
      <c r="D3" s="55"/>
      <c r="E3" s="55"/>
      <c r="F3" s="55"/>
      <c r="G3" s="55"/>
      <c r="H3" s="55"/>
      <c r="I3" s="55"/>
      <c r="J3" s="55"/>
      <c r="K3" s="53"/>
    </row>
    <row r="4" spans="1:11" ht="26.25" customHeight="1" thickBot="1" x14ac:dyDescent="0.3">
      <c r="A4" s="141" t="s">
        <v>192</v>
      </c>
      <c r="B4" s="142"/>
      <c r="C4" s="142"/>
      <c r="D4" s="142"/>
      <c r="E4" s="142"/>
      <c r="F4" s="142"/>
      <c r="G4" s="142"/>
      <c r="H4" s="142"/>
      <c r="I4" s="142"/>
      <c r="J4" s="142"/>
      <c r="K4" s="143"/>
    </row>
    <row r="5" spans="1:11" ht="16.5" customHeight="1" thickBot="1" x14ac:dyDescent="0.3">
      <c r="A5" s="41"/>
      <c r="B5" s="45"/>
      <c r="C5" s="24"/>
      <c r="D5" s="24"/>
      <c r="E5" s="24"/>
      <c r="F5" s="24"/>
      <c r="G5" s="24"/>
      <c r="H5" s="24"/>
      <c r="I5" s="44"/>
      <c r="J5" s="42" t="s">
        <v>0</v>
      </c>
      <c r="K5" s="43" t="s">
        <v>98</v>
      </c>
    </row>
    <row r="6" spans="1:11" ht="16.5" customHeight="1" x14ac:dyDescent="0.3">
      <c r="A6" s="191" t="s">
        <v>130</v>
      </c>
      <c r="B6" s="177" t="s">
        <v>128</v>
      </c>
      <c r="C6" s="26" t="s">
        <v>99</v>
      </c>
      <c r="D6" s="26"/>
      <c r="E6" s="26"/>
      <c r="F6" s="26"/>
      <c r="G6" s="26"/>
      <c r="H6" s="22"/>
      <c r="I6" s="6" t="s">
        <v>111</v>
      </c>
      <c r="J6" s="100"/>
      <c r="K6" s="101"/>
    </row>
    <row r="7" spans="1:11" ht="16.5" customHeight="1" x14ac:dyDescent="0.3">
      <c r="A7" s="192"/>
      <c r="B7" s="178"/>
      <c r="C7" s="26" t="s">
        <v>100</v>
      </c>
      <c r="D7" s="26"/>
      <c r="E7" s="26"/>
      <c r="F7" s="26"/>
      <c r="G7" s="26"/>
      <c r="H7" s="22"/>
      <c r="I7" s="5" t="s">
        <v>112</v>
      </c>
      <c r="J7" s="102">
        <v>5500</v>
      </c>
      <c r="K7" s="103"/>
    </row>
    <row r="8" spans="1:11" ht="16.5" customHeight="1" thickBot="1" x14ac:dyDescent="0.35">
      <c r="A8" s="192"/>
      <c r="B8" s="178"/>
      <c r="C8" s="68" t="s">
        <v>189</v>
      </c>
      <c r="D8" s="68"/>
      <c r="E8" s="68"/>
      <c r="F8" s="68"/>
      <c r="G8" s="68"/>
      <c r="H8" s="69"/>
      <c r="I8" s="5" t="s">
        <v>113</v>
      </c>
      <c r="J8" s="104"/>
      <c r="K8" s="105"/>
    </row>
    <row r="9" spans="1:11" ht="16.5" customHeight="1" thickBot="1" x14ac:dyDescent="0.35">
      <c r="A9" s="193"/>
      <c r="B9" s="179"/>
      <c r="C9" s="127" t="s">
        <v>127</v>
      </c>
      <c r="D9" s="127"/>
      <c r="E9" s="127"/>
      <c r="F9" s="127"/>
      <c r="G9" s="127"/>
      <c r="H9" s="128"/>
      <c r="I9" s="5" t="s">
        <v>114</v>
      </c>
      <c r="J9" s="200">
        <f>SUM(J6:J8)</f>
        <v>5500</v>
      </c>
      <c r="K9" s="106"/>
    </row>
    <row r="10" spans="1:11" ht="16.5" customHeight="1" x14ac:dyDescent="0.3">
      <c r="A10" s="192" t="s">
        <v>131</v>
      </c>
      <c r="B10" s="178" t="s">
        <v>129</v>
      </c>
      <c r="C10" s="14" t="s">
        <v>101</v>
      </c>
      <c r="D10" s="14"/>
      <c r="E10" s="14"/>
      <c r="F10" s="14"/>
      <c r="G10" s="14"/>
      <c r="H10" s="18"/>
      <c r="I10" s="5" t="s">
        <v>115</v>
      </c>
      <c r="J10" s="100"/>
      <c r="K10" s="101"/>
    </row>
    <row r="11" spans="1:11" ht="16.5" customHeight="1" x14ac:dyDescent="0.3">
      <c r="A11" s="192"/>
      <c r="B11" s="178"/>
      <c r="C11" s="26" t="s">
        <v>102</v>
      </c>
      <c r="D11" s="26"/>
      <c r="E11" s="26"/>
      <c r="F11" s="26"/>
      <c r="G11" s="26"/>
      <c r="H11" s="22"/>
      <c r="I11" s="5" t="s">
        <v>116</v>
      </c>
      <c r="J11" s="102">
        <v>6000</v>
      </c>
      <c r="K11" s="103"/>
    </row>
    <row r="12" spans="1:11" ht="16.5" customHeight="1" thickBot="1" x14ac:dyDescent="0.35">
      <c r="A12" s="192"/>
      <c r="B12" s="178"/>
      <c r="C12" s="68" t="s">
        <v>190</v>
      </c>
      <c r="D12" s="68"/>
      <c r="E12" s="68"/>
      <c r="F12" s="68"/>
      <c r="G12" s="68"/>
      <c r="H12" s="69"/>
      <c r="I12" s="5" t="s">
        <v>117</v>
      </c>
      <c r="J12" s="104"/>
      <c r="K12" s="105"/>
    </row>
    <row r="13" spans="1:11" ht="16.5" customHeight="1" thickBot="1" x14ac:dyDescent="0.35">
      <c r="A13" s="194"/>
      <c r="B13" s="179"/>
      <c r="C13" s="189" t="s">
        <v>183</v>
      </c>
      <c r="D13" s="189"/>
      <c r="E13" s="189"/>
      <c r="F13" s="189"/>
      <c r="G13" s="189"/>
      <c r="H13" s="190"/>
      <c r="I13" s="5" t="s">
        <v>118</v>
      </c>
      <c r="J13" s="206">
        <f>SUM(J10:J12)</f>
        <v>6000</v>
      </c>
      <c r="K13" s="107"/>
    </row>
    <row r="14" spans="1:11" ht="16.5" customHeight="1" thickBot="1" x14ac:dyDescent="0.35">
      <c r="A14" s="173" t="s">
        <v>103</v>
      </c>
      <c r="B14" s="175"/>
      <c r="C14" s="175"/>
      <c r="D14" s="175"/>
      <c r="E14" s="175"/>
      <c r="F14" s="175"/>
      <c r="G14" s="175"/>
      <c r="H14" s="176"/>
      <c r="I14" s="5" t="s">
        <v>119</v>
      </c>
      <c r="J14" s="205">
        <f>J9-J13</f>
        <v>-500</v>
      </c>
      <c r="K14" s="108"/>
    </row>
    <row r="15" spans="1:11" ht="16.5" customHeight="1" x14ac:dyDescent="0.3">
      <c r="A15" s="72" t="s">
        <v>104</v>
      </c>
      <c r="B15" s="24"/>
      <c r="C15" s="24"/>
      <c r="D15" s="24"/>
      <c r="E15" s="24"/>
      <c r="F15" s="24"/>
      <c r="G15" s="24"/>
      <c r="H15" s="36" t="s">
        <v>105</v>
      </c>
      <c r="I15" s="5" t="s">
        <v>120</v>
      </c>
      <c r="J15" s="109"/>
      <c r="K15" s="110"/>
    </row>
    <row r="16" spans="1:11" ht="16.5" customHeight="1" x14ac:dyDescent="0.3">
      <c r="A16" s="73" t="s">
        <v>106</v>
      </c>
      <c r="B16" s="26"/>
      <c r="C16" s="26"/>
      <c r="D16" s="26"/>
      <c r="E16" s="26"/>
      <c r="F16" s="26"/>
      <c r="G16" s="26"/>
      <c r="H16" s="74" t="s">
        <v>107</v>
      </c>
      <c r="I16" s="5" t="s">
        <v>121</v>
      </c>
      <c r="J16" s="102"/>
      <c r="K16" s="103"/>
    </row>
    <row r="17" spans="1:11" ht="16.5" customHeight="1" x14ac:dyDescent="0.3">
      <c r="A17" s="75"/>
      <c r="B17" s="76"/>
      <c r="C17" s="60"/>
      <c r="D17" s="60"/>
      <c r="E17" s="77" t="s">
        <v>108</v>
      </c>
      <c r="F17" s="60"/>
      <c r="G17" s="60"/>
      <c r="H17" s="61"/>
      <c r="I17" s="5" t="s">
        <v>122</v>
      </c>
      <c r="J17" s="207">
        <f>'Compte résultat 1'!I17+'Compte résultat 1'!I33+'Compte résultat 1'!I41+'Compte résultat 2'!J9</f>
        <v>9685387</v>
      </c>
      <c r="K17" s="111"/>
    </row>
    <row r="18" spans="1:11" ht="16.5" customHeight="1" thickBot="1" x14ac:dyDescent="0.35">
      <c r="A18" s="78"/>
      <c r="B18" s="79"/>
      <c r="C18" s="70"/>
      <c r="D18" s="70"/>
      <c r="E18" s="80" t="s">
        <v>109</v>
      </c>
      <c r="F18" s="70"/>
      <c r="G18" s="70"/>
      <c r="H18" s="71"/>
      <c r="I18" s="5" t="s">
        <v>123</v>
      </c>
      <c r="J18" s="206">
        <f>'Compte résultat 1'!I31+'Compte résultat 1'!I34+'Compte résultat 1'!I46+'Compte résultat 2'!J13+'Compte résultat 2'!J15+'Compte résultat 2'!J16</f>
        <v>9683020</v>
      </c>
      <c r="K18" s="107"/>
    </row>
    <row r="19" spans="1:11" ht="16.5" customHeight="1" thickBot="1" x14ac:dyDescent="0.35">
      <c r="A19" s="173" t="s">
        <v>110</v>
      </c>
      <c r="B19" s="174"/>
      <c r="C19" s="175"/>
      <c r="D19" s="175"/>
      <c r="E19" s="175"/>
      <c r="F19" s="175"/>
      <c r="G19" s="175"/>
      <c r="H19" s="176"/>
      <c r="I19" s="5" t="s">
        <v>124</v>
      </c>
      <c r="J19" s="208">
        <f>J17-J18</f>
        <v>2367</v>
      </c>
      <c r="K19" s="108"/>
    </row>
    <row r="20" spans="1:11" ht="16.5" customHeight="1" x14ac:dyDescent="0.3">
      <c r="A20" s="184" t="s">
        <v>126</v>
      </c>
      <c r="B20" s="57" t="s">
        <v>142</v>
      </c>
      <c r="C20" s="14" t="s">
        <v>143</v>
      </c>
      <c r="D20" s="14"/>
      <c r="E20" s="14"/>
      <c r="F20" s="14"/>
      <c r="G20" s="14"/>
      <c r="H20" s="18"/>
      <c r="I20" s="5" t="s">
        <v>125</v>
      </c>
      <c r="J20" s="100"/>
      <c r="K20" s="101"/>
    </row>
    <row r="21" spans="1:11" s="81" customFormat="1" ht="9.75" customHeight="1" x14ac:dyDescent="0.3">
      <c r="A21" s="185"/>
      <c r="B21" s="170" t="s">
        <v>144</v>
      </c>
      <c r="C21" s="58"/>
      <c r="D21" s="58" t="s">
        <v>145</v>
      </c>
      <c r="E21" s="65"/>
      <c r="F21" s="65"/>
      <c r="G21" s="65"/>
      <c r="H21" s="66"/>
      <c r="I21" s="5" t="s">
        <v>146</v>
      </c>
      <c r="J21" s="112"/>
      <c r="K21" s="113"/>
    </row>
    <row r="22" spans="1:11" s="81" customFormat="1" ht="9" customHeight="1" x14ac:dyDescent="0.3">
      <c r="A22" s="185"/>
      <c r="B22" s="170"/>
      <c r="C22" s="20"/>
      <c r="D22" s="20" t="s">
        <v>147</v>
      </c>
      <c r="E22" s="14"/>
      <c r="F22" s="14"/>
      <c r="G22" s="14"/>
      <c r="H22" s="18"/>
      <c r="I22" s="5" t="s">
        <v>148</v>
      </c>
      <c r="J22" s="100"/>
      <c r="K22" s="101"/>
    </row>
    <row r="23" spans="1:11" s="81" customFormat="1" ht="16.5" customHeight="1" x14ac:dyDescent="0.3">
      <c r="A23" s="185"/>
      <c r="B23" s="187" t="s">
        <v>149</v>
      </c>
      <c r="C23" s="59"/>
      <c r="D23" s="28" t="s">
        <v>150</v>
      </c>
      <c r="E23" s="26"/>
      <c r="F23" s="26"/>
      <c r="G23" s="26"/>
      <c r="H23" s="22"/>
      <c r="I23" s="5" t="s">
        <v>151</v>
      </c>
      <c r="J23" s="102"/>
      <c r="K23" s="103"/>
    </row>
    <row r="24" spans="1:11" s="81" customFormat="1" ht="16.5" customHeight="1" x14ac:dyDescent="0.3">
      <c r="A24" s="185"/>
      <c r="B24" s="188"/>
      <c r="C24" s="30"/>
      <c r="D24" s="28" t="s">
        <v>152</v>
      </c>
      <c r="E24" s="60"/>
      <c r="F24" s="60"/>
      <c r="G24" s="60"/>
      <c r="H24" s="61"/>
      <c r="I24" s="5" t="s">
        <v>153</v>
      </c>
      <c r="J24" s="102"/>
      <c r="K24" s="103"/>
    </row>
    <row r="25" spans="1:11" s="81" customFormat="1" ht="16.5" customHeight="1" x14ac:dyDescent="0.3">
      <c r="A25" s="185"/>
      <c r="B25" s="56" t="s">
        <v>154</v>
      </c>
      <c r="C25" s="26" t="s">
        <v>155</v>
      </c>
      <c r="D25" s="26"/>
      <c r="E25" s="26"/>
      <c r="F25" s="26"/>
      <c r="G25" s="26"/>
      <c r="H25" s="22"/>
      <c r="I25" s="5" t="s">
        <v>156</v>
      </c>
      <c r="J25" s="102"/>
      <c r="K25" s="103"/>
    </row>
    <row r="26" spans="1:11" s="81" customFormat="1" ht="16.5" customHeight="1" x14ac:dyDescent="0.3">
      <c r="A26" s="185"/>
      <c r="B26" s="56" t="s">
        <v>157</v>
      </c>
      <c r="C26" s="26" t="s">
        <v>158</v>
      </c>
      <c r="D26" s="26"/>
      <c r="E26" s="26"/>
      <c r="F26" s="26"/>
      <c r="G26" s="26"/>
      <c r="H26" s="22"/>
      <c r="I26" s="5" t="s">
        <v>159</v>
      </c>
      <c r="J26" s="102"/>
      <c r="K26" s="103"/>
    </row>
    <row r="27" spans="1:11" s="81" customFormat="1" ht="16.5" customHeight="1" x14ac:dyDescent="0.3">
      <c r="A27" s="185"/>
      <c r="B27" s="56" t="s">
        <v>160</v>
      </c>
      <c r="C27" s="26" t="s">
        <v>161</v>
      </c>
      <c r="D27" s="26"/>
      <c r="E27" s="26"/>
      <c r="F27" s="26"/>
      <c r="G27" s="26"/>
      <c r="H27" s="22"/>
      <c r="I27" s="5" t="s">
        <v>162</v>
      </c>
      <c r="J27" s="102"/>
      <c r="K27" s="103"/>
    </row>
    <row r="28" spans="1:11" s="81" customFormat="1" ht="15.6" x14ac:dyDescent="0.3">
      <c r="A28" s="185"/>
      <c r="B28" s="62" t="s">
        <v>163</v>
      </c>
      <c r="C28" s="26" t="s">
        <v>164</v>
      </c>
      <c r="D28" s="26"/>
      <c r="E28" s="26"/>
      <c r="F28" s="26"/>
      <c r="G28" s="26"/>
      <c r="H28" s="22"/>
      <c r="I28" s="5" t="s">
        <v>165</v>
      </c>
      <c r="J28" s="102"/>
      <c r="K28" s="103"/>
    </row>
    <row r="29" spans="1:11" s="81" customFormat="1" ht="15.6" x14ac:dyDescent="0.3">
      <c r="A29" s="185"/>
      <c r="B29" s="56" t="s">
        <v>166</v>
      </c>
      <c r="C29" s="26" t="s">
        <v>167</v>
      </c>
      <c r="D29" s="60"/>
      <c r="E29" s="60"/>
      <c r="F29" s="60"/>
      <c r="G29" s="60"/>
      <c r="H29" s="61"/>
      <c r="I29" s="5" t="s">
        <v>168</v>
      </c>
      <c r="J29" s="102"/>
      <c r="K29" s="103"/>
    </row>
    <row r="30" spans="1:11" s="81" customFormat="1" ht="15.6" x14ac:dyDescent="0.3">
      <c r="A30" s="185"/>
      <c r="B30" s="56" t="s">
        <v>169</v>
      </c>
      <c r="C30" s="26" t="s">
        <v>170</v>
      </c>
      <c r="D30" s="26"/>
      <c r="E30" s="26"/>
      <c r="F30" s="26"/>
      <c r="G30" s="26"/>
      <c r="H30" s="22"/>
      <c r="I30" s="5" t="s">
        <v>171</v>
      </c>
      <c r="J30" s="102"/>
      <c r="K30" s="103"/>
    </row>
    <row r="31" spans="1:11" s="81" customFormat="1" ht="15.6" x14ac:dyDescent="0.3">
      <c r="A31" s="185"/>
      <c r="B31" s="56" t="s">
        <v>172</v>
      </c>
      <c r="C31" s="26" t="s">
        <v>173</v>
      </c>
      <c r="D31" s="26"/>
      <c r="E31" s="26"/>
      <c r="F31" s="26"/>
      <c r="G31" s="26"/>
      <c r="H31" s="22"/>
      <c r="I31" s="5" t="s">
        <v>174</v>
      </c>
      <c r="J31" s="102"/>
      <c r="K31" s="103"/>
    </row>
    <row r="32" spans="1:11" s="81" customFormat="1" ht="15.6" x14ac:dyDescent="0.3">
      <c r="A32" s="185"/>
      <c r="B32" s="56" t="s">
        <v>175</v>
      </c>
      <c r="C32" s="26" t="s">
        <v>176</v>
      </c>
      <c r="D32" s="26"/>
      <c r="E32" s="26"/>
      <c r="F32" s="26"/>
      <c r="G32" s="26"/>
      <c r="H32" s="22"/>
      <c r="I32" s="5" t="s">
        <v>177</v>
      </c>
      <c r="J32" s="102"/>
      <c r="K32" s="103"/>
    </row>
    <row r="33" spans="1:11" x14ac:dyDescent="0.25">
      <c r="A33" s="185"/>
      <c r="B33" s="195" t="s">
        <v>178</v>
      </c>
      <c r="C33" s="27" t="s">
        <v>179</v>
      </c>
      <c r="D33" s="27"/>
      <c r="E33" s="27"/>
      <c r="F33" s="27"/>
      <c r="G33" s="63"/>
      <c r="H33" s="27"/>
      <c r="I33" s="5"/>
      <c r="J33" s="180"/>
      <c r="K33" s="182"/>
    </row>
    <row r="34" spans="1:11" ht="13.8" thickBot="1" x14ac:dyDescent="0.3">
      <c r="A34" s="185"/>
      <c r="B34" s="196"/>
      <c r="C34" s="16" t="s">
        <v>180</v>
      </c>
      <c r="D34" s="16"/>
      <c r="E34" s="16"/>
      <c r="F34" s="16"/>
      <c r="G34" s="64"/>
      <c r="H34" s="16" t="s">
        <v>181</v>
      </c>
      <c r="I34" s="11"/>
      <c r="J34" s="181"/>
      <c r="K34" s="183"/>
    </row>
    <row r="35" spans="1:11" ht="15.6" x14ac:dyDescent="0.3">
      <c r="A35" s="185"/>
      <c r="B35" s="171" t="s">
        <v>132</v>
      </c>
      <c r="C35" s="160" t="s">
        <v>135</v>
      </c>
      <c r="D35" s="160"/>
      <c r="E35" s="160"/>
      <c r="F35" s="160"/>
      <c r="G35" s="160"/>
      <c r="H35" s="160"/>
      <c r="I35" s="160"/>
      <c r="J35" s="162" t="s">
        <v>0</v>
      </c>
      <c r="K35" s="163"/>
    </row>
    <row r="36" spans="1:11" x14ac:dyDescent="0.25">
      <c r="A36" s="185"/>
      <c r="B36" s="172"/>
      <c r="C36" s="161"/>
      <c r="D36" s="161"/>
      <c r="E36" s="161"/>
      <c r="F36" s="161"/>
      <c r="G36" s="161"/>
      <c r="H36" s="161"/>
      <c r="I36" s="161"/>
      <c r="J36" s="122" t="s">
        <v>133</v>
      </c>
      <c r="K36" s="123" t="s">
        <v>134</v>
      </c>
    </row>
    <row r="37" spans="1:11" ht="15.6" x14ac:dyDescent="0.3">
      <c r="A37" s="185"/>
      <c r="B37" s="167" t="s">
        <v>136</v>
      </c>
      <c r="C37" s="168"/>
      <c r="D37" s="168"/>
      <c r="E37" s="168"/>
      <c r="F37" s="168"/>
      <c r="G37" s="168"/>
      <c r="H37" s="168"/>
      <c r="I37" s="169"/>
      <c r="J37" s="114">
        <v>6000</v>
      </c>
      <c r="K37" s="115">
        <v>5500</v>
      </c>
    </row>
    <row r="38" spans="1:11" ht="15.6" x14ac:dyDescent="0.3">
      <c r="A38" s="185"/>
      <c r="B38" s="167" t="s">
        <v>137</v>
      </c>
      <c r="C38" s="168"/>
      <c r="D38" s="168"/>
      <c r="E38" s="168"/>
      <c r="F38" s="168"/>
      <c r="G38" s="168"/>
      <c r="H38" s="168"/>
      <c r="I38" s="169"/>
      <c r="J38" s="114"/>
      <c r="K38" s="115"/>
    </row>
    <row r="39" spans="1:11" ht="15.6" x14ac:dyDescent="0.3">
      <c r="A39" s="185"/>
      <c r="B39" s="167"/>
      <c r="C39" s="168"/>
      <c r="D39" s="168"/>
      <c r="E39" s="168"/>
      <c r="F39" s="168"/>
      <c r="G39" s="168"/>
      <c r="H39" s="168"/>
      <c r="I39" s="169"/>
      <c r="J39" s="114"/>
      <c r="K39" s="115"/>
    </row>
    <row r="40" spans="1:11" ht="15.6" x14ac:dyDescent="0.3">
      <c r="A40" s="185"/>
      <c r="B40" s="167"/>
      <c r="C40" s="168"/>
      <c r="D40" s="168"/>
      <c r="E40" s="168"/>
      <c r="F40" s="168"/>
      <c r="G40" s="168"/>
      <c r="H40" s="168"/>
      <c r="I40" s="169"/>
      <c r="J40" s="114"/>
      <c r="K40" s="115"/>
    </row>
    <row r="41" spans="1:11" ht="16.2" thickBot="1" x14ac:dyDescent="0.35">
      <c r="A41" s="185"/>
      <c r="B41" s="164"/>
      <c r="C41" s="165"/>
      <c r="D41" s="165"/>
      <c r="E41" s="165"/>
      <c r="F41" s="165"/>
      <c r="G41" s="165"/>
      <c r="H41" s="165"/>
      <c r="I41" s="166"/>
      <c r="J41" s="116"/>
      <c r="K41" s="117"/>
    </row>
    <row r="42" spans="1:11" ht="15.6" x14ac:dyDescent="0.3">
      <c r="A42" s="185"/>
      <c r="B42" s="171" t="s">
        <v>138</v>
      </c>
      <c r="C42" s="160" t="s">
        <v>139</v>
      </c>
      <c r="D42" s="160"/>
      <c r="E42" s="160"/>
      <c r="F42" s="160"/>
      <c r="G42" s="160"/>
      <c r="H42" s="160"/>
      <c r="I42" s="160"/>
      <c r="J42" s="162" t="s">
        <v>0</v>
      </c>
      <c r="K42" s="163"/>
    </row>
    <row r="43" spans="1:11" x14ac:dyDescent="0.25">
      <c r="A43" s="185"/>
      <c r="B43" s="172"/>
      <c r="C43" s="161"/>
      <c r="D43" s="161"/>
      <c r="E43" s="161"/>
      <c r="F43" s="161"/>
      <c r="G43" s="161"/>
      <c r="H43" s="161"/>
      <c r="I43" s="161"/>
      <c r="J43" s="120" t="s">
        <v>140</v>
      </c>
      <c r="K43" s="121" t="s">
        <v>141</v>
      </c>
    </row>
    <row r="44" spans="1:11" ht="15.6" x14ac:dyDescent="0.3">
      <c r="A44" s="185"/>
      <c r="B44" s="167"/>
      <c r="C44" s="168"/>
      <c r="D44" s="168"/>
      <c r="E44" s="168"/>
      <c r="F44" s="168"/>
      <c r="G44" s="168"/>
      <c r="H44" s="168"/>
      <c r="I44" s="169"/>
      <c r="J44" s="114"/>
      <c r="K44" s="115"/>
    </row>
    <row r="45" spans="1:11" ht="15.6" x14ac:dyDescent="0.3">
      <c r="A45" s="185"/>
      <c r="B45" s="167"/>
      <c r="C45" s="168"/>
      <c r="D45" s="168"/>
      <c r="E45" s="168"/>
      <c r="F45" s="168"/>
      <c r="G45" s="168"/>
      <c r="H45" s="168"/>
      <c r="I45" s="169"/>
      <c r="J45" s="114"/>
      <c r="K45" s="115"/>
    </row>
    <row r="46" spans="1:11" ht="15.6" x14ac:dyDescent="0.3">
      <c r="A46" s="185"/>
      <c r="B46" s="167"/>
      <c r="C46" s="168"/>
      <c r="D46" s="168"/>
      <c r="E46" s="168"/>
      <c r="F46" s="168"/>
      <c r="G46" s="168"/>
      <c r="H46" s="168"/>
      <c r="I46" s="169"/>
      <c r="J46" s="114"/>
      <c r="K46" s="115"/>
    </row>
    <row r="47" spans="1:11" ht="15.6" x14ac:dyDescent="0.3">
      <c r="A47" s="185"/>
      <c r="B47" s="167"/>
      <c r="C47" s="168"/>
      <c r="D47" s="168"/>
      <c r="E47" s="168"/>
      <c r="F47" s="168"/>
      <c r="G47" s="168"/>
      <c r="H47" s="168"/>
      <c r="I47" s="169"/>
      <c r="J47" s="114"/>
      <c r="K47" s="115"/>
    </row>
    <row r="48" spans="1:11" ht="16.2" thickBot="1" x14ac:dyDescent="0.35">
      <c r="A48" s="186"/>
      <c r="B48" s="164"/>
      <c r="C48" s="165"/>
      <c r="D48" s="165"/>
      <c r="E48" s="165"/>
      <c r="F48" s="165"/>
      <c r="G48" s="165"/>
      <c r="H48" s="165"/>
      <c r="I48" s="166"/>
      <c r="J48" s="118"/>
      <c r="K48" s="119"/>
    </row>
  </sheetData>
  <mergeCells count="31">
    <mergeCell ref="C13:H13"/>
    <mergeCell ref="A14:H14"/>
    <mergeCell ref="A6:A9"/>
    <mergeCell ref="A10:A13"/>
    <mergeCell ref="B39:I39"/>
    <mergeCell ref="B33:B34"/>
    <mergeCell ref="B37:I37"/>
    <mergeCell ref="B38:I38"/>
    <mergeCell ref="B40:I40"/>
    <mergeCell ref="B21:B22"/>
    <mergeCell ref="B41:I41"/>
    <mergeCell ref="B42:B43"/>
    <mergeCell ref="A4:K4"/>
    <mergeCell ref="A19:H19"/>
    <mergeCell ref="B6:B9"/>
    <mergeCell ref="B10:B13"/>
    <mergeCell ref="C9:H9"/>
    <mergeCell ref="J33:J34"/>
    <mergeCell ref="K33:K34"/>
    <mergeCell ref="B35:B36"/>
    <mergeCell ref="C35:I36"/>
    <mergeCell ref="J35:K35"/>
    <mergeCell ref="A20:A48"/>
    <mergeCell ref="B23:B24"/>
    <mergeCell ref="C42:I43"/>
    <mergeCell ref="J42:K42"/>
    <mergeCell ref="B48:I48"/>
    <mergeCell ref="B44:I44"/>
    <mergeCell ref="B45:I45"/>
    <mergeCell ref="B46:I46"/>
    <mergeCell ref="B47:I47"/>
  </mergeCells>
  <phoneticPr fontId="0" type="noConversion"/>
  <pageMargins left="0.12" right="0.12" top="0.41" bottom="0.45" header="0.24" footer="0.31"/>
  <pageSetup paperSize="9" scale="86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PhotoEd.3" shapeId="2059" r:id="rId4">
          <objectPr defaultSize="0" autoPict="0" r:id="rId5">
            <anchor moveWithCells="1">
              <from>
                <xdr:col>0</xdr:col>
                <xdr:colOff>91440</xdr:colOff>
                <xdr:row>0</xdr:row>
                <xdr:rowOff>53340</xdr:rowOff>
              </from>
              <to>
                <xdr:col>4</xdr:col>
                <xdr:colOff>99060</xdr:colOff>
                <xdr:row>2</xdr:row>
                <xdr:rowOff>182880</xdr:rowOff>
              </to>
            </anchor>
          </objectPr>
        </oleObject>
      </mc:Choice>
      <mc:Fallback>
        <oleObject progId="MSPhotoEd.3" shapeId="205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Compte résultat 1</vt:lpstr>
      <vt:lpstr>Compte résultat 2</vt:lpstr>
    </vt:vector>
  </TitlesOfParts>
  <Company>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</dc:creator>
  <cp:lastModifiedBy>BAPTISTE</cp:lastModifiedBy>
  <cp:lastPrinted>2016-10-14T09:33:26Z</cp:lastPrinted>
  <dcterms:created xsi:type="dcterms:W3CDTF">2005-05-17T16:01:43Z</dcterms:created>
  <dcterms:modified xsi:type="dcterms:W3CDTF">2021-11-30T16:04:19Z</dcterms:modified>
</cp:coreProperties>
</file>