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kanch\Downloads\"/>
    </mc:Choice>
  </mc:AlternateContent>
  <xr:revisionPtr revIDLastSave="0" documentId="8_{8BB1003D-47D8-4004-9896-11218E076856}" xr6:coauthVersionLast="47" xr6:coauthVersionMax="47" xr10:uidLastSave="{00000000-0000-0000-0000-000000000000}"/>
  <bookViews>
    <workbookView xWindow="-108" yWindow="-108" windowWidth="23256" windowHeight="12456" xr2:uid="{11B51490-337A-45F2-AF69-91B71518C8CA}"/>
  </bookViews>
  <sheets>
    <sheet name="Dashboard" sheetId="2" r:id="rId1"/>
    <sheet name="Analysis" sheetId="3" r:id="rId2"/>
  </sheets>
  <definedNames>
    <definedName name="Slicer_Category">#N/A</definedName>
    <definedName name="Slicer_Region">#N/A</definedName>
  </definedNames>
  <calcPr calcId="191029"/>
  <pivotCaches>
    <pivotCache cacheId="241" r:id="rId3"/>
    <pivotCache cacheId="244" r:id="rId4"/>
    <pivotCache cacheId="247" r:id="rId5"/>
    <pivotCache cacheId="250" r:id="rId6"/>
    <pivotCache cacheId="253" r:id="rId7"/>
    <pivotCache cacheId="256" r:id="rId8"/>
  </pivotCaches>
  <extLst>
    <ext xmlns:x14="http://schemas.microsoft.com/office/spreadsheetml/2009/9/main" uri="{876F7934-8845-4945-9796-88D515C7AA90}">
      <x14:pivotCaches>
        <pivotCache cacheId="7"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dd4f2cc8-bcd6-46bf-b1c0-bef91e1111a7" name="Orders" connection="Query - Orders"/>
        </x15:modelTable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9" i="2" l="1"/>
  <c r="Q29" i="2"/>
  <c r="P37"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84A9BB-C0CD-4A14-97E0-9A5347A1678A}" name="Query - Orders" description="Connection to the 'Orders' query in the workbook." type="100" refreshedVersion="8" minRefreshableVersion="5">
    <extLst>
      <ext xmlns:x15="http://schemas.microsoft.com/office/spreadsheetml/2010/11/main" uri="{DE250136-89BD-433C-8126-D09CA5730AF9}">
        <x15:connection id="0c67d4f2-6155-4094-bf52-d309fe87e978"/>
      </ext>
    </extLst>
  </connection>
  <connection id="2" xr16:uid="{731D2163-E2A2-4FB9-9B84-B087E03E479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<sst xmlns="http://schemas.openxmlformats.org/spreadsheetml/2006/main" count="45" uniqueCount="33">
  <si>
    <t>Row Labels</t>
  </si>
  <si>
    <t>Central</t>
  </si>
  <si>
    <t>East</t>
  </si>
  <si>
    <t>South</t>
  </si>
  <si>
    <t>West</t>
  </si>
  <si>
    <t>Grand Total</t>
  </si>
  <si>
    <t>Sum of Sales</t>
  </si>
  <si>
    <t>Sum of Profit</t>
  </si>
  <si>
    <t>Furniture</t>
  </si>
  <si>
    <t>Office Supplies</t>
  </si>
  <si>
    <t>Technology</t>
  </si>
  <si>
    <t>Jan</t>
  </si>
  <si>
    <t>Feb</t>
  </si>
  <si>
    <t>Mar</t>
  </si>
  <si>
    <t>Apr</t>
  </si>
  <si>
    <t>May</t>
  </si>
  <si>
    <t>Jun</t>
  </si>
  <si>
    <t>Jul</t>
  </si>
  <si>
    <t>Aug</t>
  </si>
  <si>
    <t>Sep</t>
  </si>
  <si>
    <t>Oct</t>
  </si>
  <si>
    <t>Nov</t>
  </si>
  <si>
    <t>Dec</t>
  </si>
  <si>
    <t>Canon imageCLASS 2200 Advanced Copier</t>
  </si>
  <si>
    <t>Cisco TelePresence System EX90 Videoconferencing Unit</t>
  </si>
  <si>
    <t>Fellowes PB500 Electric Punch Plastic Comb Binding Machine with Manual Bind</t>
  </si>
  <si>
    <t>GBC DocuBind P400 Electric Binding System</t>
  </si>
  <si>
    <t>GBC DocuBind TL300 Electric Binding System</t>
  </si>
  <si>
    <t>GBC Ibimaster 500 Manual ProClick Binding System</t>
  </si>
  <si>
    <t>Hewlett Packard LaserJet 3310 Copier</t>
  </si>
  <si>
    <t>High Speed Automatic Electric Letter Opener</t>
  </si>
  <si>
    <t>HON 5400 Series Task Chairs for Big and Tall</t>
  </si>
  <si>
    <t>HP Designjet T520 Inkjet Large Format Printer - 24" 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</si>
</sst>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44" formatCode="_(&quot;$&quot;* #,##0.00_);_(&quot;$&quot;* \(#,##0.00\);_(&quot;$&quot;* &quot;-&quot;??_);_(@_)"/>
    <numFmt numFmtId="164" formatCode="[$$-409]#,##0_);\([$$-409]#,##0\)"/>
  </numFmts>
  <fonts count="7">
    <font>
      <sz val="11"/>
      <color theme="1"/>
      <name val="Calibri"/>
      <family val="2"/>
      <scheme val="minor"/>
    </font>
    <font>
      <sz val="11"/>
      <color theme="1"/>
      <name val="Calibri"/>
      <family val="2"/>
      <scheme val="minor"/>
    </font>
    <font>
      <sz val="10"/>
      <color theme="1"/>
      <name val="Arial Unicode MS"/>
    </font>
    <font>
      <sz val="18"/>
      <color theme="1"/>
      <name val="Calibri"/>
      <family val="2"/>
      <scheme val="minor"/>
    </font>
    <font>
      <sz val="11"/>
      <color rgb="FF7030A0"/>
      <name val="Calibri"/>
      <family val="2"/>
      <scheme val="minor"/>
    </font>
    <font>
      <sz val="20"/>
      <color theme="1"/>
      <name val="Calibri"/>
      <family val="2"/>
      <scheme val="minor"/>
    </font>
    <font>
      <b/>
      <sz val="18"/>
      <color theme="0"/>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7030A0"/>
        <bgColor indexed="64"/>
      </patternFill>
    </fill>
  </fills>
  <borders count="5">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0" fontId="0" fillId="2" borderId="0" xfId="0" applyFill="1"/>
    <xf numFmtId="0" fontId="0" fillId="3" borderId="0" xfId="0" applyFill="1"/>
    <xf numFmtId="0" fontId="2" fillId="3" borderId="0" xfId="0" applyFont="1" applyFill="1" applyAlignment="1">
      <alignment vertical="center"/>
    </xf>
    <xf numFmtId="0" fontId="3" fillId="3" borderId="0" xfId="0" applyFont="1" applyFill="1"/>
    <xf numFmtId="0" fontId="4" fillId="3" borderId="0" xfId="0" applyFont="1" applyFill="1"/>
    <xf numFmtId="0" fontId="4" fillId="2" borderId="0" xfId="0" applyFont="1" applyFill="1"/>
    <xf numFmtId="0" fontId="5" fillId="2" borderId="0" xfId="0" applyFont="1" applyFill="1"/>
    <xf numFmtId="10" fontId="6" fillId="3" borderId="0" xfId="1" applyNumberFormat="1" applyFont="1" applyFill="1" applyAlignment="1">
      <alignment horizontal="center" vertical="center"/>
    </xf>
    <xf numFmtId="164" fontId="6" fillId="3" borderId="0" xfId="0" applyNumberFormat="1" applyFont="1" applyFill="1" applyAlignment="1">
      <alignment horizontal="center" vertical="center"/>
    </xf>
    <xf numFmtId="5" fontId="6" fillId="3" borderId="0" xfId="1" applyNumberFormat="1" applyFont="1" applyFill="1" applyAlignment="1">
      <alignment horizontal="center" vertical="center"/>
    </xf>
    <xf numFmtId="0" fontId="0" fillId="0" borderId="0" xfId="0" applyNumberFormat="1"/>
    <xf numFmtId="0" fontId="0" fillId="2" borderId="2" xfId="0" applyFill="1" applyBorder="1"/>
    <xf numFmtId="0" fontId="0" fillId="2" borderId="3" xfId="0" applyFill="1" applyBorder="1"/>
    <xf numFmtId="0" fontId="0" fillId="2" borderId="4" xfId="0" applyFill="1" applyBorder="1"/>
    <xf numFmtId="0" fontId="0" fillId="2" borderId="1" xfId="0" applyFill="1" applyBorder="1"/>
  </cellXfs>
  <cellStyles count="2">
    <cellStyle name="Currency" xfId="1" builtinId="4"/>
    <cellStyle name="Normal" xfId="0" builtinId="0"/>
  </cellStyles>
  <dxfs count="0"/>
  <tableStyles count="0" defaultTableStyle="TableStyleMedium2" defaultPivotStyle="PivotStyleLight16"/>
  <colors>
    <mruColors>
      <color rgb="FFAE78D6"/>
      <color rgb="FF8744C4"/>
      <color rgb="FF6F5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[Sales_Dashboard.xlsx]Analysis!PivotTable6</c:name>
    <c:fmtId val="3"/>
  </c:pivotSource>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SALES</a:t>
            </a:r>
            <a:r>
              <a:rPr lang="en-US" sz="2000" baseline="0"/>
              <a:t> BY REGION</a:t>
            </a:r>
            <a:endParaRPr lang="en-US" sz="2000"/>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a:outerShdw blurRad="57150" dist="19050" dir="5400000" algn="ctr" rotWithShape="0">
              <a:srgbClr val="000000">
                <a:alpha val="63000"/>
              </a:srgbClr>
            </a:outerShdw>
          </a:effectLst>
        </c:spPr>
      </c:pivotFmt>
      <c:pivotFmt>
        <c:idx val="4"/>
        <c:spPr>
          <a:solidFill>
            <a:srgbClr val="00B0F0"/>
          </a:solidFill>
          <a:ln>
            <a:noFill/>
          </a:ln>
          <a:effectLst>
            <a:outerShdw blurRad="57150" dist="19050" dir="5400000" algn="ctr" rotWithShape="0">
              <a:srgbClr val="000000">
                <a:alpha val="63000"/>
              </a:srgbClr>
            </a:outerShdw>
          </a:effectLst>
        </c:spPr>
      </c:pivotFmt>
      <c:pivotFmt>
        <c:idx val="5"/>
        <c:spPr>
          <a:solidFill>
            <a:srgbClr val="00B0F0"/>
          </a:solidFill>
          <a:ln>
            <a:noFill/>
          </a:ln>
          <a:effectLst>
            <a:outerShdw blurRad="57150" dist="19050" dir="5400000" algn="ctr" rotWithShape="0">
              <a:srgbClr val="000000">
                <a:alpha val="63000"/>
              </a:srgbClr>
            </a:outerShdw>
          </a:effectLst>
        </c:spPr>
      </c:pivotFmt>
      <c:pivotFmt>
        <c:idx val="6"/>
        <c:spPr>
          <a:solidFill>
            <a:srgbClr val="00B0F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Analysis!$B$3</c:f>
              <c:strCache>
                <c:ptCount val="1"/>
                <c:pt idx="0">
                  <c:v>Total</c:v>
                </c:pt>
              </c:strCache>
            </c:strRef>
          </c:tx>
          <c:spPr>
            <a:solidFill>
              <a:srgbClr val="7030A0"/>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320-4C3D-8AC5-1A29C15213A0}"/>
              </c:ext>
            </c:extLst>
          </c:dPt>
          <c:dPt>
            <c:idx val="1"/>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320-4C3D-8AC5-1A29C15213A0}"/>
              </c:ext>
            </c:extLst>
          </c:dPt>
          <c:dPt>
            <c:idx val="2"/>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320-4C3D-8AC5-1A29C15213A0}"/>
              </c:ext>
            </c:extLst>
          </c:dPt>
          <c:dPt>
            <c:idx val="3"/>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320-4C3D-8AC5-1A29C15213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Analysis!$A$4:$A$8</c:f>
              <c:strCache>
                <c:ptCount val="4"/>
                <c:pt idx="0">
                  <c:v>Central</c:v>
                </c:pt>
                <c:pt idx="1">
                  <c:v>East</c:v>
                </c:pt>
                <c:pt idx="2">
                  <c:v>South</c:v>
                </c:pt>
                <c:pt idx="3">
                  <c:v>West</c:v>
                </c:pt>
              </c:strCache>
            </c:strRef>
          </c:cat>
          <c:val>
            <c:numRef>
              <c:f>Analysis!$B$4:$B$8</c:f>
              <c:numCache>
                <c:formatCode>General</c:formatCode>
                <c:ptCount val="4"/>
                <c:pt idx="0">
                  <c:v>501239.8907999997</c:v>
                </c:pt>
                <c:pt idx="1">
                  <c:v>678781.23999999964</c:v>
                </c:pt>
                <c:pt idx="2">
                  <c:v>391721.90499999997</c:v>
                </c:pt>
                <c:pt idx="3">
                  <c:v>725457.82449999987</c:v>
                </c:pt>
              </c:numCache>
            </c:numRef>
          </c:val>
          <c:extLst>
            <c:ext xmlns:c16="http://schemas.microsoft.com/office/drawing/2014/chart" uri="{C3380CC4-5D6E-409C-BE32-E72D297353CC}">
              <c16:uniqueId val="{00000000-B320-4C3D-8AC5-1A29C15213A0}"/>
            </c:ext>
          </c:extLst>
        </c:ser>
        <c:dLbls>
          <c:dLblPos val="outEnd"/>
          <c:showLegendKey val="0"/>
          <c:showVal val="1"/>
          <c:showCatName val="0"/>
          <c:showSerName val="0"/>
          <c:showPercent val="0"/>
          <c:showBubbleSize val="0"/>
        </c:dLbls>
        <c:gapWidth val="100"/>
        <c:overlap val="-24"/>
        <c:axId val="1823700015"/>
        <c:axId val="1823700495"/>
      </c:barChart>
      <c:catAx>
        <c:axId val="18237000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00495"/>
        <c:crosses val="autoZero"/>
        <c:auto val="1"/>
        <c:lblAlgn val="ctr"/>
        <c:lblOffset val="100"/>
        <c:noMultiLvlLbl val="0"/>
      </c:catAx>
      <c:valAx>
        <c:axId val="182370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237000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6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[Sales_Dashboard.xlsx]Analysis!PivotTable3</c:name>
    <c:fmtId val="4"/>
  </c:pivotSource>
  <c:chart>
    <c:title>
      <c:tx>
        <c:rich>
          <a:bodyPr rot="0" spcFirstLastPara="1" vertOverflow="ellipsis" vert="horz" wrap="square" anchor="ctr" anchorCtr="1"/>
          <a:lstStyle/>
          <a:p>
            <a:pPr>
              <a:defRPr sz="2000" b="1" i="0" u="none" strike="noStrike" kern="1200" cap="all" baseline="0">
                <a:solidFill>
                  <a:schemeClr val="tx1">
                    <a:lumMod val="65000"/>
                    <a:lumOff val="35000"/>
                  </a:schemeClr>
                </a:solidFill>
                <a:latin typeface="+mn-lt"/>
                <a:ea typeface="+mn-ea"/>
                <a:cs typeface="+mn-cs"/>
              </a:defRPr>
            </a:pPr>
            <a:r>
              <a:rPr lang="en-US" sz="2000"/>
              <a:t>Category Distribution</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pivotFmt>
      <c:pivotFmt>
        <c:idx val="4"/>
      </c:pivotFmt>
      <c:pivotFmt>
        <c:idx val="5"/>
      </c:pivotFmt>
      <c:pivotFmt>
        <c:idx val="6"/>
        <c:dLbl>
          <c:idx val="0"/>
          <c:delete val="1"/>
          <c:extLst>
            <c:ext xmlns:c15="http://schemas.microsoft.com/office/drawing/2012/chart" uri="{CE6537A1-D6FC-4f65-9D91-7224C49458BB}"/>
          </c:extLst>
        </c:dLbl>
      </c:pivotFmt>
      <c:pivotFmt>
        <c:idx val="7"/>
      </c:pivotFmt>
      <c:pivotFmt>
        <c:idx val="8"/>
      </c:pivotFmt>
      <c:pivotFmt>
        <c:idx val="9"/>
      </c:pivotFmt>
      <c:pivotFmt>
        <c:idx val="10"/>
        <c:spPr>
          <a:solidFill>
            <a:srgbClr val="7030A0"/>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8744C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3422919442517193"/>
                  <c:h val="0.24609587063483515"/>
                </c:manualLayout>
              </c15:layout>
            </c:ext>
          </c:extLst>
        </c:dLbl>
      </c:pivotFmt>
      <c:pivotFmt>
        <c:idx val="12"/>
        <c:spPr>
          <a:solidFill>
            <a:srgbClr val="AE78D6"/>
          </a:solidFill>
          <a:ln>
            <a:noFill/>
          </a:ln>
          <a:effectLst>
            <a:outerShdw blurRad="63500" sx="102000" sy="102000" algn="ctr" rotWithShape="0">
              <a:prstClr val="black">
                <a:alpha val="20000"/>
              </a:prstClr>
            </a:outerShdw>
          </a:effectLst>
        </c:spPr>
        <c:dLbl>
          <c:idx val="0"/>
          <c:layout>
            <c:manualLayout>
              <c:x val="0.2088716163209320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3535829940442219"/>
                  <c:h val="0.32455715433972865"/>
                </c:manualLayout>
              </c15:layout>
            </c:ext>
          </c:extLst>
        </c:dLbl>
      </c:pivotFmt>
      <c:pivotFmt>
        <c:idx val="13"/>
        <c:spPr>
          <a:solidFill>
            <a:srgbClr val="7030A0"/>
          </a:solidFill>
          <a:ln>
            <a:noFill/>
          </a:ln>
          <a:effectLst>
            <a:outerShdw blurRad="63500" sx="102000" sy="102000" algn="ctr" rotWithShape="0">
              <a:prstClr val="black">
                <a:alpha val="20000"/>
              </a:prstClr>
            </a:outerShdw>
          </a:effectLst>
        </c:spPr>
        <c:dLbl>
          <c:idx val="0"/>
          <c:layout>
            <c:manualLayout>
              <c:x val="7.6088945945482406E-2"/>
              <c:y val="-0.1035440866430377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349445973324112"/>
                  <c:h val="0.24609587063483515"/>
                </c:manualLayout>
              </c15:layout>
            </c:ext>
          </c:extLst>
        </c:dLbl>
      </c:pivotFmt>
      <c:pivotFmt>
        <c:idx val="1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5">
              <a:tint val="65000"/>
            </a:schemeClr>
          </a:solidFill>
          <a:ln>
            <a:noFill/>
          </a:ln>
          <a:effectLst>
            <a:outerShdw blurRad="63500" sx="102000" sy="102000" algn="ctr" rotWithShape="0">
              <a:prstClr val="black">
                <a:alpha val="20000"/>
              </a:prstClr>
            </a:outerShdw>
          </a:effectLst>
        </c:spPr>
      </c:pivotFmt>
      <c:pivotFmt>
        <c:idx val="16"/>
        <c:spPr>
          <a:solidFill>
            <a:schemeClr val="accent5"/>
          </a:solidFill>
          <a:ln>
            <a:noFill/>
          </a:ln>
          <a:effectLst>
            <a:outerShdw blurRad="63500" sx="102000" sy="102000" algn="ctr" rotWithShape="0">
              <a:prstClr val="black">
                <a:alpha val="20000"/>
              </a:prstClr>
            </a:outerShdw>
          </a:effectLst>
        </c:spPr>
      </c:pivotFmt>
      <c:pivotFmt>
        <c:idx val="17"/>
        <c:spPr>
          <a:solidFill>
            <a:schemeClr val="accent5">
              <a:shade val="65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Analysis!$F$3</c:f>
              <c:strCache>
                <c:ptCount val="1"/>
                <c:pt idx="0">
                  <c:v>Sum of Sales</c:v>
                </c:pt>
              </c:strCache>
            </c:strRef>
          </c:tx>
          <c:spPr>
            <a:solidFill>
              <a:srgbClr val="7030A0"/>
            </a:solidFill>
          </c:spPr>
          <c:dPt>
            <c:idx val="0"/>
            <c:bubble3D val="0"/>
            <c:spPr>
              <a:solidFill>
                <a:srgbClr val="8744C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B33C-4475-BA3B-AB34E19B9FD2}"/>
              </c:ext>
            </c:extLst>
          </c:dPt>
          <c:dPt>
            <c:idx val="1"/>
            <c:bubble3D val="0"/>
            <c:spPr>
              <a:solidFill>
                <a:srgbClr val="AE78D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33C-4475-BA3B-AB34E19B9FD2}"/>
              </c:ext>
            </c:extLst>
          </c:dPt>
          <c:dPt>
            <c:idx val="2"/>
            <c:bubble3D val="0"/>
            <c:spPr>
              <a:solidFill>
                <a:srgbClr val="7030A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B33C-4475-BA3B-AB34E19B9FD2}"/>
              </c:ext>
            </c:extLst>
          </c:dPt>
          <c:dLbls>
            <c:dLbl>
              <c:idx val="0"/>
              <c:dLblPos val="outEnd"/>
              <c:showLegendKey val="0"/>
              <c:showVal val="0"/>
              <c:showCatName val="1"/>
              <c:showSerName val="0"/>
              <c:showPercent val="1"/>
              <c:showBubbleSize val="0"/>
              <c:extLst>
                <c:ext xmlns:c15="http://schemas.microsoft.com/office/drawing/2012/chart" uri="{CE6537A1-D6FC-4f65-9D91-7224C49458BB}">
                  <c15:layout>
                    <c:manualLayout>
                      <c:w val="0.23422919442517193"/>
                      <c:h val="0.24609587063483515"/>
                    </c:manualLayout>
                  </c15:layout>
                </c:ext>
                <c:ext xmlns:c16="http://schemas.microsoft.com/office/drawing/2014/chart" uri="{C3380CC4-5D6E-409C-BE32-E72D297353CC}">
                  <c16:uniqueId val="{00000001-B33C-4475-BA3B-AB34E19B9FD2}"/>
                </c:ext>
              </c:extLst>
            </c:dLbl>
            <c:dLbl>
              <c:idx val="1"/>
              <c:layout>
                <c:manualLayout>
                  <c:x val="0.20887161632093207"/>
                  <c:y val="0"/>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3535829940442219"/>
                      <c:h val="0.32455715433972865"/>
                    </c:manualLayout>
                  </c15:layout>
                </c:ext>
                <c:ext xmlns:c16="http://schemas.microsoft.com/office/drawing/2014/chart" uri="{C3380CC4-5D6E-409C-BE32-E72D297353CC}">
                  <c16:uniqueId val="{00000003-B33C-4475-BA3B-AB34E19B9FD2}"/>
                </c:ext>
              </c:extLst>
            </c:dLbl>
            <c:dLbl>
              <c:idx val="2"/>
              <c:layout>
                <c:manualLayout>
                  <c:x val="7.6088945945482406E-2"/>
                  <c:y val="-0.1035440866430377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9349445973324112"/>
                      <c:h val="0.24609587063483515"/>
                    </c:manualLayout>
                  </c15:layout>
                </c:ext>
                <c:ext xmlns:c16="http://schemas.microsoft.com/office/drawing/2014/chart" uri="{C3380CC4-5D6E-409C-BE32-E72D297353CC}">
                  <c16:uniqueId val="{00000005-B33C-4475-BA3B-AB34E19B9FD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Analysis!$E$4:$E$7</c:f>
              <c:strCache>
                <c:ptCount val="3"/>
                <c:pt idx="0">
                  <c:v>Furniture</c:v>
                </c:pt>
                <c:pt idx="1">
                  <c:v>Office Supplies</c:v>
                </c:pt>
                <c:pt idx="2">
                  <c:v>Technology</c:v>
                </c:pt>
              </c:strCache>
            </c:strRef>
          </c:cat>
          <c:val>
            <c:numRef>
              <c:f>Analysis!$F$4:$F$7</c:f>
              <c:numCache>
                <c:formatCode>General</c:formatCode>
                <c:ptCount val="3"/>
                <c:pt idx="0">
                  <c:v>741999.79530000058</c:v>
                </c:pt>
                <c:pt idx="1">
                  <c:v>719047.03200000094</c:v>
                </c:pt>
                <c:pt idx="2">
                  <c:v>836154.03300000005</c:v>
                </c:pt>
              </c:numCache>
            </c:numRef>
          </c:val>
          <c:extLst>
            <c:ext xmlns:c16="http://schemas.microsoft.com/office/drawing/2014/chart" uri="{C3380CC4-5D6E-409C-BE32-E72D297353CC}">
              <c16:uniqueId val="{00000006-B33C-4475-BA3B-AB34E19B9FD2}"/>
            </c:ext>
          </c:extLst>
        </c:ser>
        <c:ser>
          <c:idx val="1"/>
          <c:order val="1"/>
          <c:tx>
            <c:strRef>
              <c:f>Analysis!$G$3</c:f>
              <c:strCache>
                <c:ptCount val="1"/>
                <c:pt idx="0">
                  <c:v>Sum of Profit</c:v>
                </c:pt>
              </c:strCache>
            </c:strRef>
          </c:tx>
          <c:dPt>
            <c:idx val="0"/>
            <c:bubble3D val="0"/>
            <c:spPr>
              <a:solidFill>
                <a:schemeClr val="accent5">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B33C-4475-BA3B-AB34E19B9FD2}"/>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B33C-4475-BA3B-AB34E19B9FD2}"/>
              </c:ext>
            </c:extLst>
          </c:dPt>
          <c:dPt>
            <c:idx val="2"/>
            <c:bubble3D val="0"/>
            <c:spPr>
              <a:solidFill>
                <a:schemeClr val="accent5">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B33C-4475-BA3B-AB34E19B9FD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Analysis!$E$4:$E$7</c:f>
              <c:strCache>
                <c:ptCount val="3"/>
                <c:pt idx="0">
                  <c:v>Furniture</c:v>
                </c:pt>
                <c:pt idx="1">
                  <c:v>Office Supplies</c:v>
                </c:pt>
                <c:pt idx="2">
                  <c:v>Technology</c:v>
                </c:pt>
              </c:strCache>
            </c:strRef>
          </c:cat>
          <c:val>
            <c:numRef>
              <c:f>Analysis!$G$4:$G$7</c:f>
              <c:numCache>
                <c:formatCode>General</c:formatCode>
                <c:ptCount val="3"/>
                <c:pt idx="0">
                  <c:v>18451.272799999966</c:v>
                </c:pt>
                <c:pt idx="1">
                  <c:v>122490.80079999994</c:v>
                </c:pt>
                <c:pt idx="2">
                  <c:v>145454.94809999989</c:v>
                </c:pt>
              </c:numCache>
            </c:numRef>
          </c:val>
          <c:extLst>
            <c:ext xmlns:c16="http://schemas.microsoft.com/office/drawing/2014/chart" uri="{C3380CC4-5D6E-409C-BE32-E72D297353CC}">
              <c16:uniqueId val="{0000000D-B33C-4475-BA3B-AB34E19B9FD2}"/>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[Sales_Dashboard.xlsx]Analysis!PivotTable4</c:name>
    <c:fmtId val="12"/>
  </c:pivotSource>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MONTHLY SALES TRENDS</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7030A0"/>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98768050672624E-2"/>
          <c:y val="0.11283178404142502"/>
          <c:w val="0.88581379037758057"/>
          <c:h val="0.73902757633154792"/>
        </c:manualLayout>
      </c:layout>
      <c:lineChart>
        <c:grouping val="standard"/>
        <c:varyColors val="0"/>
        <c:ser>
          <c:idx val="0"/>
          <c:order val="0"/>
          <c:tx>
            <c:strRef>
              <c:f>Analysis!$J$3</c:f>
              <c:strCache>
                <c:ptCount val="1"/>
                <c:pt idx="0">
                  <c:v>Total</c:v>
                </c:pt>
              </c:strCache>
            </c:strRef>
          </c:tx>
          <c:spPr>
            <a:ln w="34925" cap="rnd">
              <a:solidFill>
                <a:srgbClr val="7030A0"/>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solidFill>
                <a:round/>
              </a:ln>
              <a:effectLst>
                <a:outerShdw blurRad="57150" dist="19050" dir="5400000" algn="ctr" rotWithShape="0">
                  <a:srgbClr val="000000">
                    <a:alpha val="63000"/>
                  </a:srgbClr>
                </a:outerShdw>
              </a:effectLst>
            </c:spPr>
          </c:marker>
          <c:cat>
            <c:strRef>
              <c:f>Analysis!$I$4:$I$16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Analysis!$J$4:$J$16</c:f>
              <c:numCache>
                <c:formatCode>General</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c:v>
                </c:pt>
                <c:pt idx="9">
                  <c:v>200322.98470000023</c:v>
                </c:pt>
                <c:pt idx="10">
                  <c:v>352461.07100000035</c:v>
                </c:pt>
                <c:pt idx="11">
                  <c:v>325293.50350000017</c:v>
                </c:pt>
              </c:numCache>
            </c:numRef>
          </c:val>
          <c:smooth val="0"/>
          <c:extLst>
            <c:ext xmlns:c16="http://schemas.microsoft.com/office/drawing/2014/chart" uri="{C3380CC4-5D6E-409C-BE32-E72D297353CC}">
              <c16:uniqueId val="{00000000-4FAC-49DF-A2E0-FEFBEF5A91AC}"/>
            </c:ext>
          </c:extLst>
        </c:ser>
        <c:dLbls>
          <c:showLegendKey val="0"/>
          <c:showVal val="0"/>
          <c:showCatName val="0"/>
          <c:showSerName val="0"/>
          <c:showPercent val="0"/>
          <c:showBubbleSize val="0"/>
        </c:dLbls>
        <c:marker val="1"/>
        <c:smooth val="0"/>
        <c:axId val="1882329679"/>
        <c:axId val="1882333519"/>
      </c:lineChart>
      <c:catAx>
        <c:axId val="18823296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882333519"/>
        <c:crosses val="autoZero"/>
        <c:auto val="1"/>
        <c:lblAlgn val="ctr"/>
        <c:lblOffset val="100"/>
        <c:noMultiLvlLbl val="0"/>
      </c:catAx>
      <c:valAx>
        <c:axId val="188233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82329679"/>
        <c:crosses val="autoZero"/>
        <c:crossBetween val="between"/>
      </c:valAx>
      <c:spPr>
        <a:noFill/>
        <a:ln>
          <a:noFill/>
        </a:ln>
        <a:effectLst/>
      </c:spPr>
    </c:plotArea>
    <c:legend>
      <c:legendPos val="t"/>
      <c:layout>
        <c:manualLayout>
          <c:xMode val="edge"/>
          <c:yMode val="edge"/>
          <c:x val="0.44628406206154969"/>
          <c:y val="0.11352958436516855"/>
          <c:w val="0.14505930511153237"/>
          <c:h val="8.2713976034491862E-2"/>
        </c:manualLayout>
      </c:layout>
      <c:overlay val="1"/>
      <c:spPr>
        <a:noFill/>
        <a:ln w="9525">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[Sales_Dashboard.xlsx]Analysis!PivotTable5</c:name>
    <c:fmtId val="3"/>
  </c:pivotSource>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TOP 10 PRODUCTS</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57150" dist="19050" dir="5400000" algn="ctr" rotWithShape="0">
              <a:srgbClr val="000000">
                <a:alpha val="63000"/>
              </a:srgbClr>
            </a:outerShdw>
          </a:effectLst>
        </c:spPr>
      </c:pivotFmt>
    </c:pivotFmts>
    <c:plotArea>
      <c:layout/>
      <c:barChart>
        <c:barDir val="bar"/>
        <c:grouping val="stacked"/>
        <c:varyColors val="0"/>
        <c:ser>
          <c:idx val="0"/>
          <c:order val="0"/>
          <c:tx>
            <c:strRef>
              <c:f>Analysis!$M$3</c:f>
              <c:strCache>
                <c:ptCount val="1"/>
                <c:pt idx="0">
                  <c:v>Sum of Sales</c:v>
                </c:pt>
              </c:strCache>
            </c:strRef>
          </c:tx>
          <c:spPr>
            <a:solidFill>
              <a:srgbClr val="00B0F0"/>
            </a:solidFill>
            <a:ln>
              <a:noFill/>
            </a:ln>
            <a:effectLst>
              <a:outerShdw blurRad="57150" dist="19050" dir="5400000" algn="ctr" rotWithShape="0">
                <a:srgbClr val="000000">
                  <a:alpha val="63000"/>
                </a:srgbClr>
              </a:outerShdw>
            </a:effectLst>
          </c:spPr>
          <c:invertIfNegative val="0"/>
          <c:cat>
            <c:strRef>
              <c:f>Analysis!$L$4:$L$14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Analysis!$M$4:$M$14</c:f>
              <c:numCache>
                <c:formatCode>General</c:formatCode>
                <c:ptCount val="10"/>
                <c:pt idx="0">
                  <c:v>61599.823999999993</c:v>
                </c:pt>
                <c:pt idx="1">
                  <c:v>22638.48</c:v>
                </c:pt>
                <c:pt idx="2">
                  <c:v>27453.383999999998</c:v>
                </c:pt>
                <c:pt idx="3">
                  <c:v>17965.067999999999</c:v>
                </c:pt>
                <c:pt idx="4">
                  <c:v>19823.478999999999</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E467-4ADC-9A26-1421A5E46AEC}"/>
            </c:ext>
          </c:extLst>
        </c:ser>
        <c:ser>
          <c:idx val="1"/>
          <c:order val="1"/>
          <c:tx>
            <c:strRef>
              <c:f>Analysis!$N$3</c:f>
              <c:strCache>
                <c:ptCount val="1"/>
                <c:pt idx="0">
                  <c:v>Sum of Profit</c:v>
                </c:pt>
              </c:strCache>
            </c:strRef>
          </c:tx>
          <c:spPr>
            <a:solidFill>
              <a:srgbClr val="7030A0"/>
            </a:solidFill>
            <a:ln>
              <a:noFill/>
            </a:ln>
            <a:effectLst>
              <a:outerShdw blurRad="57150" dist="19050" dir="5400000" algn="ctr" rotWithShape="0">
                <a:srgbClr val="000000">
                  <a:alpha val="63000"/>
                </a:srgbClr>
              </a:outerShdw>
            </a:effectLst>
          </c:spPr>
          <c:invertIfNegative val="0"/>
          <c:cat>
            <c:strRef>
              <c:f>Analysis!$L$4:$L$14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Analysis!$N$4:$N$14</c:f>
              <c:numCache>
                <c:formatCode>General</c:formatCode>
                <c:ptCount val="10"/>
                <c:pt idx="0">
                  <c:v>25199.928</c:v>
                </c:pt>
                <c:pt idx="1">
                  <c:v>-1811.0784000000021</c:v>
                </c:pt>
                <c:pt idx="2">
                  <c:v>7753.0390000000016</c:v>
                </c:pt>
                <c:pt idx="3">
                  <c:v>-1878.1662000000033</c:v>
                </c:pt>
                <c:pt idx="4">
                  <c:v>2233.505099999998</c:v>
                </c:pt>
                <c:pt idx="5">
                  <c:v>760.97999999999911</c:v>
                </c:pt>
                <c:pt idx="6">
                  <c:v>6983.8836000000001</c:v>
                </c:pt>
                <c:pt idx="7">
                  <c:v>-262.00480000000084</c:v>
                </c:pt>
                <c:pt idx="8">
                  <c:v>2.8421709430404007E-13</c:v>
                </c:pt>
                <c:pt idx="9">
                  <c:v>4094.9765999999986</c:v>
                </c:pt>
              </c:numCache>
            </c:numRef>
          </c:val>
          <c:extLst>
            <c:ext xmlns:c16="http://schemas.microsoft.com/office/drawing/2014/chart" uri="{C3380CC4-5D6E-409C-BE32-E72D297353CC}">
              <c16:uniqueId val="{00000001-E467-4ADC-9A26-1421A5E46AEC}"/>
            </c:ext>
          </c:extLst>
        </c:ser>
        <c:dLbls>
          <c:showLegendKey val="0"/>
          <c:showVal val="0"/>
          <c:showCatName val="0"/>
          <c:showSerName val="0"/>
          <c:showPercent val="0"/>
          <c:showBubbleSize val="0"/>
        </c:dLbls>
        <c:gapWidth val="150"/>
        <c:overlap val="100"/>
        <c:axId val="370291279"/>
        <c:axId val="370290799"/>
      </c:barChart>
      <c:catAx>
        <c:axId val="3702912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70290799"/>
        <c:crosses val="autoZero"/>
        <c:auto val="1"/>
        <c:lblAlgn val="ctr"/>
        <c:lblOffset val="100"/>
        <c:noMultiLvlLbl val="0"/>
      </c:catAx>
      <c:valAx>
        <c:axId val="370290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70291279"/>
        <c:crosses val="autoZero"/>
        <c:crossBetween val="between"/>
      </c:valAx>
      <c:spPr>
        <a:noFill/>
        <a:ln>
          <a:noFill/>
        </a:ln>
        <a:effectLst/>
      </c:spPr>
    </c:plotArea>
    <c:legend>
      <c:legendPos val="r"/>
      <c:layout>
        <c:manualLayout>
          <c:xMode val="edge"/>
          <c:yMode val="edge"/>
          <c:x val="0.78250153276378276"/>
          <c:y val="0.18127457003029304"/>
          <c:w val="0.1521474139532713"/>
          <c:h val="0.12187274815466444"/>
        </c:manualLayout>
      </c:layout>
      <c:overlay val="1"/>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349990</xdr:colOff>
      <xdr:row>39</xdr:row>
      <xdr:rowOff>169350</xdr:rowOff>
    </xdr:from>
    <xdr:to>
      <xdr:col>11</xdr:col>
      <xdr:colOff>350370</xdr:colOff>
      <xdr:row>65</xdr:row>
      <xdr:rowOff>120043</xdr:rowOff>
    </xdr:to>
    <xdr:graphicFrame macro="">
      <xdr:nvGraphicFramePr>
        <xdr:cNvPr id="3" name="Chart 2">
          <a:extLst>
            <a:ext uri="{FF2B5EF4-FFF2-40B4-BE49-F238E27FC236}">
              <a16:creationId xmlns:a16="http://schemas.microsoft.com/office/drawing/2014/main" id="{2EA051F4-002C-4688-99AE-CD0AED7F4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308687</xdr:colOff>
      <xdr:row>21</xdr:row>
      <xdr:rowOff>45752</xdr:rowOff>
    </xdr:from>
    <xdr:to>
      <xdr:col>26</xdr:col>
      <xdr:colOff>252296</xdr:colOff>
      <xdr:row>38</xdr:row>
      <xdr:rowOff>52095</xdr:rowOff>
    </xdr:to>
    <xdr:graphicFrame macro="">
      <xdr:nvGraphicFramePr>
        <xdr:cNvPr id="4" name="Chart 3">
          <a:extLst>
            <a:ext uri="{FF2B5EF4-FFF2-40B4-BE49-F238E27FC236}">
              <a16:creationId xmlns:a16="http://schemas.microsoft.com/office/drawing/2014/main" id="{ECBA0706-5509-4572-A24F-F21A350DE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315684</xdr:colOff>
      <xdr:row>40</xdr:row>
      <xdr:rowOff>52453</xdr:rowOff>
    </xdr:from>
    <xdr:to>
      <xdr:col>26</xdr:col>
      <xdr:colOff>315684</xdr:colOff>
      <xdr:row>65</xdr:row>
      <xdr:rowOff>147171</xdr:rowOff>
    </xdr:to>
    <xdr:graphicFrame macro="">
      <xdr:nvGraphicFramePr>
        <xdr:cNvPr id="5" name="Chart 4">
          <a:extLst>
            <a:ext uri="{FF2B5EF4-FFF2-40B4-BE49-F238E27FC236}">
              <a16:creationId xmlns:a16="http://schemas.microsoft.com/office/drawing/2014/main" id="{AFE69C94-67C1-4122-A08E-5399DD75F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385087</xdr:colOff>
      <xdr:row>15</xdr:row>
      <xdr:rowOff>51053</xdr:rowOff>
    </xdr:from>
    <xdr:to>
      <xdr:col>11</xdr:col>
      <xdr:colOff>312964</xdr:colOff>
      <xdr:row>38</xdr:row>
      <xdr:rowOff>68239</xdr:rowOff>
    </xdr:to>
    <xdr:graphicFrame macro="">
      <xdr:nvGraphicFramePr>
        <xdr:cNvPr id="6" name="Chart 5">
          <a:extLst>
            <a:ext uri="{FF2B5EF4-FFF2-40B4-BE49-F238E27FC236}">
              <a16:creationId xmlns:a16="http://schemas.microsoft.com/office/drawing/2014/main" id="{E751512A-819A-4D5A-BF25-C34332EE8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271692</xdr:colOff>
      <xdr:row>14</xdr:row>
      <xdr:rowOff>170991</xdr:rowOff>
    </xdr:from>
    <xdr:to>
      <xdr:col>17</xdr:col>
      <xdr:colOff>472440</xdr:colOff>
      <xdr:row>20</xdr:row>
      <xdr:rowOff>0</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28E87EB6-838C-D57C-7533-02AD5C0198E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672277" y="2884454"/>
              <a:ext cx="6036553" cy="944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608996</xdr:colOff>
      <xdr:row>14</xdr:row>
      <xdr:rowOff>163065</xdr:rowOff>
    </xdr:from>
    <xdr:to>
      <xdr:col>26</xdr:col>
      <xdr:colOff>304800</xdr:colOff>
      <xdr:row>20</xdr:row>
      <xdr:rowOff>27709</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888D004A-7863-0F90-5704-DB37C5EBFC0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845386" y="2876528"/>
              <a:ext cx="5215658" cy="979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101600</xdr:colOff>
      <xdr:row>2</xdr:row>
      <xdr:rowOff>38725</xdr:rowOff>
    </xdr:from>
    <xdr:to>
      <xdr:col>11</xdr:col>
      <xdr:colOff>254000</xdr:colOff>
      <xdr:row>7</xdr:row>
      <xdr:rowOff>50800</xdr:rowOff>
    </xdr:to>
    <xdr:sp macro="" textlink="">
      <xdr:nvSpPr>
        <xdr:cNvPr id="11" name="TextBox 10">
          <a:extLst>
            <a:ext uri="{FF2B5EF4-FFF2-40B4-BE49-F238E27FC236}">
              <a16:creationId xmlns:a16="http://schemas.microsoft.com/office/drawing/2014/main" id="{3AB46F13-025F-CC0F-7E02-C778DD146D4D}"/>
            </a:ext>
          </a:extLst>
        </xdr:cNvPr>
        <xdr:cNvSpPr txBox="1"/>
      </xdr:nvSpPr>
      <xdr:spPr>
        <a:xfrm>
          <a:off x="101600" y="394325"/>
          <a:ext cx="7899400" cy="90107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800" b="1">
              <a:solidFill>
                <a:schemeClr val="bg1"/>
              </a:solidFill>
              <a:latin typeface="Times New Roman" panose="02020603050405020304" pitchFamily="18" charset="0"/>
              <a:cs typeface="Times New Roman" panose="02020603050405020304" pitchFamily="18" charset="0"/>
            </a:rPr>
            <a:t>Sales Intelli</a:t>
          </a:r>
          <a:r>
            <a:rPr lang="en-US" sz="4800" b="1">
              <a:solidFill>
                <a:schemeClr val="bg1"/>
              </a:solidFill>
              <a:latin typeface="Times New Roman" panose="02020603050405020304" pitchFamily="18" charset="0"/>
              <a:ea typeface="+mn-ea"/>
              <a:cs typeface="Times New Roman" panose="02020603050405020304" pitchFamily="18" charset="0"/>
            </a:rPr>
            <a:t>gen</a:t>
          </a:r>
          <a:r>
            <a:rPr lang="en-US" sz="4800" b="1">
              <a:solidFill>
                <a:schemeClr val="bg1"/>
              </a:solidFill>
              <a:latin typeface="Times New Roman" panose="02020603050405020304" pitchFamily="18" charset="0"/>
              <a:cs typeface="Times New Roman" panose="02020603050405020304" pitchFamily="18" charset="0"/>
            </a:rPr>
            <a:t>ce Dashboard</a:t>
          </a:r>
        </a:p>
      </xdr:txBody>
    </xdr:sp>
    <xdr:clientData/>
  </xdr:twoCellAnchor>
  <xdr:twoCellAnchor>
    <xdr:from>
      <xdr:col>0</xdr:col>
      <xdr:colOff>186235</xdr:colOff>
      <xdr:row>9</xdr:row>
      <xdr:rowOff>61647</xdr:rowOff>
    </xdr:from>
    <xdr:to>
      <xdr:col>11</xdr:col>
      <xdr:colOff>39676</xdr:colOff>
      <xdr:row>13</xdr:row>
      <xdr:rowOff>43166</xdr:rowOff>
    </xdr:to>
    <xdr:sp macro="" textlink="">
      <xdr:nvSpPr>
        <xdr:cNvPr id="15" name="TextBox 14">
          <a:extLst>
            <a:ext uri="{FF2B5EF4-FFF2-40B4-BE49-F238E27FC236}">
              <a16:creationId xmlns:a16="http://schemas.microsoft.com/office/drawing/2014/main" id="{15201FA5-07EB-4144-18B5-56E59586F812}"/>
            </a:ext>
          </a:extLst>
        </xdr:cNvPr>
        <xdr:cNvSpPr txBox="1"/>
      </xdr:nvSpPr>
      <xdr:spPr>
        <a:xfrm>
          <a:off x="186235" y="1699378"/>
          <a:ext cx="7632665" cy="823131"/>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i="0">
              <a:solidFill>
                <a:schemeClr val="bg1">
                  <a:lumMod val="85000"/>
                </a:schemeClr>
              </a:solidFill>
              <a:latin typeface="Times New Roman" panose="02020603050405020304" pitchFamily="18" charset="0"/>
              <a:cs typeface="Times New Roman" panose="02020603050405020304" pitchFamily="18" charset="0"/>
            </a:rPr>
            <a:t>This dashboard analyzes sales data to evaluate business performance across regions and product categories. It provides insights into revenue trends, profitability, and top-performing products to support data-driven decision making.</a:t>
          </a:r>
        </a:p>
        <a:p>
          <a:endParaRPr lang="en-US" sz="1100"/>
        </a:p>
      </xdr:txBody>
    </xdr:sp>
    <xdr:clientData/>
  </xdr:twoCellAnchor>
  <xdr:twoCellAnchor>
    <xdr:from>
      <xdr:col>0</xdr:col>
      <xdr:colOff>211697</xdr:colOff>
      <xdr:row>7</xdr:row>
      <xdr:rowOff>20032</xdr:rowOff>
    </xdr:from>
    <xdr:to>
      <xdr:col>5</xdr:col>
      <xdr:colOff>237674</xdr:colOff>
      <xdr:row>9</xdr:row>
      <xdr:rowOff>45493</xdr:rowOff>
    </xdr:to>
    <xdr:sp macro="" textlink="">
      <xdr:nvSpPr>
        <xdr:cNvPr id="16" name="TextBox 15">
          <a:extLst>
            <a:ext uri="{FF2B5EF4-FFF2-40B4-BE49-F238E27FC236}">
              <a16:creationId xmlns:a16="http://schemas.microsoft.com/office/drawing/2014/main" id="{2C0F8791-562A-51B1-56E2-BB9F60E8420A}"/>
            </a:ext>
          </a:extLst>
        </xdr:cNvPr>
        <xdr:cNvSpPr txBox="1"/>
      </xdr:nvSpPr>
      <xdr:spPr>
        <a:xfrm>
          <a:off x="211697" y="1293823"/>
          <a:ext cx="4120305" cy="389401"/>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latin typeface="Times New Roman" panose="02020603050405020304" pitchFamily="18" charset="0"/>
              <a:cs typeface="Times New Roman" panose="02020603050405020304" pitchFamily="18" charset="0"/>
            </a:rPr>
            <a:t>Evaluating Sales Performance</a:t>
          </a:r>
        </a:p>
      </xdr:txBody>
    </xdr:sp>
    <xdr:clientData/>
  </xdr:twoCellAnchor>
  <xdr:twoCellAnchor>
    <xdr:from>
      <xdr:col>12</xdr:col>
      <xdr:colOff>172076</xdr:colOff>
      <xdr:row>23</xdr:row>
      <xdr:rowOff>139237</xdr:rowOff>
    </xdr:from>
    <xdr:to>
      <xdr:col>15</xdr:col>
      <xdr:colOff>70475</xdr:colOff>
      <xdr:row>27</xdr:row>
      <xdr:rowOff>116705</xdr:rowOff>
    </xdr:to>
    <xdr:sp macro="" textlink="">
      <xdr:nvSpPr>
        <xdr:cNvPr id="17" name="TextBox 16">
          <a:extLst>
            <a:ext uri="{FF2B5EF4-FFF2-40B4-BE49-F238E27FC236}">
              <a16:creationId xmlns:a16="http://schemas.microsoft.com/office/drawing/2014/main" id="{721BB147-29B7-FCA1-9047-0FA18C639108}"/>
            </a:ext>
          </a:extLst>
        </xdr:cNvPr>
        <xdr:cNvSpPr txBox="1"/>
      </xdr:nvSpPr>
      <xdr:spPr>
        <a:xfrm>
          <a:off x="8475248" y="4487892"/>
          <a:ext cx="2276365" cy="857710"/>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t>💰</a:t>
          </a:r>
          <a:r>
            <a:rPr lang="en-US" sz="2400" b="1">
              <a:solidFill>
                <a:schemeClr val="tx1">
                  <a:lumMod val="50000"/>
                  <a:lumOff val="50000"/>
                </a:schemeClr>
              </a:solidFill>
              <a:latin typeface="Times New Roman" panose="02020603050405020304" pitchFamily="18" charset="0"/>
              <a:cs typeface="Times New Roman" panose="02020603050405020304" pitchFamily="18" charset="0"/>
            </a:rPr>
            <a:t>TOTAL SALES</a:t>
          </a:r>
        </a:p>
      </xdr:txBody>
    </xdr:sp>
    <xdr:clientData/>
  </xdr:twoCellAnchor>
  <xdr:twoCellAnchor>
    <xdr:from>
      <xdr:col>15</xdr:col>
      <xdr:colOff>808304</xdr:colOff>
      <xdr:row>23</xdr:row>
      <xdr:rowOff>149942</xdr:rowOff>
    </xdr:from>
    <xdr:to>
      <xdr:col>18</xdr:col>
      <xdr:colOff>440267</xdr:colOff>
      <xdr:row>27</xdr:row>
      <xdr:rowOff>113071</xdr:rowOff>
    </xdr:to>
    <xdr:sp macro="" textlink="">
      <xdr:nvSpPr>
        <xdr:cNvPr id="18" name="TextBox 17">
          <a:extLst>
            <a:ext uri="{FF2B5EF4-FFF2-40B4-BE49-F238E27FC236}">
              <a16:creationId xmlns:a16="http://schemas.microsoft.com/office/drawing/2014/main" id="{735AC1ED-2016-1B7E-B64A-7C092DD42211}"/>
            </a:ext>
          </a:extLst>
        </xdr:cNvPr>
        <xdr:cNvSpPr txBox="1"/>
      </xdr:nvSpPr>
      <xdr:spPr>
        <a:xfrm>
          <a:off x="12238304" y="4552609"/>
          <a:ext cx="3001696" cy="843662"/>
        </a:xfrm>
        <a:prstGeom prst="rect">
          <a:avLst/>
        </a:prstGeom>
        <a:solidFill>
          <a:schemeClr val="lt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t>📈 </a:t>
          </a:r>
          <a:r>
            <a:rPr lang="en-US" sz="2400" b="1">
              <a:solidFill>
                <a:schemeClr val="tx1">
                  <a:lumMod val="50000"/>
                  <a:lumOff val="50000"/>
                </a:schemeClr>
              </a:solidFill>
              <a:latin typeface="Times New Roman" panose="02020603050405020304" pitchFamily="18" charset="0"/>
              <a:cs typeface="Times New Roman" panose="02020603050405020304" pitchFamily="18" charset="0"/>
            </a:rPr>
            <a:t>TOTAL PROFIT</a:t>
          </a:r>
        </a:p>
      </xdr:txBody>
    </xdr:sp>
    <xdr:clientData/>
  </xdr:twoCellAnchor>
  <xdr:twoCellAnchor>
    <xdr:from>
      <xdr:col>13</xdr:col>
      <xdr:colOff>1325216</xdr:colOff>
      <xdr:row>31</xdr:row>
      <xdr:rowOff>152314</xdr:rowOff>
    </xdr:from>
    <xdr:to>
      <xdr:col>16</xdr:col>
      <xdr:colOff>993912</xdr:colOff>
      <xdr:row>35</xdr:row>
      <xdr:rowOff>103153</xdr:rowOff>
    </xdr:to>
    <xdr:sp macro="" textlink="">
      <xdr:nvSpPr>
        <xdr:cNvPr id="19" name="TextBox 18">
          <a:extLst>
            <a:ext uri="{FF2B5EF4-FFF2-40B4-BE49-F238E27FC236}">
              <a16:creationId xmlns:a16="http://schemas.microsoft.com/office/drawing/2014/main" id="{84229AAE-0576-B65F-B039-E82DCF44832F}"/>
            </a:ext>
          </a:extLst>
        </xdr:cNvPr>
        <xdr:cNvSpPr txBox="1"/>
      </xdr:nvSpPr>
      <xdr:spPr>
        <a:xfrm>
          <a:off x="10469216" y="6336662"/>
          <a:ext cx="3202609" cy="845361"/>
        </a:xfrm>
        <a:prstGeom prst="rect">
          <a:avLst/>
        </a:prstGeom>
        <a:solidFill>
          <a:schemeClr val="lt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t>📊</a:t>
          </a:r>
          <a:r>
            <a:rPr lang="en-US" sz="2400" b="1">
              <a:solidFill>
                <a:schemeClr val="tx1">
                  <a:lumMod val="50000"/>
                  <a:lumOff val="50000"/>
                </a:schemeClr>
              </a:solidFill>
              <a:latin typeface="Times New Roman" panose="02020603050405020304" pitchFamily="18" charset="0"/>
              <a:cs typeface="Times New Roman" panose="02020603050405020304" pitchFamily="18" charset="0"/>
            </a:rPr>
            <a:t>PROFIT MARGIN</a:t>
          </a:r>
        </a:p>
      </xdr:txBody>
    </xdr:sp>
    <xdr:clientData/>
  </xdr:twoCellAnchor>
  <xdr:twoCellAnchor>
    <xdr:from>
      <xdr:col>16</xdr:col>
      <xdr:colOff>911917</xdr:colOff>
      <xdr:row>1</xdr:row>
      <xdr:rowOff>159026</xdr:rowOff>
    </xdr:from>
    <xdr:to>
      <xdr:col>27</xdr:col>
      <xdr:colOff>1658</xdr:colOff>
      <xdr:row>19</xdr:row>
      <xdr:rowOff>60186</xdr:rowOff>
    </xdr:to>
    <xdr:sp macro="" textlink="">
      <xdr:nvSpPr>
        <xdr:cNvPr id="2" name="TextBox 1">
          <a:extLst>
            <a:ext uri="{FF2B5EF4-FFF2-40B4-BE49-F238E27FC236}">
              <a16:creationId xmlns:a16="http://schemas.microsoft.com/office/drawing/2014/main" id="{0BD08E73-362F-255A-DE18-049F76AC78AB}"/>
            </a:ext>
          </a:extLst>
        </xdr:cNvPr>
        <xdr:cNvSpPr txBox="1"/>
      </xdr:nvSpPr>
      <xdr:spPr>
        <a:xfrm>
          <a:off x="13599217" y="349526"/>
          <a:ext cx="6652591" cy="3444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latin typeface="Times New Roman" panose="02020603050405020304" pitchFamily="18" charset="0"/>
              <a:cs typeface="Times New Roman" panose="02020603050405020304" pitchFamily="18" charset="0"/>
            </a:rPr>
            <a:t>📌 Key Insights</a:t>
          </a:r>
        </a:p>
        <a:p>
          <a:endParaRPr lang="en-US" sz="2400">
            <a:solidFill>
              <a:schemeClr val="bg1"/>
            </a:solidFill>
            <a:latin typeface="Times New Roman" panose="02020603050405020304" pitchFamily="18" charset="0"/>
            <a:cs typeface="Times New Roman" panose="02020603050405020304" pitchFamily="18" charset="0"/>
          </a:endParaRPr>
        </a:p>
        <a:p>
          <a:r>
            <a:rPr lang="en-US" sz="2400">
              <a:solidFill>
                <a:schemeClr val="bg1"/>
              </a:solidFill>
              <a:latin typeface="Times New Roman" panose="02020603050405020304" pitchFamily="18" charset="0"/>
              <a:cs typeface="Times New Roman" panose="02020603050405020304" pitchFamily="18" charset="0"/>
            </a:rPr>
            <a:t>• West region has highest sales  </a:t>
          </a:r>
        </a:p>
        <a:p>
          <a:r>
            <a:rPr lang="en-US" sz="2400">
              <a:solidFill>
                <a:schemeClr val="bg1"/>
              </a:solidFill>
              <a:latin typeface="Times New Roman" panose="02020603050405020304" pitchFamily="18" charset="0"/>
              <a:cs typeface="Times New Roman" panose="02020603050405020304" pitchFamily="18" charset="0"/>
            </a:rPr>
            <a:t>• Office Supplies </a:t>
          </a:r>
          <a:r>
            <a:rPr lang="en-US" sz="2000">
              <a:solidFill>
                <a:schemeClr val="bg1"/>
              </a:solidFill>
              <a:latin typeface="Times New Roman" panose="02020603050405020304" pitchFamily="18" charset="0"/>
              <a:cs typeface="Times New Roman" panose="02020603050405020304" pitchFamily="18" charset="0"/>
            </a:rPr>
            <a:t>category</a:t>
          </a:r>
          <a:r>
            <a:rPr lang="en-US" sz="2400">
              <a:solidFill>
                <a:schemeClr val="bg1"/>
              </a:solidFill>
              <a:latin typeface="Times New Roman" panose="02020603050405020304" pitchFamily="18" charset="0"/>
              <a:cs typeface="Times New Roman" panose="02020603050405020304" pitchFamily="18" charset="0"/>
            </a:rPr>
            <a:t> contributes most revenue  </a:t>
          </a:r>
        </a:p>
        <a:p>
          <a:pPr algn="l"/>
          <a:r>
            <a:rPr lang="en-US" sz="2400">
              <a:solidFill>
                <a:schemeClr val="bg1"/>
              </a:solidFill>
              <a:latin typeface="Times New Roman" panose="02020603050405020304" pitchFamily="18" charset="0"/>
              <a:cs typeface="Times New Roman" panose="02020603050405020304" pitchFamily="18" charset="0"/>
            </a:rPr>
            <a:t>• Sales peak observed in November  </a:t>
          </a:r>
        </a:p>
        <a:p>
          <a:r>
            <a:rPr lang="en-US" sz="2400">
              <a:solidFill>
                <a:schemeClr val="bg1"/>
              </a:solidFill>
              <a:latin typeface="Times New Roman" panose="02020603050405020304" pitchFamily="18" charset="0"/>
              <a:cs typeface="Times New Roman" panose="02020603050405020304" pitchFamily="18" charset="0"/>
            </a:rPr>
            <a:t>• Top 10 products drive major revenue  </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chan thakur" refreshedDate="46113.900974074073" backgroundQuery="1" createdVersion="8" refreshedVersion="8" minRefreshableVersion="3" recordCount="0" supportSubquery="1" supportAdvancedDrill="1" xr:uid="{E910D7FE-0CAD-47DC-AE83-E71D4B7D9B2F}">
  <cacheSource type="external" connectionId="2"/>
  <cacheFields count="3">
    <cacheField name="[Measures].[Sum of Sales]" caption="Sum of Sales" numFmtId="0" hierarchy="27" level="32767"/>
    <cacheField name="[Orders].[Region].[Region]" caption="Region" numFmtId="0" hierarchy="12" level="1">
      <sharedItems count="4">
        <s v="Central"/>
        <s v="East"/>
        <s v="South"/>
        <s v="West"/>
      </sharedItems>
    </cacheField>
    <cacheField name="[Orders].[Category].[Category]" caption="Category" numFmtId="0" hierarchy="14" level="1">
      <sharedItems containsSemiMixedTypes="0" containsNonDate="0" containsString="0"/>
    </cacheField>
  </cacheFields>
  <cacheHierarchies count="29">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chan thakur" refreshedDate="46113.900974652781" backgroundQuery="1" createdVersion="8" refreshedVersion="8" minRefreshableVersion="3" recordCount="0" supportSubquery="1" supportAdvancedDrill="1" xr:uid="{6D3F3CE8-1E3A-4DAE-A356-5FDE51AE514D}">
  <cacheSource type="external" connectionId="2"/>
  <cacheFields count="3">
    <cacheField name="[Measures].[Sum of Sales]" caption="Sum of Sales" numFmtId="0" hierarchy="27" level="32767"/>
    <cacheField name="[Measures].[Sum of Profit]" caption="Sum of Profit" numFmtId="0" hierarchy="28" level="32767"/>
    <cacheField name="[Orders].[Category].[Category]" caption="Category" numFmtId="0" hierarchy="14" level="1">
      <sharedItems count="3">
        <s v="Furniture"/>
        <s v="Office Supplies"/>
        <s v="Technology"/>
      </sharedItems>
    </cacheField>
  </cacheFields>
  <cacheHierarchies count="2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chan thakur" refreshedDate="46113.900975231481" backgroundQuery="1" createdVersion="8" refreshedVersion="8" minRefreshableVersion="3" recordCount="0" supportSubquery="1" supportAdvancedDrill="1" xr:uid="{4BBB5E9C-31B3-4BC0-8746-5643A8207028}">
  <cacheSource type="external" connectionId="2"/>
  <cacheFields count="4">
    <cacheField name="[Measures].[Sum of Sales]" caption="Sum of Sales" numFmtId="0" hierarchy="27" level="32767"/>
    <cacheField name="[Orders].[Order Date].[Order Date]" caption="Order Date" numFmtId="0" hierarchy="2" level="1">
      <sharedItems containsSemiMixedTypes="0" containsNonDate="0" containsDate="1" containsString="0" minDate="2014-12-01T00:00:00" maxDate="2017-12-31T00:00:00" count="115">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3" level="1">
      <sharedItems count="12">
        <s v="Jan"/>
        <s v="Feb"/>
        <s v="Mar"/>
        <s v="Apr"/>
        <s v="May"/>
        <s v="Jun"/>
        <s v="Jul"/>
        <s v="Aug"/>
        <s v="Sep"/>
        <s v="Oct"/>
        <s v="Nov"/>
        <s v="Dec"/>
      </sharedItems>
    </cacheField>
    <cacheField name="[Orders].[Category].[Category]" caption="Category" numFmtId="0" hierarchy="14" level="1">
      <sharedItems containsSemiMixedTypes="0" containsNonDate="0" containsString="0"/>
    </cacheField>
  </cacheFields>
  <cacheHierarchies count="2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chan thakur" refreshedDate="46113.900975810182" backgroundQuery="1" createdVersion="8" refreshedVersion="8" minRefreshableVersion="3" recordCount="0" supportSubquery="1" supportAdvancedDrill="1" xr:uid="{ED596F59-6204-4720-8BA7-3D45C9EBF4D9}">
  <cacheSource type="external" connectionId="2"/>
  <cacheFields count="4">
    <cacheField name="[Orders].[Product Name].[Product Name]" caption="Product Name" numFmtId="0" hierarchy="1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Sum of Sales]" caption="Sum of Sales" numFmtId="0" hierarchy="27" level="32767"/>
    <cacheField name="[Measures].[Sum of Profit]" caption="Sum of Profit" numFmtId="0" hierarchy="28" level="32767"/>
    <cacheField name="[Orders].[Category].[Category]" caption="Category" numFmtId="0" hierarchy="14" level="1">
      <sharedItems containsSemiMixedTypes="0" containsNonDate="0" containsString="0"/>
    </cacheField>
  </cacheFields>
  <cacheHierarchies count="2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chan thakur" refreshedDate="46113.900975925928" backgroundQuery="1" createdVersion="8" refreshedVersion="8" minRefreshableVersion="3" recordCount="0" supportSubquery="1" supportAdvancedDrill="1" xr:uid="{75CDE2D3-96FB-4082-98D9-3D7EBCDC34EB}">
  <cacheSource type="external" connectionId="2"/>
  <cacheFields count="2">
    <cacheField name="[Measures].[Sum of Sales]" caption="Sum of Sales" numFmtId="0" hierarchy="27" level="32767"/>
    <cacheField name="[Orders].[Category].[Category]" caption="Category" numFmtId="0" hierarchy="14" level="1">
      <sharedItems containsSemiMixedTypes="0" containsNonDate="0" containsString="0"/>
    </cacheField>
  </cacheFields>
  <cacheHierarchies count="2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chan thakur" refreshedDate="46113.900975925928" backgroundQuery="1" createdVersion="8" refreshedVersion="8" minRefreshableVersion="3" recordCount="0" supportSubquery="1" supportAdvancedDrill="1" xr:uid="{1E973EFC-874E-42D3-91B4-D8C0F1E4723B}">
  <cacheSource type="external" connectionId="2"/>
  <cacheFields count="2">
    <cacheField name="[Measures].[Sum of Profit]" caption="Sum of Profit" numFmtId="0" hierarchy="28" level="32767"/>
    <cacheField name="[Orders].[Category].[Category]" caption="Category" numFmtId="0" hierarchy="14" level="1">
      <sharedItems containsSemiMixedTypes="0" containsNonDate="0" containsString="0"/>
    </cacheField>
  </cacheFields>
  <cacheHierarchies count="2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chan thakur" refreshedDate="46113.697693402777" backgroundQuery="1" createdVersion="3" refreshedVersion="8" minRefreshableVersion="3" recordCount="0" supportSubquery="1" supportAdvancedDrill="1" xr:uid="{BAFB2422-CC63-41B3-ACAF-AF33BAC66035}">
  <cacheSource type="external" connectionId="2">
    <extLst>
      <ext xmlns:x14="http://schemas.microsoft.com/office/spreadsheetml/2009/9/main" uri="{F057638F-6D5F-4e77-A914-E7F072B9BCA8}">
        <x14:sourceConnection name="ThisWorkbookDataModel"/>
      </ext>
    </extLst>
  </cacheSource>
  <cacheFields count="0"/>
  <cacheHierarchies count="2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6629149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267028-BD92-4603-B63F-1EE7226B9247}" name="PivotTable5" cacheId="2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location ref="L3:N14"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fld="1" baseField="0" baseItem="0"/>
    <dataField name="Sum of Profit" fld="2" baseField="0" baseItem="0"/>
  </dataFields>
  <chartFormats count="5">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0" count="1" selected="0">
            <x v="9"/>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BFCE30-9A53-4ACF-8F98-9B9F6020514E}" name="PivotTable4" cacheId="2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0">
  <location ref="I3:J16" firstHeaderRow="1" firstDataRow="1" firstDataCol="1"/>
  <pivotFields count="4">
    <pivotField dataField="1" subtotalTop="0" showAll="0" defaultSubtotal="0"/>
    <pivotField axis="axisRow" allDrilled="1" subtotalTop="0" showAll="0" dataSourceSort="1" defaultSubtotal="0" defaultAttributeDrillState="1">
      <items count="1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s>
    </pivotField>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2"/>
    <field x="1"/>
  </rowFields>
  <rowItems count="13">
    <i>
      <x/>
    </i>
    <i>
      <x v="1"/>
    </i>
    <i>
      <x v="2"/>
    </i>
    <i>
      <x v="3"/>
    </i>
    <i>
      <x v="4"/>
    </i>
    <i>
      <x v="5"/>
    </i>
    <i>
      <x v="6"/>
    </i>
    <i>
      <x v="7"/>
    </i>
    <i>
      <x v="8"/>
    </i>
    <i>
      <x v="9"/>
    </i>
    <i>
      <x v="10"/>
    </i>
    <i>
      <x v="11"/>
    </i>
    <i t="grand">
      <x/>
    </i>
  </rowItems>
  <colItems count="1">
    <i/>
  </colItems>
  <dataFields count="1">
    <dataField name="Sum of Sales" fld="0" baseField="0" baseItem="0"/>
  </dataFields>
  <chartFormats count="1">
    <chartFormat chart="1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3FF84F-2A6B-43F8-B206-761909AF352D}" name="PivotTable8" cacheId="2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D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7AD47E-6586-4F32-93A8-C3E94F28E27C}" name="PivotTable3" cacheId="2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E3:G7"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3">
        <item x="0"/>
        <item x="1" e="0"/>
        <item x="2" e="0"/>
      </items>
    </pivotField>
  </pivotFields>
  <rowFields count="1">
    <field x="2"/>
  </rowFields>
  <rowItems count="4">
    <i>
      <x/>
    </i>
    <i>
      <x v="1"/>
    </i>
    <i>
      <x v="2"/>
    </i>
    <i t="grand">
      <x/>
    </i>
  </rowItems>
  <colFields count="1">
    <field x="-2"/>
  </colFields>
  <colItems count="2">
    <i>
      <x/>
    </i>
    <i i="1">
      <x v="1"/>
    </i>
  </colItems>
  <dataFields count="2">
    <dataField name="Sum of Sales" fld="0" baseField="0" baseItem="0"/>
    <dataField name="Sum of Profit" fld="1" baseField="0" baseItem="0"/>
  </dataFields>
  <chartFormats count="8">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2" count="1" selected="0">
            <x v="0"/>
          </reference>
        </references>
      </pivotArea>
    </chartFormat>
    <chartFormat chart="4" format="16">
      <pivotArea type="data" outline="0" fieldPosition="0">
        <references count="2">
          <reference field="4294967294" count="1" selected="0">
            <x v="1"/>
          </reference>
          <reference field="2" count="1" selected="0">
            <x v="1"/>
          </reference>
        </references>
      </pivotArea>
    </chartFormat>
    <chartFormat chart="4" format="17">
      <pivotArea type="data" outline="0" fieldPosition="0">
        <references count="2">
          <reference field="4294967294" count="1" selected="0">
            <x v="1"/>
          </reference>
          <reference field="2"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4488D3-406D-4D70-A597-AACA679A9508}" name="PivotTable7" cacheId="2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F19864-822D-42E7-9270-0CED05BDD574}" name="PivotTable6" cacheId="2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3:B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3"/>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5FDBE2-91D0-453F-A3D7-19342A179C93}" sourceName="[Orders].[Region]">
  <pivotTables>
    <pivotTable tabId="3" name="PivotTable6"/>
    <pivotTable tabId="3" name="PivotTable3"/>
    <pivotTable tabId="3" name="PivotTable4"/>
    <pivotTable tabId="3" name="PivotTable5"/>
    <pivotTable tabId="3" name="PivotTable7"/>
    <pivotTable tabId="3" name="PivotTable8"/>
  </pivotTables>
  <data>
    <olap pivotCacheId="662914927">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AC4F951-BA12-4A46-B7E6-EC28B824BE8E}" sourceName="[Orders].[Category]">
  <pivotTables>
    <pivotTable tabId="3" name="PivotTable6"/>
    <pivotTable tabId="3" name="PivotTable3"/>
    <pivotTable tabId="3" name="PivotTable4"/>
    <pivotTable tabId="3" name="PivotTable5"/>
    <pivotTable tabId="3" name="PivotTable7"/>
    <pivotTable tabId="3" name="PivotTable8"/>
  </pivotTables>
  <data>
    <olap pivotCacheId="662914927">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52EA6DE-3385-43F1-A865-E283B2218374}" cache="Slicer_Region" caption="Region" columnCount="4" level="1" style="SlicerStyleDark5" rowHeight="234950"/>
  <slicer name="Category 1" xr10:uid="{6E4C8DC4-D479-427C-81F9-5E3A8F2ACAE6}" cache="Slicer_Category" caption="Product Category" columnCount="3" level="1"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7D3BD-1574-426F-BBA8-F270A41FC2A0}">
  <dimension ref="A1:AE37"/>
  <sheetViews>
    <sheetView showGridLines="0" tabSelected="1" zoomScale="41" zoomScaleNormal="116" workbookViewId="0">
      <selection activeCell="AG26" sqref="AG26"/>
    </sheetView>
  </sheetViews>
  <sheetFormatPr defaultRowHeight="14.4"/>
  <cols>
    <col min="1" max="2" width="8.88671875" style="3"/>
    <col min="3" max="3" width="16.44140625" style="3" bestFit="1" customWidth="1"/>
    <col min="4" max="4" width="8.88671875" style="3"/>
    <col min="5" max="5" width="16.44140625" style="3" bestFit="1" customWidth="1"/>
    <col min="6" max="12" width="8.88671875" style="3"/>
    <col min="13" max="13" width="11.88671875" style="3" customWidth="1"/>
    <col min="14" max="14" width="24" style="3" bestFit="1" customWidth="1"/>
    <col min="15" max="15" width="8.88671875" style="3"/>
    <col min="16" max="16" width="18.6640625" style="3" bestFit="1" customWidth="1"/>
    <col min="17" max="17" width="21.44140625" style="3" bestFit="1" customWidth="1"/>
    <col min="18" max="16384" width="8.88671875" style="3"/>
  </cols>
  <sheetData>
    <row r="1" spans="1:31">
      <c r="A1" s="4"/>
      <c r="B1" s="4"/>
      <c r="C1" s="4"/>
      <c r="D1" s="4"/>
      <c r="E1" s="4"/>
      <c r="F1" s="4"/>
      <c r="G1" s="4"/>
      <c r="H1" s="4"/>
      <c r="I1" s="4"/>
      <c r="J1" s="4"/>
      <c r="K1" s="4"/>
      <c r="L1" s="4"/>
      <c r="M1" s="4"/>
      <c r="N1" s="4"/>
      <c r="O1" s="4"/>
      <c r="P1" s="4"/>
      <c r="Q1" s="4"/>
      <c r="R1" s="4"/>
      <c r="S1" s="4"/>
      <c r="T1" s="4"/>
      <c r="U1" s="4"/>
      <c r="V1" s="4"/>
      <c r="W1" s="4"/>
      <c r="X1" s="4"/>
      <c r="Y1" s="4"/>
      <c r="Z1" s="4"/>
      <c r="AA1" s="4"/>
    </row>
    <row r="2" spans="1:31">
      <c r="A2" s="4"/>
      <c r="B2" s="4"/>
      <c r="C2" s="4"/>
      <c r="D2" s="4"/>
      <c r="E2" s="4"/>
      <c r="F2" s="4"/>
      <c r="G2" s="4"/>
      <c r="H2" s="4"/>
      <c r="I2" s="4"/>
      <c r="J2" s="4"/>
      <c r="K2" s="4"/>
      <c r="L2" s="4"/>
      <c r="M2" s="4"/>
      <c r="N2" s="4"/>
      <c r="O2" s="4"/>
      <c r="P2" s="4"/>
      <c r="Q2" s="4"/>
      <c r="R2" s="4"/>
      <c r="S2" s="4"/>
      <c r="T2" s="4"/>
      <c r="U2" s="4"/>
      <c r="V2" s="4"/>
      <c r="W2" s="4"/>
      <c r="X2" s="4"/>
      <c r="Y2" s="4"/>
      <c r="Z2" s="4"/>
      <c r="AA2" s="4"/>
    </row>
    <row r="3" spans="1:31">
      <c r="A3" s="5"/>
      <c r="B3" s="4"/>
      <c r="C3" s="4"/>
      <c r="D3" s="4"/>
      <c r="E3" s="4"/>
      <c r="F3" s="4"/>
      <c r="G3" s="4"/>
      <c r="H3" s="4"/>
      <c r="I3" s="4"/>
      <c r="J3" s="4"/>
      <c r="K3" s="4"/>
      <c r="L3" s="4"/>
      <c r="M3" s="4"/>
      <c r="N3" s="4"/>
      <c r="O3" s="4"/>
      <c r="P3" s="4"/>
      <c r="Q3" s="4"/>
      <c r="R3" s="4"/>
      <c r="S3" s="4"/>
      <c r="T3" s="4"/>
      <c r="U3" s="4"/>
      <c r="V3" s="4"/>
      <c r="W3" s="4"/>
      <c r="X3" s="4"/>
      <c r="Y3" s="4"/>
      <c r="Z3" s="4"/>
      <c r="AA3" s="4"/>
    </row>
    <row r="4" spans="1:31">
      <c r="A4" s="4"/>
      <c r="B4" s="4"/>
      <c r="C4" s="4"/>
      <c r="D4" s="4"/>
      <c r="E4" s="4"/>
      <c r="F4" s="4"/>
      <c r="G4" s="4"/>
      <c r="H4" s="4"/>
      <c r="I4" s="4"/>
      <c r="J4" s="4"/>
      <c r="K4" s="4"/>
      <c r="L4" s="4"/>
      <c r="M4" s="4"/>
      <c r="N4" s="4"/>
      <c r="O4" s="4"/>
      <c r="P4" s="4"/>
      <c r="Q4" s="4"/>
      <c r="R4" s="4"/>
      <c r="S4" s="4"/>
      <c r="T4" s="4"/>
      <c r="U4" s="4"/>
      <c r="V4" s="4"/>
      <c r="W4" s="4"/>
      <c r="X4" s="4"/>
      <c r="Y4" s="4"/>
      <c r="Z4" s="4"/>
      <c r="AA4" s="4"/>
      <c r="AE4" s="14"/>
    </row>
    <row r="5" spans="1:31">
      <c r="A5" s="4"/>
      <c r="B5" s="4"/>
      <c r="C5" s="4"/>
      <c r="D5" s="4"/>
      <c r="E5" s="4"/>
      <c r="F5" s="4"/>
      <c r="G5" s="4"/>
      <c r="H5" s="4"/>
      <c r="I5" s="4"/>
      <c r="J5" s="4"/>
      <c r="K5" s="4"/>
      <c r="L5" s="4"/>
      <c r="M5" s="4"/>
      <c r="N5" s="4"/>
      <c r="O5" s="4"/>
      <c r="P5" s="4"/>
      <c r="Q5" s="4"/>
      <c r="R5" s="4"/>
      <c r="S5" s="4"/>
      <c r="T5" s="4"/>
      <c r="U5" s="4"/>
      <c r="V5" s="4"/>
      <c r="W5" s="4"/>
      <c r="X5" s="4"/>
      <c r="Y5" s="4"/>
      <c r="Z5" s="4"/>
      <c r="AA5" s="4"/>
      <c r="AE5" s="15"/>
    </row>
    <row r="6" spans="1:31">
      <c r="A6" s="4"/>
      <c r="B6" s="4"/>
      <c r="C6" s="4"/>
      <c r="D6" s="4"/>
      <c r="E6" s="4"/>
      <c r="F6" s="4"/>
      <c r="G6" s="4"/>
      <c r="H6" s="4"/>
      <c r="I6" s="4"/>
      <c r="J6" s="4"/>
      <c r="K6" s="4"/>
      <c r="L6" s="4"/>
      <c r="M6" s="4"/>
      <c r="N6" s="4"/>
      <c r="O6" s="4"/>
      <c r="P6" s="4"/>
      <c r="Q6" s="4"/>
      <c r="R6" s="4"/>
      <c r="S6" s="4"/>
      <c r="T6" s="4"/>
      <c r="U6" s="4"/>
      <c r="V6" s="4"/>
      <c r="W6" s="4"/>
      <c r="X6" s="4"/>
      <c r="Y6" s="4"/>
      <c r="Z6" s="4"/>
      <c r="AA6" s="4"/>
      <c r="AE6" s="15"/>
    </row>
    <row r="7" spans="1:31">
      <c r="A7" s="4"/>
      <c r="B7" s="4"/>
      <c r="C7" s="4"/>
      <c r="D7" s="4"/>
      <c r="E7" s="4"/>
      <c r="F7" s="4"/>
      <c r="G7" s="4"/>
      <c r="H7" s="4"/>
      <c r="I7" s="4"/>
      <c r="J7" s="4"/>
      <c r="K7" s="4"/>
      <c r="L7" s="4"/>
      <c r="M7" s="4"/>
      <c r="N7" s="4"/>
      <c r="O7" s="4"/>
      <c r="P7" s="4"/>
      <c r="Q7" s="4"/>
      <c r="R7" s="4"/>
      <c r="S7" s="4"/>
      <c r="T7" s="4"/>
      <c r="U7" s="4"/>
      <c r="V7" s="4"/>
      <c r="W7" s="4"/>
      <c r="X7" s="4"/>
      <c r="Y7" s="4"/>
      <c r="Z7" s="4"/>
      <c r="AA7" s="4"/>
      <c r="AE7" s="15"/>
    </row>
    <row r="8" spans="1:31">
      <c r="A8" s="4"/>
      <c r="B8" s="4"/>
      <c r="C8" s="4"/>
      <c r="D8" s="4"/>
      <c r="E8" s="4"/>
      <c r="F8" s="4"/>
      <c r="G8" s="4"/>
      <c r="H8" s="4"/>
      <c r="I8" s="4"/>
      <c r="J8" s="4"/>
      <c r="K8" s="4"/>
      <c r="L8" s="4"/>
      <c r="M8" s="4"/>
      <c r="N8" s="4"/>
      <c r="O8" s="4"/>
      <c r="P8" s="4"/>
      <c r="Q8" s="4"/>
      <c r="R8" s="4"/>
      <c r="S8" s="4"/>
      <c r="T8" s="4"/>
      <c r="U8" s="4"/>
      <c r="V8" s="4"/>
      <c r="W8" s="4"/>
      <c r="X8" s="4"/>
      <c r="Y8" s="4"/>
      <c r="Z8" s="4"/>
      <c r="AA8" s="4"/>
      <c r="AE8" s="15"/>
    </row>
    <row r="9" spans="1:31">
      <c r="A9" s="4"/>
      <c r="B9" s="4"/>
      <c r="C9" s="4"/>
      <c r="D9" s="4"/>
      <c r="E9" s="4"/>
      <c r="F9" s="4"/>
      <c r="G9" s="4"/>
      <c r="H9" s="4"/>
      <c r="I9" s="4"/>
      <c r="J9" s="4"/>
      <c r="K9" s="4"/>
      <c r="L9" s="4"/>
      <c r="M9" s="4"/>
      <c r="N9" s="4"/>
      <c r="O9" s="4"/>
      <c r="P9" s="4"/>
      <c r="Q9" s="4"/>
      <c r="R9" s="4"/>
      <c r="S9" s="4"/>
      <c r="T9" s="4"/>
      <c r="U9" s="4"/>
      <c r="V9" s="4"/>
      <c r="W9" s="4"/>
      <c r="X9" s="4"/>
      <c r="Y9" s="4"/>
      <c r="Z9" s="4"/>
      <c r="AA9" s="4"/>
      <c r="AE9" s="16"/>
    </row>
    <row r="10" spans="1:31">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31">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31">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spans="1:31" ht="23.4">
      <c r="A13" s="4"/>
      <c r="B13" s="4"/>
      <c r="C13" s="6"/>
      <c r="D13" s="4"/>
      <c r="E13" s="6"/>
      <c r="F13" s="4"/>
      <c r="G13" s="6"/>
      <c r="H13" s="4"/>
      <c r="I13" s="4"/>
      <c r="J13" s="4"/>
      <c r="K13" s="4"/>
      <c r="L13" s="4"/>
      <c r="M13" s="4"/>
      <c r="N13" s="4"/>
      <c r="O13" s="4"/>
      <c r="P13" s="4"/>
      <c r="Q13" s="4"/>
      <c r="R13" s="4"/>
      <c r="S13" s="4"/>
      <c r="T13" s="4"/>
      <c r="U13" s="4"/>
      <c r="V13" s="4"/>
      <c r="W13" s="4"/>
      <c r="X13" s="4"/>
      <c r="Y13" s="4"/>
      <c r="Z13" s="4"/>
      <c r="AA13" s="4"/>
    </row>
    <row r="14" spans="1:31">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spans="1:31">
      <c r="A15" s="4"/>
      <c r="B15" s="4"/>
      <c r="C15" s="4"/>
      <c r="D15" s="4"/>
      <c r="E15" s="4"/>
      <c r="F15" s="4"/>
      <c r="G15" s="4"/>
      <c r="H15" s="4"/>
      <c r="I15" s="4"/>
      <c r="J15" s="4"/>
      <c r="K15" s="4"/>
      <c r="L15" s="4"/>
      <c r="M15" s="4"/>
      <c r="N15" s="4"/>
      <c r="O15" s="7"/>
      <c r="P15" s="7"/>
      <c r="Q15" s="4"/>
      <c r="R15" s="4"/>
      <c r="S15" s="4"/>
      <c r="T15" s="4"/>
      <c r="U15" s="4"/>
      <c r="V15" s="4"/>
      <c r="W15" s="4"/>
      <c r="X15" s="4"/>
      <c r="Y15" s="4"/>
      <c r="Z15" s="4"/>
      <c r="AA15" s="4"/>
    </row>
    <row r="16" spans="1:31">
      <c r="A16" s="4"/>
      <c r="B16" s="4"/>
      <c r="C16" s="4"/>
      <c r="D16" s="4"/>
      <c r="E16" s="4"/>
      <c r="F16" s="4"/>
      <c r="G16" s="4"/>
      <c r="H16" s="4"/>
      <c r="I16" s="4"/>
      <c r="J16" s="4"/>
      <c r="K16" s="4"/>
      <c r="L16" s="4"/>
      <c r="M16" s="4"/>
      <c r="N16" s="4"/>
      <c r="O16" s="7"/>
      <c r="P16" s="8"/>
      <c r="Q16" s="4"/>
      <c r="R16" s="4"/>
      <c r="S16" s="4"/>
      <c r="T16" s="4"/>
      <c r="U16" s="4"/>
      <c r="V16" s="4"/>
      <c r="W16" s="4"/>
      <c r="X16" s="4"/>
      <c r="Y16" s="4"/>
      <c r="Z16" s="4"/>
      <c r="AA16" s="4"/>
    </row>
    <row r="17" spans="1:31">
      <c r="A17" s="4"/>
      <c r="B17" s="4"/>
      <c r="C17" s="4"/>
      <c r="D17" s="4"/>
      <c r="E17" s="4"/>
      <c r="F17" s="4"/>
      <c r="G17" s="4"/>
      <c r="H17" s="4"/>
      <c r="I17" s="4"/>
      <c r="J17" s="4"/>
      <c r="K17" s="4"/>
      <c r="L17" s="4"/>
      <c r="M17" s="4"/>
      <c r="N17" s="4"/>
      <c r="O17" s="7"/>
      <c r="P17" s="8"/>
      <c r="Q17" s="4"/>
      <c r="R17" s="4"/>
      <c r="S17" s="4"/>
      <c r="T17" s="4"/>
      <c r="U17" s="4"/>
      <c r="V17" s="4"/>
      <c r="W17" s="4"/>
      <c r="X17" s="4"/>
      <c r="Y17" s="4"/>
      <c r="Z17" s="4"/>
      <c r="AA17" s="4"/>
      <c r="AE17" s="17"/>
    </row>
    <row r="26" spans="1:31" ht="25.8">
      <c r="M26" s="9"/>
      <c r="P26" s="9"/>
    </row>
    <row r="29" spans="1:31" ht="23.4">
      <c r="N29" s="11">
        <f>GETPIVOTDATA("[Measures].[Sum of Sales]",Analysis!$B$12)</f>
        <v>2297200.8602999737</v>
      </c>
      <c r="Q29" s="12">
        <f>GETPIVOTDATA("[Measures].[Sum of Profit]",Analysis!$D$12)</f>
        <v>286397.02169999905</v>
      </c>
    </row>
    <row r="35" spans="15:16" ht="25.8">
      <c r="O35" s="9"/>
    </row>
    <row r="37" spans="15:16" ht="23.4">
      <c r="P37" s="10">
        <f>Q29/N29</f>
        <v>0.12467217240315706</v>
      </c>
    </row>
  </sheetData>
  <pageMargins left="1" right="1" top="1" bottom="1" header="0.5" footer="0.5"/>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E07C8-96D7-4457-A2DF-9B9B25949FDC}">
  <dimension ref="A3:N16"/>
  <sheetViews>
    <sheetView zoomScale="91" zoomScaleNormal="100" workbookViewId="0">
      <selection activeCell="E20" sqref="E20"/>
    </sheetView>
  </sheetViews>
  <sheetFormatPr defaultRowHeight="14.4"/>
  <cols>
    <col min="1" max="1" width="12.5546875" bestFit="1" customWidth="1"/>
    <col min="2" max="2" width="11.6640625" bestFit="1" customWidth="1"/>
    <col min="3" max="3" width="12.109375" bestFit="1" customWidth="1"/>
    <col min="4" max="4" width="12.44140625" bestFit="1" customWidth="1"/>
    <col min="5" max="5" width="13.109375" bestFit="1" customWidth="1"/>
    <col min="6" max="7" width="12.44140625" bestFit="1" customWidth="1"/>
    <col min="9" max="9" width="12.5546875" bestFit="1" customWidth="1"/>
    <col min="10" max="10" width="12.44140625" bestFit="1" customWidth="1"/>
    <col min="12" max="12" width="66.109375" bestFit="1" customWidth="1"/>
    <col min="13" max="13" width="11.6640625" bestFit="1" customWidth="1"/>
    <col min="14" max="14" width="12.21875" bestFit="1" customWidth="1"/>
  </cols>
  <sheetData>
    <row r="3" spans="1:14">
      <c r="A3" s="1" t="s">
        <v>0</v>
      </c>
      <c r="B3" t="s">
        <v>6</v>
      </c>
      <c r="E3" s="1" t="s">
        <v>0</v>
      </c>
      <c r="F3" t="s">
        <v>6</v>
      </c>
      <c r="G3" t="s">
        <v>7</v>
      </c>
      <c r="I3" s="1" t="s">
        <v>0</v>
      </c>
      <c r="J3" t="s">
        <v>6</v>
      </c>
      <c r="L3" s="1" t="s">
        <v>0</v>
      </c>
      <c r="M3" t="s">
        <v>6</v>
      </c>
      <c r="N3" t="s">
        <v>7</v>
      </c>
    </row>
    <row r="4" spans="1:14">
      <c r="A4" s="2" t="s">
        <v>1</v>
      </c>
      <c r="B4" s="13">
        <v>501239.8907999997</v>
      </c>
      <c r="E4" s="2" t="s">
        <v>8</v>
      </c>
      <c r="F4" s="13">
        <v>741999.79530000058</v>
      </c>
      <c r="G4" s="13">
        <v>18451.272799999966</v>
      </c>
      <c r="I4" s="2" t="s">
        <v>11</v>
      </c>
      <c r="J4" s="13">
        <v>94924.835599999991</v>
      </c>
      <c r="L4" s="2" t="s">
        <v>23</v>
      </c>
      <c r="M4" s="13">
        <v>61599.823999999993</v>
      </c>
      <c r="N4" s="13">
        <v>25199.928</v>
      </c>
    </row>
    <row r="5" spans="1:14">
      <c r="A5" s="2" t="s">
        <v>2</v>
      </c>
      <c r="B5" s="13">
        <v>678781.23999999964</v>
      </c>
      <c r="E5" s="2" t="s">
        <v>9</v>
      </c>
      <c r="F5" s="13">
        <v>719047.03200000094</v>
      </c>
      <c r="G5" s="13">
        <v>122490.80079999994</v>
      </c>
      <c r="I5" s="2" t="s">
        <v>12</v>
      </c>
      <c r="J5" s="13">
        <v>59751.251400000016</v>
      </c>
      <c r="L5" s="2" t="s">
        <v>24</v>
      </c>
      <c r="M5" s="13">
        <v>22638.48</v>
      </c>
      <c r="N5" s="13">
        <v>-1811.0784000000021</v>
      </c>
    </row>
    <row r="6" spans="1:14">
      <c r="A6" s="2" t="s">
        <v>3</v>
      </c>
      <c r="B6" s="13">
        <v>391721.90499999997</v>
      </c>
      <c r="E6" s="2" t="s">
        <v>10</v>
      </c>
      <c r="F6" s="13">
        <v>836154.03300000005</v>
      </c>
      <c r="G6" s="13">
        <v>145454.94809999989</v>
      </c>
      <c r="I6" s="2" t="s">
        <v>13</v>
      </c>
      <c r="J6" s="13">
        <v>205005.48880000014</v>
      </c>
      <c r="L6" s="2" t="s">
        <v>25</v>
      </c>
      <c r="M6" s="13">
        <v>27453.383999999998</v>
      </c>
      <c r="N6" s="13">
        <v>7753.0390000000016</v>
      </c>
    </row>
    <row r="7" spans="1:14">
      <c r="A7" s="2" t="s">
        <v>4</v>
      </c>
      <c r="B7" s="13">
        <v>725457.82449999987</v>
      </c>
      <c r="E7" s="2" t="s">
        <v>5</v>
      </c>
      <c r="F7" s="13">
        <v>2297200.8602999737</v>
      </c>
      <c r="G7" s="13">
        <v>286397.02169999905</v>
      </c>
      <c r="I7" s="2" t="s">
        <v>14</v>
      </c>
      <c r="J7" s="13">
        <v>137762.12859999982</v>
      </c>
      <c r="L7" s="2" t="s">
        <v>26</v>
      </c>
      <c r="M7" s="13">
        <v>17965.067999999999</v>
      </c>
      <c r="N7" s="13">
        <v>-1878.1662000000033</v>
      </c>
    </row>
    <row r="8" spans="1:14">
      <c r="A8" s="2" t="s">
        <v>5</v>
      </c>
      <c r="B8" s="13">
        <v>2297200.8602999737</v>
      </c>
      <c r="I8" s="2" t="s">
        <v>15</v>
      </c>
      <c r="J8" s="13">
        <v>155028.8116999999</v>
      </c>
      <c r="L8" s="2" t="s">
        <v>27</v>
      </c>
      <c r="M8" s="13">
        <v>19823.478999999999</v>
      </c>
      <c r="N8" s="13">
        <v>2233.505099999998</v>
      </c>
    </row>
    <row r="9" spans="1:14">
      <c r="I9" s="2" t="s">
        <v>16</v>
      </c>
      <c r="J9" s="13">
        <v>152718.67929999987</v>
      </c>
      <c r="L9" s="2" t="s">
        <v>28</v>
      </c>
      <c r="M9" s="13">
        <v>19024.5</v>
      </c>
      <c r="N9" s="13">
        <v>760.97999999999911</v>
      </c>
    </row>
    <row r="10" spans="1:14">
      <c r="I10" s="2" t="s">
        <v>17</v>
      </c>
      <c r="J10" s="13">
        <v>147238.09699999998</v>
      </c>
      <c r="L10" s="2" t="s">
        <v>29</v>
      </c>
      <c r="M10" s="13">
        <v>18839.686000000002</v>
      </c>
      <c r="N10" s="13">
        <v>6983.8836000000001</v>
      </c>
    </row>
    <row r="11" spans="1:14">
      <c r="I11" s="2" t="s">
        <v>18</v>
      </c>
      <c r="J11" s="13">
        <v>159044.06300000017</v>
      </c>
      <c r="L11" s="2" t="s">
        <v>30</v>
      </c>
      <c r="M11" s="13">
        <v>17030.311999999998</v>
      </c>
      <c r="N11" s="13">
        <v>-262.00480000000084</v>
      </c>
    </row>
    <row r="12" spans="1:14">
      <c r="B12" t="s">
        <v>6</v>
      </c>
      <c r="D12" t="s">
        <v>7</v>
      </c>
      <c r="I12" s="2" t="s">
        <v>19</v>
      </c>
      <c r="J12" s="13">
        <v>307649.9456999994</v>
      </c>
      <c r="L12" s="2" t="s">
        <v>31</v>
      </c>
      <c r="M12" s="13">
        <v>21870.576000000001</v>
      </c>
      <c r="N12" s="13">
        <v>2.8421709430404007E-13</v>
      </c>
    </row>
    <row r="13" spans="1:14">
      <c r="B13" s="13">
        <v>2297200.8602999737</v>
      </c>
      <c r="D13" s="13">
        <v>286397.02169999905</v>
      </c>
      <c r="I13" s="2" t="s">
        <v>20</v>
      </c>
      <c r="J13" s="13">
        <v>200322.98470000023</v>
      </c>
      <c r="L13" s="2" t="s">
        <v>32</v>
      </c>
      <c r="M13" s="13">
        <v>18374.895</v>
      </c>
      <c r="N13" s="13">
        <v>4094.9765999999986</v>
      </c>
    </row>
    <row r="14" spans="1:14">
      <c r="I14" s="2" t="s">
        <v>21</v>
      </c>
      <c r="J14" s="13">
        <v>352461.07100000035</v>
      </c>
      <c r="L14" s="2" t="s">
        <v>5</v>
      </c>
      <c r="M14" s="13">
        <v>244620.20399999988</v>
      </c>
      <c r="N14" s="13">
        <v>43075.062899999997</v>
      </c>
    </row>
    <row r="15" spans="1:14">
      <c r="I15" s="2" t="s">
        <v>22</v>
      </c>
      <c r="J15" s="13">
        <v>325293.50350000017</v>
      </c>
    </row>
    <row r="16" spans="1:14">
      <c r="I16" s="2" t="s">
        <v>5</v>
      </c>
      <c r="J16" s="13">
        <v>2297200.8602999737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3B5EC1-9C1B-49BD-86D8-C87EB9A780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kanchan thakur</dc:creator>
  <cp:lastModifiedBy>kanchan thakur</cp:lastModifiedBy>
  <cp:lastPrinted>2026-04-01T14:09:41Z</cp:lastPrinted>
  <dcterms:created xsi:type="dcterms:W3CDTF">2026-04-01T10:38:38Z</dcterms:created>
  <dcterms:modified xsi:type="dcterms:W3CDTF">2026-04-01T17:21:10Z</dcterms:modified>
</cp:coreProperties>
</file>