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F8" i="2"/>
  <c r="E7" i="1"/>
  <c r="E6" i="1"/>
  <c r="J7" i="2"/>
  <c r="S7" i="2"/>
  <c r="N7" i="2"/>
  <c r="I7" i="2"/>
  <c r="H7" i="2"/>
  <c r="G7" i="2"/>
  <c r="F7" i="2"/>
  <c r="E7" i="2"/>
  <c r="C21" i="2"/>
  <c r="B21" i="2"/>
  <c r="C20" i="2"/>
  <c r="B20" i="2"/>
  <c r="C7" i="2"/>
  <c r="B8" i="2"/>
  <c r="S8" i="2" s="1"/>
  <c r="B7" i="2"/>
  <c r="A9" i="2"/>
  <c r="A10" i="2" s="1"/>
  <c r="A11" i="2" s="1"/>
  <c r="A12" i="2" s="1"/>
  <c r="A13" i="2" s="1"/>
  <c r="A14" i="2" s="1"/>
  <c r="A15" i="2" s="1"/>
  <c r="A16" i="2" s="1"/>
  <c r="A17" i="2" s="1"/>
  <c r="A8" i="2"/>
  <c r="K6" i="1"/>
  <c r="P6" i="1"/>
  <c r="J6" i="1"/>
  <c r="M6" i="1" s="1"/>
  <c r="I6" i="1"/>
  <c r="G6" i="1"/>
  <c r="E8" i="1"/>
  <c r="C6" i="1"/>
  <c r="A8" i="1"/>
  <c r="A9" i="1"/>
  <c r="A10" i="1" s="1"/>
  <c r="A11" i="1" s="1"/>
  <c r="A12" i="1" s="1"/>
  <c r="A13" i="1" s="1"/>
  <c r="A14" i="1" s="1"/>
  <c r="A15" i="1" s="1"/>
  <c r="A16" i="1" s="1"/>
  <c r="B7" i="1"/>
  <c r="P7" i="1" s="1"/>
  <c r="B6" i="1"/>
  <c r="A7" i="1"/>
  <c r="M7" i="2" l="1"/>
  <c r="P7" i="2" s="1"/>
  <c r="Q7" i="2" s="1"/>
  <c r="T7" i="2" s="1"/>
  <c r="B22" i="2"/>
  <c r="N8" i="2"/>
  <c r="L7" i="2"/>
  <c r="O7" i="2" s="1"/>
  <c r="R7" i="2" s="1"/>
  <c r="I8" i="2"/>
  <c r="C8" i="2"/>
  <c r="C22" i="2"/>
  <c r="B23" i="2" s="1"/>
  <c r="B9" i="2"/>
  <c r="C7" i="1"/>
  <c r="B8" i="1"/>
  <c r="E9" i="1" s="1"/>
  <c r="J7" i="1"/>
  <c r="M7" i="1" s="1"/>
  <c r="L6" i="1"/>
  <c r="N6" i="1" s="1"/>
  <c r="O6" i="1" s="1"/>
  <c r="C23" i="2" l="1"/>
  <c r="B10" i="2"/>
  <c r="N9" i="2"/>
  <c r="S9" i="2"/>
  <c r="I9" i="2"/>
  <c r="C9" i="2"/>
  <c r="U7" i="2"/>
  <c r="B24" i="2"/>
  <c r="Q6" i="1"/>
  <c r="R6" i="1" s="1"/>
  <c r="G7" i="1" s="1"/>
  <c r="I7" i="1" s="1"/>
  <c r="K7" i="1" s="1"/>
  <c r="L7" i="1" s="1"/>
  <c r="N7" i="1" s="1"/>
  <c r="O7" i="1" s="1"/>
  <c r="Q7" i="1" s="1"/>
  <c r="R7" i="1" s="1"/>
  <c r="C8" i="1"/>
  <c r="P8" i="1"/>
  <c r="J8" i="1"/>
  <c r="M8" i="1" s="1"/>
  <c r="B9" i="1"/>
  <c r="E10" i="1" s="1"/>
  <c r="W7" i="2" l="1"/>
  <c r="V7" i="2"/>
  <c r="E8" i="2" s="1"/>
  <c r="B25" i="2"/>
  <c r="B11" i="2"/>
  <c r="C25" i="2" s="1"/>
  <c r="I10" i="2"/>
  <c r="N10" i="2"/>
  <c r="C10" i="2"/>
  <c r="S10" i="2"/>
  <c r="C24" i="2"/>
  <c r="B10" i="1"/>
  <c r="P9" i="1"/>
  <c r="J9" i="1"/>
  <c r="M9" i="1" s="1"/>
  <c r="C9" i="1"/>
  <c r="G8" i="1"/>
  <c r="I8" i="1"/>
  <c r="B12" i="2" l="1"/>
  <c r="C11" i="2"/>
  <c r="I11" i="2"/>
  <c r="N11" i="2"/>
  <c r="S11" i="2"/>
  <c r="C26" i="2"/>
  <c r="G8" i="2"/>
  <c r="J8" i="2" s="1"/>
  <c r="H8" i="2"/>
  <c r="K8" i="2" s="1"/>
  <c r="B26" i="2"/>
  <c r="B11" i="1"/>
  <c r="P10" i="1"/>
  <c r="J10" i="1"/>
  <c r="M10" i="1" s="1"/>
  <c r="C10" i="1"/>
  <c r="E11" i="1"/>
  <c r="E12" i="1" s="1"/>
  <c r="K8" i="1"/>
  <c r="L8" i="1" s="1"/>
  <c r="M8" i="2" l="1"/>
  <c r="P8" i="2" s="1"/>
  <c r="L8" i="2"/>
  <c r="O8" i="2" s="1"/>
  <c r="B27" i="2"/>
  <c r="B13" i="2"/>
  <c r="S12" i="2"/>
  <c r="C12" i="2"/>
  <c r="N12" i="2"/>
  <c r="I12" i="2"/>
  <c r="Q8" i="2"/>
  <c r="B12" i="1"/>
  <c r="P11" i="1"/>
  <c r="J11" i="1"/>
  <c r="M11" i="1" s="1"/>
  <c r="C11" i="1"/>
  <c r="N8" i="1"/>
  <c r="O8" i="1" s="1"/>
  <c r="R8" i="2" l="1"/>
  <c r="B14" i="2"/>
  <c r="N13" i="2"/>
  <c r="I13" i="2"/>
  <c r="S13" i="2"/>
  <c r="C13" i="2"/>
  <c r="C27" i="2"/>
  <c r="C28" i="2" s="1"/>
  <c r="T8" i="2"/>
  <c r="U8" i="2"/>
  <c r="B13" i="1"/>
  <c r="C12" i="1"/>
  <c r="P12" i="1"/>
  <c r="J12" i="1"/>
  <c r="M12" i="1" s="1"/>
  <c r="E13" i="1"/>
  <c r="E14" i="1" s="1"/>
  <c r="Q8" i="1"/>
  <c r="R8" i="1" s="1"/>
  <c r="G9" i="1" s="1"/>
  <c r="I9" i="1" s="1"/>
  <c r="K9" i="1" s="1"/>
  <c r="L9" i="1" s="1"/>
  <c r="V8" i="2" l="1"/>
  <c r="E9" i="2" s="1"/>
  <c r="W8" i="2"/>
  <c r="F9" i="2" s="1"/>
  <c r="G9" i="2" s="1"/>
  <c r="J9" i="2" s="1"/>
  <c r="B28" i="2"/>
  <c r="B29" i="2" s="1"/>
  <c r="B15" i="2"/>
  <c r="C29" i="2" s="1"/>
  <c r="I14" i="2"/>
  <c r="N14" i="2"/>
  <c r="S14" i="2"/>
  <c r="C14" i="2"/>
  <c r="B14" i="1"/>
  <c r="P13" i="1"/>
  <c r="J13" i="1"/>
  <c r="M13" i="1" s="1"/>
  <c r="C13" i="1"/>
  <c r="N9" i="1"/>
  <c r="O9" i="1" s="1"/>
  <c r="B16" i="2" l="1"/>
  <c r="C15" i="2"/>
  <c r="I15" i="2"/>
  <c r="S15" i="2"/>
  <c r="N15" i="2"/>
  <c r="H9" i="2"/>
  <c r="K9" i="2" s="1"/>
  <c r="M9" i="2" s="1"/>
  <c r="P9" i="2" s="1"/>
  <c r="Q9" i="2" s="1"/>
  <c r="T9" i="2" s="1"/>
  <c r="L9" i="2"/>
  <c r="O9" i="2" s="1"/>
  <c r="B30" i="2"/>
  <c r="B15" i="1"/>
  <c r="P14" i="1"/>
  <c r="J14" i="1"/>
  <c r="M14" i="1" s="1"/>
  <c r="C14" i="1"/>
  <c r="E15" i="1"/>
  <c r="E16" i="1" s="1"/>
  <c r="Q9" i="1"/>
  <c r="R9" i="1" s="1"/>
  <c r="G10" i="1" s="1"/>
  <c r="I10" i="1" s="1"/>
  <c r="K10" i="1" s="1"/>
  <c r="L10" i="1" s="1"/>
  <c r="B17" i="2" l="1"/>
  <c r="S16" i="2"/>
  <c r="C16" i="2"/>
  <c r="I16" i="2"/>
  <c r="N16" i="2"/>
  <c r="C30" i="2"/>
  <c r="R9" i="2"/>
  <c r="U9" i="2"/>
  <c r="B16" i="1"/>
  <c r="P15" i="1"/>
  <c r="J15" i="1"/>
  <c r="M15" i="1" s="1"/>
  <c r="C15" i="1"/>
  <c r="N10" i="1"/>
  <c r="O10" i="1" s="1"/>
  <c r="N17" i="2" l="1"/>
  <c r="S17" i="2"/>
  <c r="C17" i="2"/>
  <c r="I17" i="2"/>
  <c r="V9" i="2"/>
  <c r="E10" i="2" s="1"/>
  <c r="W9" i="2"/>
  <c r="F10" i="2" s="1"/>
  <c r="G10" i="2" s="1"/>
  <c r="J10" i="2" s="1"/>
  <c r="C16" i="1"/>
  <c r="P16" i="1"/>
  <c r="J16" i="1"/>
  <c r="M16" i="1" s="1"/>
  <c r="Q10" i="1"/>
  <c r="R10" i="1" s="1"/>
  <c r="G11" i="1" s="1"/>
  <c r="I11" i="1" s="1"/>
  <c r="K11" i="1" s="1"/>
  <c r="L11" i="1" s="1"/>
  <c r="H10" i="2" l="1"/>
  <c r="K10" i="2" s="1"/>
  <c r="L10" i="2"/>
  <c r="O10" i="2" s="1"/>
  <c r="M10" i="2"/>
  <c r="P10" i="2" s="1"/>
  <c r="Q10" i="2" s="1"/>
  <c r="T10" i="2" s="1"/>
  <c r="N11" i="1"/>
  <c r="O11" i="1" s="1"/>
  <c r="R10" i="2" l="1"/>
  <c r="U10" i="2" s="1"/>
  <c r="Q11" i="1"/>
  <c r="R11" i="1" s="1"/>
  <c r="G12" i="1" s="1"/>
  <c r="I12" i="1" s="1"/>
  <c r="K12" i="1" s="1"/>
  <c r="L12" i="1" s="1"/>
  <c r="V10" i="2" l="1"/>
  <c r="E11" i="2" s="1"/>
  <c r="W10" i="2"/>
  <c r="F11" i="2"/>
  <c r="G11" i="2" s="1"/>
  <c r="J11" i="2" s="1"/>
  <c r="H11" i="2"/>
  <c r="K11" i="2" s="1"/>
  <c r="L11" i="2" s="1"/>
  <c r="O11" i="2" s="1"/>
  <c r="N12" i="1"/>
  <c r="O12" i="1" s="1"/>
  <c r="M11" i="2" l="1"/>
  <c r="P11" i="2" s="1"/>
  <c r="Q11" i="2"/>
  <c r="T11" i="2" s="1"/>
  <c r="R11" i="2"/>
  <c r="Q12" i="1"/>
  <c r="R12" i="1" s="1"/>
  <c r="G13" i="1" s="1"/>
  <c r="I13" i="1" s="1"/>
  <c r="K13" i="1" s="1"/>
  <c r="L13" i="1" s="1"/>
  <c r="N13" i="1" s="1"/>
  <c r="O13" i="1" s="1"/>
  <c r="U11" i="2" l="1"/>
  <c r="Q13" i="1"/>
  <c r="R13" i="1" s="1"/>
  <c r="G14" i="1" s="1"/>
  <c r="V11" i="2" l="1"/>
  <c r="E12" i="2" s="1"/>
  <c r="W11" i="2"/>
  <c r="F12" i="2" s="1"/>
  <c r="G12" i="2" s="1"/>
  <c r="J12" i="2" s="1"/>
  <c r="I14" i="1"/>
  <c r="K14" i="1" s="1"/>
  <c r="L14" i="1" s="1"/>
  <c r="N14" i="1" s="1"/>
  <c r="O14" i="1" s="1"/>
  <c r="Q14" i="1" s="1"/>
  <c r="R14" i="1" s="1"/>
  <c r="H12" i="2" l="1"/>
  <c r="K12" i="2" s="1"/>
  <c r="L12" i="2" s="1"/>
  <c r="O12" i="2" s="1"/>
  <c r="G15" i="1"/>
  <c r="M12" i="2" l="1"/>
  <c r="P12" i="2" s="1"/>
  <c r="I15" i="1"/>
  <c r="K15" i="1" s="1"/>
  <c r="L15" i="1" s="1"/>
  <c r="N15" i="1" s="1"/>
  <c r="O15" i="1" s="1"/>
  <c r="Q15" i="1" s="1"/>
  <c r="R15" i="1" s="1"/>
  <c r="Q12" i="2" l="1"/>
  <c r="T12" i="2" s="1"/>
  <c r="R12" i="2"/>
  <c r="G16" i="1"/>
  <c r="U12" i="2" l="1"/>
  <c r="I16" i="1"/>
  <c r="K16" i="1" s="1"/>
  <c r="V12" i="2" l="1"/>
  <c r="E13" i="2" s="1"/>
  <c r="W12" i="2"/>
  <c r="F13" i="2" s="1"/>
  <c r="G13" i="2" s="1"/>
  <c r="J13" i="2" s="1"/>
  <c r="L16" i="1"/>
  <c r="N16" i="1" s="1"/>
  <c r="O16" i="1" s="1"/>
  <c r="Q16" i="1" s="1"/>
  <c r="R16" i="1" s="1"/>
  <c r="H13" i="2" l="1"/>
  <c r="K13" i="2" s="1"/>
  <c r="L13" i="2" s="1"/>
  <c r="O13" i="2" s="1"/>
  <c r="M13" i="2" l="1"/>
  <c r="P13" i="2" s="1"/>
  <c r="Q13" i="2" l="1"/>
  <c r="T13" i="2" s="1"/>
  <c r="R13" i="2"/>
  <c r="U13" i="2" s="1"/>
  <c r="V13" i="2" l="1"/>
  <c r="E14" i="2" s="1"/>
  <c r="W13" i="2"/>
  <c r="F14" i="2" s="1"/>
  <c r="G14" i="2" l="1"/>
  <c r="J14" i="2" s="1"/>
  <c r="H14" i="2"/>
  <c r="K14" i="2" s="1"/>
  <c r="L14" i="2" s="1"/>
  <c r="O14" i="2" s="1"/>
  <c r="M14" i="2" l="1"/>
  <c r="P14" i="2" s="1"/>
  <c r="Q14" i="2" l="1"/>
  <c r="T14" i="2" s="1"/>
  <c r="R14" i="2"/>
  <c r="U14" i="2" s="1"/>
  <c r="V14" i="2" l="1"/>
  <c r="E15" i="2" s="1"/>
  <c r="W14" i="2"/>
  <c r="F15" i="2" s="1"/>
  <c r="G15" i="2" l="1"/>
  <c r="J15" i="2" s="1"/>
  <c r="H15" i="2"/>
  <c r="K15" i="2" s="1"/>
  <c r="L15" i="2" s="1"/>
  <c r="O15" i="2" s="1"/>
  <c r="M15" i="2" l="1"/>
  <c r="P15" i="2" l="1"/>
  <c r="Q15" i="2" l="1"/>
  <c r="T15" i="2" s="1"/>
  <c r="R15" i="2"/>
  <c r="U15" i="2" l="1"/>
  <c r="V15" i="2" l="1"/>
  <c r="E16" i="2" s="1"/>
  <c r="W15" i="2"/>
  <c r="F16" i="2" s="1"/>
  <c r="G16" i="2" l="1"/>
  <c r="J16" i="2" s="1"/>
  <c r="H16" i="2"/>
  <c r="K16" i="2" s="1"/>
  <c r="L16" i="2" l="1"/>
  <c r="M16" i="2"/>
  <c r="P16" i="2" s="1"/>
  <c r="Q16" i="2" l="1"/>
  <c r="T16" i="2" s="1"/>
  <c r="O16" i="2"/>
  <c r="R16" i="2" s="1"/>
  <c r="U16" i="2" l="1"/>
  <c r="V16" i="2" l="1"/>
  <c r="E17" i="2" s="1"/>
  <c r="W16" i="2"/>
  <c r="F17" i="2" s="1"/>
  <c r="H17" i="2" l="1"/>
  <c r="K17" i="2" s="1"/>
  <c r="G17" i="2"/>
  <c r="J17" i="2" s="1"/>
  <c r="L17" i="2" l="1"/>
  <c r="O17" i="2" s="1"/>
  <c r="M17" i="2"/>
  <c r="P17" i="2" s="1"/>
  <c r="Q17" i="2" l="1"/>
  <c r="T17" i="2" s="1"/>
  <c r="R17" i="2"/>
  <c r="U17" i="2" s="1"/>
  <c r="V17" i="2" l="1"/>
  <c r="W17" i="2"/>
</calcChain>
</file>

<file path=xl/sharedStrings.xml><?xml version="1.0" encoding="utf-8"?>
<sst xmlns="http://schemas.openxmlformats.org/spreadsheetml/2006/main" count="46" uniqueCount="28">
  <si>
    <t xml:space="preserve">x0 = </t>
  </si>
  <si>
    <t>y0 =</t>
  </si>
  <si>
    <t>h=</t>
  </si>
  <si>
    <t>i</t>
  </si>
  <si>
    <t>xi</t>
  </si>
  <si>
    <t>yi точное</t>
  </si>
  <si>
    <t>yi Эйлер</t>
  </si>
  <si>
    <t>yi Рунге-Кутта</t>
  </si>
  <si>
    <t>k1</t>
  </si>
  <si>
    <t>xi+h/2</t>
  </si>
  <si>
    <t>yi+k1*h/2</t>
  </si>
  <si>
    <t>k2</t>
  </si>
  <si>
    <t>yi+k2*h/2</t>
  </si>
  <si>
    <t>k3</t>
  </si>
  <si>
    <t>xi+h</t>
  </si>
  <si>
    <t>yi+k3*h</t>
  </si>
  <si>
    <t>k4</t>
  </si>
  <si>
    <t>x0=</t>
  </si>
  <si>
    <t>y0=</t>
  </si>
  <si>
    <t>z0=</t>
  </si>
  <si>
    <t>zi</t>
  </si>
  <si>
    <t>l1</t>
  </si>
  <si>
    <t>zi+l1*h/2</t>
  </si>
  <si>
    <t>l2</t>
  </si>
  <si>
    <t>zi+l2*h/2</t>
  </si>
  <si>
    <t>l3</t>
  </si>
  <si>
    <t>zi+l3*h</t>
  </si>
  <si>
    <t>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</si>
</sst>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Лист1!$C$5</c:f>
              <c:strCache>
                <c:ptCount val="1"/>
                <c:pt idx="0">
                  <c:v>yi точное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Лист1!$B$6:$B$16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</c:numCache>
            </c:numRef>
          </c:xVal>
          <c:yVal>
            <c:numRef>
              <c:f>Лист1!$C$6:$C$16</c:f>
              <c:numCache>
                <c:formatCode>General</c:formatCode>
                <c:ptCount val="11"/>
                <c:pt idx="0">
                  <c:v>0</c:v>
                </c:pt>
                <c:pt idx="1">
                  <c:v>0.10016393518551314</c:v>
                </c:pt>
                <c:pt idx="2">
                  <c:v>0.18272448856006937</c:v>
                </c:pt>
                <c:pt idx="3">
                  <c:v>0.2509388894320872</c:v>
                </c:pt>
                <c:pt idx="4">
                  <c:v>0.30718936079582992</c:v>
                </c:pt>
                <c:pt idx="5">
                  <c:v>0.35328942023501414</c:v>
                </c:pt>
                <c:pt idx="6">
                  <c:v>0.39066976231965844</c:v>
                </c:pt>
                <c:pt idx="7">
                  <c:v>0.42049448801079453</c:v>
                </c:pt>
                <c:pt idx="8">
                  <c:v>0.44373568215928133</c:v>
                </c:pt>
                <c:pt idx="9">
                  <c:v>0.46122238948706262</c:v>
                </c:pt>
                <c:pt idx="10">
                  <c:v>0.47367349132814446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90-43D3-852A-787C0E402CC6}"/>
            </c:ext>
          </c:extLst>
        </c:ser>
        <c:ser>
          <c:idx val="1"/>
          <c:order val="1"/>
          <c:tx>
            <c:strRef>
              <c:f>Лист1!$E$5</c:f>
              <c:strCache>
                <c:ptCount val="1"/>
                <c:pt idx="0">
                  <c:v>yi Эйлер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Лист1!$B$6:$B$16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</c:numCache>
            </c:numRef>
          </c:xVal>
          <c:yVal>
            <c:numRef>
              <c:f>Лист1!$E$6:$E$16</c:f>
              <c:numCache>
                <c:formatCode>General</c:formatCode>
                <c:ptCount val="11"/>
                <c:pt idx="0">
                  <c:v>0</c:v>
                </c:pt>
                <c:pt idx="1">
                  <c:v>0.11036383235143271</c:v>
                </c:pt>
                <c:pt idx="2">
                  <c:v>0.19914183106834366</c:v>
                </c:pt>
                <c:pt idx="3">
                  <c:v>0.27106241166087341</c:v>
                </c:pt>
                <c:pt idx="4">
                  <c:v>0.32939261503490691</c:v>
                </c:pt>
                <c:pt idx="5">
                  <c:v>0.37649603445582619</c:v>
                </c:pt>
                <c:pt idx="6">
                  <c:v>0.4141552674466486</c:v>
                </c:pt>
                <c:pt idx="7">
                  <c:v>0.44376536512400278</c:v>
                </c:pt>
                <c:pt idx="8">
                  <c:v>0.46645358087120287</c:v>
                </c:pt>
                <c:pt idx="9">
                  <c:v>0.48315553459756133</c:v>
                </c:pt>
                <c:pt idx="10">
                  <c:v>0.4946648554316776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90-43D3-852A-787C0E402CC6}"/>
            </c:ext>
          </c:extLst>
        </c:ser>
        <c:ser>
          <c:idx val="2"/>
          <c:order val="2"/>
          <c:tx>
            <c:strRef>
              <c:f>Лист1!$G$5</c:f>
              <c:strCache>
                <c:ptCount val="1"/>
                <c:pt idx="0">
                  <c:v>yi Рунге-Кутта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Лист1!$B$6:$B$16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</c:numCache>
            </c:numRef>
          </c:xVal>
          <c:yVal>
            <c:numRef>
              <c:f>Лист1!$G$6:$G$16</c:f>
              <c:numCache>
                <c:formatCode>General</c:formatCode>
                <c:ptCount val="11"/>
                <c:pt idx="0">
                  <c:v>0</c:v>
                </c:pt>
                <c:pt idx="1">
                  <c:v>0.10016290106007393</c:v>
                </c:pt>
                <c:pt idx="2">
                  <c:v>0.18272288547895077</c:v>
                </c:pt>
                <c:pt idx="3">
                  <c:v>0.25093699194750202</c:v>
                </c:pt>
                <c:pt idx="4">
                  <c:v>0.30718733516554547</c:v>
                </c:pt>
                <c:pt idx="5">
                  <c:v>0.35328736866957666</c:v>
                </c:pt>
                <c:pt idx="6">
                  <c:v>0.39066774789202996</c:v>
                </c:pt>
                <c:pt idx="7">
                  <c:v>0.42049254923694973</c:v>
                </c:pt>
                <c:pt idx="8">
                  <c:v>0.44373384182042064</c:v>
                </c:pt>
                <c:pt idx="9">
                  <c:v>0.46122066012145629</c:v>
                </c:pt>
                <c:pt idx="10">
                  <c:v>0.4736718787345055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90-43D3-852A-787C0E40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594399"/>
        <c:axId val="1153596895"/>
      </c:scatterChart>
      <c:valAx>
        <c:axId val="115359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3596895"/>
        <c:crosses val="autoZero"/>
        <c:crossBetween val="midCat"/>
      </c:valAx>
      <c:valAx>
        <c:axId val="11535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359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Лист2!$B$6</c:f>
              <c:strCache>
                <c:ptCount val="1"/>
                <c:pt idx="0">
                  <c:v>xi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Лист2!$B$7:$B$17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0-4936-A267-874669630F11}"/>
            </c:ext>
          </c:extLst>
        </c:ser>
        <c:ser>
          <c:idx val="1"/>
          <c:order val="1"/>
          <c:tx>
            <c:strRef>
              <c:f>Лист2!$C$6</c:f>
              <c:strCache>
                <c:ptCount val="1"/>
                <c:pt idx="0">
                  <c:v>yi точное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Лист2!$C$7:$C$17</c:f>
              <c:numCache>
                <c:formatCode>General</c:formatCode>
                <c:ptCount val="11"/>
                <c:pt idx="0">
                  <c:v>0</c:v>
                </c:pt>
                <c:pt idx="1">
                  <c:v>0.15671859250787401</c:v>
                </c:pt>
                <c:pt idx="2">
                  <c:v>0.21433623964379622</c:v>
                </c:pt>
                <c:pt idx="3">
                  <c:v>0.1559854821401836</c:v>
                </c:pt>
                <c:pt idx="4">
                  <c:v>-3.1440981374345256E-2</c:v>
                </c:pt>
                <c:pt idx="5">
                  <c:v>-0.35573530274350595</c:v>
                </c:pt>
                <c:pt idx="6">
                  <c:v>-0.81776818744119839</c:v>
                </c:pt>
                <c:pt idx="7">
                  <c:v>-1.4099084734475484</c:v>
                </c:pt>
                <c:pt idx="8">
                  <c:v>-2.1145614285574452</c:v>
                </c:pt>
                <c:pt idx="9">
                  <c:v>-2.9029326206378188</c:v>
                </c:pt>
                <c:pt idx="10">
                  <c:v>-3.7341354395184458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60-4936-A267-874669630F11}"/>
            </c:ext>
          </c:extLst>
        </c:ser>
        <c:ser>
          <c:idx val="2"/>
          <c:order val="2"/>
          <c:tx>
            <c:strRef>
              <c:f>Лист2!$B$19</c:f>
              <c:strCache>
                <c:ptCount val="1"/>
                <c:pt idx="0">
                  <c:v>yi Эйлер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Лист2!$B$20:$B$30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0.32</c:v>
                </c:pt>
                <c:pt idx="3">
                  <c:v>0.34050000000000002</c:v>
                </c:pt>
                <c:pt idx="4">
                  <c:v>0.24310000000000001</c:v>
                </c:pt>
                <c:pt idx="5">
                  <c:v>1.1695000000000011E-2</c:v>
                </c:pt>
                <c:pt idx="6">
                  <c:v>-0.36614600000000003</c:v>
                </c:pt>
                <c:pt idx="7">
                  <c:v>-0.89763995000000008</c:v>
                </c:pt>
                <c:pt idx="8">
                  <c:v>-1.5831253900000002</c:v>
                </c:pt>
                <c:pt idx="9">
                  <c:v>-2.4143259205000005</c:v>
                </c:pt>
                <c:pt idx="10">
                  <c:v>-3.3726102876000006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60-4936-A267-874669630F11}"/>
            </c:ext>
          </c:extLst>
        </c:ser>
        <c:ser>
          <c:idx val="3"/>
          <c:order val="3"/>
          <c:tx>
            <c:strRef>
              <c:f>Лист2!$E$6</c:f>
              <c:strCache>
                <c:ptCount val="1"/>
                <c:pt idx="0">
                  <c:v>yi Рунге-Кутта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Лист2!$E$7:$E$17</c:f>
              <c:numCache>
                <c:formatCode>General</c:formatCode>
                <c:ptCount val="11"/>
                <c:pt idx="0">
                  <c:v>0</c:v>
                </c:pt>
                <c:pt idx="1">
                  <c:v>0.15671041666666669</c:v>
                </c:pt>
                <c:pt idx="2">
                  <c:v>0.21431686155381946</c:v>
                </c:pt>
                <c:pt idx="3">
                  <c:v>0.15595271632835944</c:v>
                </c:pt>
                <c:pt idx="4">
                  <c:v>-3.1487960802672271E-2</c:v>
                </c:pt>
                <c:pt idx="5">
                  <c:v>-0.35579541757463551</c:v>
                </c:pt>
                <c:pt idx="6">
                  <c:v>-0.81783792323439775</c:v>
                </c:pt>
                <c:pt idx="7">
                  <c:v>-1.4099814074781636</c:v>
                </c:pt>
                <c:pt idx="8">
                  <c:v>-2.1146278737565982</c:v>
                </c:pt>
                <c:pt idx="9">
                  <c:v>-2.9029794478141344</c:v>
                </c:pt>
                <c:pt idx="10">
                  <c:v>-3.7341461436147392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60-4936-A267-87466963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240735"/>
        <c:axId val="1613241983"/>
      </c:scatterChart>
      <c:valAx>
        <c:axId val="161324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241983"/>
        <c:crosses val="autoZero"/>
        <c:crossBetween val="midCat"/>
      </c:valAx>
      <c:valAx>
        <c:axId val="16132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24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16</xdr:row>
      <xdr:rowOff>87630</xdr:rowOff>
    </xdr:from>
    <xdr:to>
      <xdr:col>8</xdr:col>
      <xdr:colOff>30480</xdr:colOff>
      <xdr:row>31</xdr:row>
      <xdr:rowOff>87630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17</xdr:row>
      <xdr:rowOff>11430</xdr:rowOff>
    </xdr:from>
    <xdr:to>
      <xdr:col>10</xdr:col>
      <xdr:colOff>274320</xdr:colOff>
      <xdr:row>32</xdr:row>
      <xdr:rowOff>11430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Normal="100" workbookViewId="0">
      <selection activeCell="N6" sqref="N6"/>
    </sheetView>
  </sheetViews>
  <sheetFormatPr defaultRowHeight="14.4" x14ac:dyDescent="0.3"/>
  <sheetData>
    <row r="1" spans="1:18" x14ac:dyDescent="0.3">
      <c r="A1" t="s">
        <v>0</v>
      </c>
      <c r="B1">
        <v>1</v>
      </c>
    </row>
    <row r="2" spans="1:18" x14ac:dyDescent="0.3">
      <c r="A2" t="s">
        <v>1</v>
      </c>
      <c r="B2">
        <v>0</v>
      </c>
    </row>
    <row r="3" spans="1:18" x14ac:dyDescent="0.3">
      <c r="A3" t="s">
        <v>2</v>
      </c>
      <c r="B3">
        <v>0.1</v>
      </c>
    </row>
    <row r="5" spans="1:18" x14ac:dyDescent="0.3">
      <c r="A5" t="s">
        <v>3</v>
      </c>
      <c r="B5" t="s">
        <v>4</v>
      </c>
      <c r="C5" t="s">
        <v>5</v>
      </c>
      <c r="E5" t="s">
        <v>6</v>
      </c>
      <c r="G5" t="s">
        <v>7</v>
      </c>
      <c r="I5" t="s">
        <v>8</v>
      </c>
      <c r="J5" t="s">
        <v>9</v>
      </c>
      <c r="K5" t="s">
        <v>10</v>
      </c>
      <c r="L5" t="s">
        <v>11</v>
      </c>
      <c r="M5" t="s">
        <v>9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</row>
    <row r="6" spans="1:18" x14ac:dyDescent="0.3">
      <c r="A6">
        <v>0</v>
      </c>
      <c r="B6">
        <f>$B$1</f>
        <v>1</v>
      </c>
      <c r="C6">
        <f>((B6^3 - 1)/B6)*EXP(-B6)</f>
        <v>0</v>
      </c>
      <c r="E6">
        <f>B2</f>
        <v>0</v>
      </c>
      <c r="G6">
        <f>$B$2</f>
        <v>0</v>
      </c>
      <c r="I6">
        <f>3*B6*EXP(-B6)-(B6+1)*G6/B6</f>
        <v>1.103638323514327</v>
      </c>
      <c r="J6">
        <f>B6+$B$3/2</f>
        <v>1.05</v>
      </c>
      <c r="K6">
        <f>G6+I6*$B$3/2</f>
        <v>5.5181916175716356E-2</v>
      </c>
      <c r="L6">
        <f>3*J6*EXP(-J6)-(J6+1)*K6/J6</f>
        <v>0.99456778764278853</v>
      </c>
      <c r="M6">
        <f>J6</f>
        <v>1.05</v>
      </c>
      <c r="N6">
        <f>G6+L6*$B$3/2</f>
        <v>4.9728389382139429E-2</v>
      </c>
      <c r="O6">
        <f>3*M6*EXP(-M6)-(M6+1)*N6/M6</f>
        <v>1.0052151494778672</v>
      </c>
      <c r="P6">
        <f>B6+$B$3</f>
        <v>1.1000000000000001</v>
      </c>
      <c r="Q6">
        <f>G6+O6*$B$3</f>
        <v>0.10052151494778672</v>
      </c>
      <c r="R6">
        <f>3*P6*EXP(-P6)-(P6+1)*Q6/P6</f>
        <v>0.90656986584879695</v>
      </c>
    </row>
    <row r="7" spans="1:18" x14ac:dyDescent="0.3">
      <c r="A7">
        <f>A6+1</f>
        <v>1</v>
      </c>
      <c r="B7">
        <f>B6+$B$3</f>
        <v>1.1000000000000001</v>
      </c>
      <c r="C7">
        <f t="shared" ref="C7:C16" si="0">((B7^3 - 1)/B7)*EXP(-B7)</f>
        <v>0.10016393518551314</v>
      </c>
      <c r="E7">
        <f>E6+$B$3*(3*B6*EXP(-B6)-(B6+1)*E6/B6)</f>
        <v>0.11036383235143271</v>
      </c>
      <c r="G7">
        <f>G6+$B$3/6*(I6+2*L6+2*O6+R6)</f>
        <v>0.10016290106007393</v>
      </c>
      <c r="I7">
        <f t="shared" ref="I7:I16" si="1">3*B7*EXP(-B7)-(B7+1)*G7/B7</f>
        <v>0.90725449236170319</v>
      </c>
      <c r="J7">
        <f t="shared" ref="J7:J16" si="2">B7+$B$3/2</f>
        <v>1.1500000000000001</v>
      </c>
      <c r="K7">
        <f t="shared" ref="K7:K16" si="3">G7+I7*$B$3/2</f>
        <v>0.14552562567815908</v>
      </c>
      <c r="L7">
        <f t="shared" ref="L7:L16" si="4">3*J7*EXP(-J7)-(J7+1)*K7/J7</f>
        <v>0.8203272063507403</v>
      </c>
      <c r="M7">
        <f t="shared" ref="M7:M16" si="5">J7</f>
        <v>1.1500000000000001</v>
      </c>
      <c r="N7">
        <f t="shared" ref="N7:N16" si="6">G7+L7*$B$3/2</f>
        <v>0.14117926137761094</v>
      </c>
      <c r="O7">
        <f t="shared" ref="O7:O16" si="7">3*M7*EXP(-M7)-(M7+1)*N7/M7</f>
        <v>0.82845301786915637</v>
      </c>
      <c r="P7">
        <f t="shared" ref="P7:P16" si="8">B7+$B$3</f>
        <v>1.2000000000000002</v>
      </c>
      <c r="Q7">
        <f t="shared" ref="Q7:Q16" si="9">G7+O7*$B$3</f>
        <v>0.18300820284698957</v>
      </c>
      <c r="R7">
        <f t="shared" ref="R7:R16" si="10">3*P7*EXP(-P7)-(P7+1)*Q7/P7</f>
        <v>0.74878412433111308</v>
      </c>
    </row>
    <row r="8" spans="1:18" x14ac:dyDescent="0.3">
      <c r="A8">
        <f t="shared" ref="A8:A16" si="11">A7+1</f>
        <v>2</v>
      </c>
      <c r="B8">
        <f t="shared" ref="B8:B16" si="12">B7+$B$3</f>
        <v>1.2000000000000002</v>
      </c>
      <c r="C8">
        <f t="shared" si="0"/>
        <v>0.18272448856006937</v>
      </c>
      <c r="E8">
        <f t="shared" ref="E8:E16" si="13">E7+$B$3*(3*B7*EXP(-B7)-(B7+1)*E7/B7)</f>
        <v>0.19914183106834366</v>
      </c>
      <c r="G8">
        <f t="shared" ref="G8:G16" si="14">G7+$B$3/6*(I7+2*L7+2*O7+R7)</f>
        <v>0.18272288547895077</v>
      </c>
      <c r="I8">
        <f t="shared" si="1"/>
        <v>0.74930720617251767</v>
      </c>
      <c r="J8">
        <f t="shared" si="2"/>
        <v>1.2500000000000002</v>
      </c>
      <c r="K8">
        <f t="shared" si="3"/>
        <v>0.22018824578757665</v>
      </c>
      <c r="L8">
        <f t="shared" si="4"/>
        <v>0.67805414580807488</v>
      </c>
      <c r="M8">
        <f t="shared" si="5"/>
        <v>1.2500000000000002</v>
      </c>
      <c r="N8">
        <f t="shared" si="6"/>
        <v>0.2166255927693545</v>
      </c>
      <c r="O8">
        <f t="shared" si="7"/>
        <v>0.68446692124087471</v>
      </c>
      <c r="P8">
        <f t="shared" si="8"/>
        <v>1.3000000000000003</v>
      </c>
      <c r="Q8">
        <f t="shared" si="9"/>
        <v>0.25116957760303826</v>
      </c>
      <c r="R8">
        <f t="shared" si="10"/>
        <v>0.61849704784265847</v>
      </c>
    </row>
    <row r="9" spans="1:18" x14ac:dyDescent="0.3">
      <c r="A9">
        <f t="shared" si="11"/>
        <v>3</v>
      </c>
      <c r="B9">
        <f t="shared" si="12"/>
        <v>1.3000000000000003</v>
      </c>
      <c r="C9">
        <f t="shared" si="0"/>
        <v>0.2509388894320872</v>
      </c>
      <c r="E9">
        <f t="shared" si="13"/>
        <v>0.27106241166087341</v>
      </c>
      <c r="G9">
        <f t="shared" si="14"/>
        <v>0.25093699194750202</v>
      </c>
      <c r="I9">
        <f t="shared" si="1"/>
        <v>0.6189085455409149</v>
      </c>
      <c r="J9">
        <f t="shared" si="2"/>
        <v>1.3500000000000003</v>
      </c>
      <c r="K9">
        <f t="shared" si="3"/>
        <v>0.28188241922454776</v>
      </c>
      <c r="L9">
        <f t="shared" si="4"/>
        <v>0.55923884437312932</v>
      </c>
      <c r="M9">
        <f t="shared" si="5"/>
        <v>1.3500000000000003</v>
      </c>
      <c r="N9">
        <f t="shared" si="6"/>
        <v>0.27889893416615846</v>
      </c>
      <c r="O9">
        <f t="shared" si="7"/>
        <v>0.56443231836365881</v>
      </c>
      <c r="P9">
        <f t="shared" si="8"/>
        <v>1.4000000000000004</v>
      </c>
      <c r="Q9">
        <f t="shared" si="9"/>
        <v>0.30738022378386792</v>
      </c>
      <c r="R9">
        <f t="shared" si="10"/>
        <v>0.50876972206811644</v>
      </c>
    </row>
    <row r="10" spans="1:18" x14ac:dyDescent="0.3">
      <c r="A10">
        <f t="shared" si="11"/>
        <v>4</v>
      </c>
      <c r="B10">
        <f t="shared" si="12"/>
        <v>1.4000000000000004</v>
      </c>
      <c r="C10">
        <f t="shared" si="0"/>
        <v>0.30718936079582992</v>
      </c>
      <c r="E10">
        <f t="shared" si="13"/>
        <v>0.32939261503490691</v>
      </c>
      <c r="G10">
        <f t="shared" si="14"/>
        <v>0.30718733516554547</v>
      </c>
      <c r="I10">
        <f t="shared" si="1"/>
        <v>0.50910038827095494</v>
      </c>
      <c r="J10">
        <f t="shared" si="2"/>
        <v>1.4500000000000004</v>
      </c>
      <c r="K10">
        <f t="shared" si="3"/>
        <v>0.33264235457909319</v>
      </c>
      <c r="L10">
        <f t="shared" si="4"/>
        <v>0.45832987822955207</v>
      </c>
      <c r="M10">
        <f t="shared" si="5"/>
        <v>1.4500000000000004</v>
      </c>
      <c r="N10">
        <f t="shared" si="6"/>
        <v>0.33010382907702307</v>
      </c>
      <c r="O10">
        <f t="shared" si="7"/>
        <v>0.4626191109744292</v>
      </c>
      <c r="P10">
        <f t="shared" si="8"/>
        <v>1.5000000000000004</v>
      </c>
      <c r="Q10">
        <f t="shared" si="9"/>
        <v>0.3534492462629884</v>
      </c>
      <c r="R10">
        <f t="shared" si="10"/>
        <v>0.41500364356295349</v>
      </c>
    </row>
    <row r="11" spans="1:18" x14ac:dyDescent="0.3">
      <c r="A11">
        <f t="shared" si="11"/>
        <v>5</v>
      </c>
      <c r="B11">
        <f t="shared" si="12"/>
        <v>1.5000000000000004</v>
      </c>
      <c r="C11">
        <f t="shared" si="0"/>
        <v>0.35328942023501414</v>
      </c>
      <c r="E11">
        <f t="shared" si="13"/>
        <v>0.37649603445582619</v>
      </c>
      <c r="G11">
        <f t="shared" si="14"/>
        <v>0.35328736866957666</v>
      </c>
      <c r="I11">
        <f t="shared" si="1"/>
        <v>0.41527343955197304</v>
      </c>
      <c r="J11">
        <f t="shared" si="2"/>
        <v>1.5500000000000005</v>
      </c>
      <c r="K11">
        <f t="shared" si="3"/>
        <v>0.37405104064717531</v>
      </c>
      <c r="L11">
        <f t="shared" si="4"/>
        <v>0.37157878561674396</v>
      </c>
      <c r="M11">
        <f t="shared" si="5"/>
        <v>1.5500000000000005</v>
      </c>
      <c r="N11">
        <f t="shared" si="6"/>
        <v>0.37186630795041387</v>
      </c>
      <c r="O11">
        <f t="shared" si="7"/>
        <v>0.37517302327915802</v>
      </c>
      <c r="P11">
        <f t="shared" si="8"/>
        <v>1.6000000000000005</v>
      </c>
      <c r="Q11">
        <f t="shared" si="9"/>
        <v>0.3908046709974925</v>
      </c>
      <c r="R11">
        <f t="shared" si="10"/>
        <v>0.33404569600342049</v>
      </c>
    </row>
    <row r="12" spans="1:18" x14ac:dyDescent="0.3">
      <c r="A12">
        <f t="shared" si="11"/>
        <v>6</v>
      </c>
      <c r="B12">
        <f t="shared" si="12"/>
        <v>1.6000000000000005</v>
      </c>
      <c r="C12">
        <f t="shared" si="0"/>
        <v>0.39066976231965844</v>
      </c>
      <c r="E12">
        <f t="shared" si="13"/>
        <v>0.4141552674466486</v>
      </c>
      <c r="G12">
        <f t="shared" si="14"/>
        <v>0.39066774789202996</v>
      </c>
      <c r="I12">
        <f t="shared" si="1"/>
        <v>0.33426819604979718</v>
      </c>
      <c r="J12">
        <f t="shared" si="2"/>
        <v>1.6500000000000006</v>
      </c>
      <c r="K12">
        <f t="shared" si="3"/>
        <v>0.40738115769451982</v>
      </c>
      <c r="L12">
        <f t="shared" si="4"/>
        <v>0.29636821864820095</v>
      </c>
      <c r="M12">
        <f t="shared" si="5"/>
        <v>1.6500000000000006</v>
      </c>
      <c r="N12">
        <f t="shared" si="6"/>
        <v>0.40548615882444</v>
      </c>
      <c r="O12">
        <f t="shared" si="7"/>
        <v>0.29941170168196563</v>
      </c>
      <c r="P12">
        <f t="shared" si="8"/>
        <v>1.7000000000000006</v>
      </c>
      <c r="Q12">
        <f t="shared" si="9"/>
        <v>0.42060891806022654</v>
      </c>
      <c r="R12">
        <f t="shared" si="10"/>
        <v>0.26366004398505727</v>
      </c>
    </row>
    <row r="13" spans="1:18" x14ac:dyDescent="0.3">
      <c r="A13">
        <f t="shared" si="11"/>
        <v>7</v>
      </c>
      <c r="B13">
        <f t="shared" si="12"/>
        <v>1.7000000000000006</v>
      </c>
      <c r="C13">
        <f t="shared" si="0"/>
        <v>0.42049448801079453</v>
      </c>
      <c r="E13">
        <f t="shared" si="13"/>
        <v>0.44376536512400278</v>
      </c>
      <c r="G13">
        <f t="shared" si="14"/>
        <v>0.42049254923694973</v>
      </c>
      <c r="I13">
        <f t="shared" si="1"/>
        <v>0.26384486505732052</v>
      </c>
      <c r="J13">
        <f t="shared" si="2"/>
        <v>1.7500000000000007</v>
      </c>
      <c r="K13">
        <f t="shared" si="3"/>
        <v>0.43368479248981573</v>
      </c>
      <c r="L13">
        <f t="shared" si="4"/>
        <v>0.23080852920226902</v>
      </c>
      <c r="M13">
        <f t="shared" si="5"/>
        <v>1.7500000000000007</v>
      </c>
      <c r="N13">
        <f t="shared" si="6"/>
        <v>0.43203297569706317</v>
      </c>
      <c r="O13">
        <f t="shared" si="7"/>
        <v>0.2334042413051659</v>
      </c>
      <c r="P13">
        <f t="shared" si="8"/>
        <v>1.8000000000000007</v>
      </c>
      <c r="Q13">
        <f t="shared" si="9"/>
        <v>0.4438329733674663</v>
      </c>
      <c r="R13">
        <f t="shared" si="10"/>
        <v>0.20220714893606395</v>
      </c>
    </row>
    <row r="14" spans="1:18" x14ac:dyDescent="0.3">
      <c r="A14">
        <f t="shared" si="11"/>
        <v>8</v>
      </c>
      <c r="B14">
        <f t="shared" si="12"/>
        <v>1.8000000000000007</v>
      </c>
      <c r="C14">
        <f t="shared" si="0"/>
        <v>0.44373568215928133</v>
      </c>
      <c r="E14">
        <f t="shared" si="13"/>
        <v>0.46645358087120287</v>
      </c>
      <c r="G14">
        <f t="shared" si="14"/>
        <v>0.44373384182042064</v>
      </c>
      <c r="I14">
        <f t="shared" si="1"/>
        <v>0.20236135356480178</v>
      </c>
      <c r="J14">
        <f t="shared" si="2"/>
        <v>1.8500000000000008</v>
      </c>
      <c r="K14">
        <f t="shared" si="3"/>
        <v>0.45385190949866072</v>
      </c>
      <c r="L14">
        <f t="shared" si="4"/>
        <v>0.17348900705620995</v>
      </c>
      <c r="M14">
        <f t="shared" si="5"/>
        <v>1.8500000000000008</v>
      </c>
      <c r="N14">
        <f t="shared" si="6"/>
        <v>0.45240829217323114</v>
      </c>
      <c r="O14">
        <f t="shared" si="7"/>
        <v>0.17571295807106091</v>
      </c>
      <c r="P14">
        <f t="shared" si="8"/>
        <v>1.9000000000000008</v>
      </c>
      <c r="Q14">
        <f t="shared" si="9"/>
        <v>0.46130513762752673</v>
      </c>
      <c r="R14">
        <f t="shared" si="10"/>
        <v>0.14844381424279463</v>
      </c>
    </row>
    <row r="15" spans="1:18" x14ac:dyDescent="0.3">
      <c r="A15">
        <f t="shared" si="11"/>
        <v>9</v>
      </c>
      <c r="B15">
        <f t="shared" si="12"/>
        <v>1.9000000000000008</v>
      </c>
      <c r="C15">
        <f t="shared" si="0"/>
        <v>0.46122238948706262</v>
      </c>
      <c r="E15">
        <f t="shared" si="13"/>
        <v>0.48315553459756133</v>
      </c>
      <c r="G15">
        <f t="shared" si="14"/>
        <v>0.46122066012145629</v>
      </c>
      <c r="I15">
        <f t="shared" si="1"/>
        <v>0.14857275359416533</v>
      </c>
      <c r="J15">
        <f t="shared" si="2"/>
        <v>1.9500000000000008</v>
      </c>
      <c r="K15">
        <f t="shared" si="3"/>
        <v>0.46864929780116454</v>
      </c>
      <c r="L15">
        <f t="shared" si="4"/>
        <v>0.123321047748573</v>
      </c>
      <c r="M15">
        <f t="shared" si="5"/>
        <v>1.9500000000000008</v>
      </c>
      <c r="N15">
        <f t="shared" si="6"/>
        <v>0.46738671250888497</v>
      </c>
      <c r="O15">
        <f t="shared" si="7"/>
        <v>0.12523111267791909</v>
      </c>
      <c r="P15">
        <f t="shared" si="8"/>
        <v>2.0000000000000009</v>
      </c>
      <c r="Q15">
        <f t="shared" si="9"/>
        <v>0.47374377138924822</v>
      </c>
      <c r="R15">
        <f t="shared" si="10"/>
        <v>0.10139604233580357</v>
      </c>
    </row>
    <row r="16" spans="1:18" x14ac:dyDescent="0.3">
      <c r="A16">
        <f t="shared" si="11"/>
        <v>10</v>
      </c>
      <c r="B16">
        <f t="shared" si="12"/>
        <v>2.0000000000000009</v>
      </c>
      <c r="C16">
        <f t="shared" si="0"/>
        <v>0.47367349132814446</v>
      </c>
      <c r="E16">
        <f t="shared" si="13"/>
        <v>0.4946648554316776</v>
      </c>
      <c r="G16">
        <f t="shared" si="14"/>
        <v>0.4736718787345055</v>
      </c>
      <c r="I16">
        <f t="shared" si="1"/>
        <v>0.10150388131791765</v>
      </c>
      <c r="J16">
        <f t="shared" si="2"/>
        <v>2.0500000000000007</v>
      </c>
      <c r="K16">
        <f>G16+I16*$B$3/2</f>
        <v>0.47874707280040141</v>
      </c>
      <c r="L16">
        <f t="shared" si="4"/>
        <v>7.9437426800983868E-2</v>
      </c>
      <c r="M16">
        <f t="shared" si="5"/>
        <v>2.0500000000000007</v>
      </c>
      <c r="N16">
        <f t="shared" si="6"/>
        <v>0.47764375007455467</v>
      </c>
      <c r="O16">
        <f t="shared" si="7"/>
        <v>8.1078955734560698E-2</v>
      </c>
      <c r="P16">
        <f t="shared" si="8"/>
        <v>2.100000000000001</v>
      </c>
      <c r="Q16">
        <f t="shared" si="9"/>
        <v>0.48177977430796159</v>
      </c>
      <c r="R16">
        <f t="shared" si="10"/>
        <v>6.027678353917576E-2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topLeftCell="A4" workbookViewId="0">
      <selection activeCell="P7" sqref="P7"/>
    </sheetView>
  </sheetViews>
  <sheetFormatPr defaultRowHeight="14.4" x14ac:dyDescent="0.3"/>
  <cols>
    <col min="8" max="8" width="13.6640625" customWidth="1"/>
  </cols>
  <sheetData>
    <row r="1" spans="1:23" x14ac:dyDescent="0.3">
      <c r="A1" s="1" t="s">
        <v>17</v>
      </c>
      <c r="B1" s="2">
        <v>0</v>
      </c>
    </row>
    <row r="2" spans="1:23" x14ac:dyDescent="0.3">
      <c r="A2" s="1" t="s">
        <v>18</v>
      </c>
      <c r="B2" s="2">
        <v>0</v>
      </c>
    </row>
    <row r="3" spans="1:23" x14ac:dyDescent="0.3">
      <c r="A3" s="1" t="s">
        <v>19</v>
      </c>
      <c r="B3" s="2">
        <v>2</v>
      </c>
    </row>
    <row r="4" spans="1:23" x14ac:dyDescent="0.3">
      <c r="A4" s="1" t="s">
        <v>2</v>
      </c>
      <c r="B4" s="2">
        <v>0.1</v>
      </c>
    </row>
    <row r="6" spans="1:23" x14ac:dyDescent="0.3">
      <c r="A6" s="1" t="s">
        <v>3</v>
      </c>
      <c r="B6" t="s">
        <v>4</v>
      </c>
      <c r="C6" t="s">
        <v>5</v>
      </c>
      <c r="E6" t="s">
        <v>7</v>
      </c>
      <c r="F6" t="s">
        <v>20</v>
      </c>
      <c r="G6" t="s">
        <v>8</v>
      </c>
      <c r="H6" t="s">
        <v>21</v>
      </c>
      <c r="I6" t="s">
        <v>9</v>
      </c>
      <c r="J6" t="s">
        <v>10</v>
      </c>
      <c r="K6" t="s">
        <v>22</v>
      </c>
      <c r="L6" t="s">
        <v>11</v>
      </c>
      <c r="M6" t="s">
        <v>23</v>
      </c>
      <c r="N6" t="s">
        <v>9</v>
      </c>
      <c r="O6" t="s">
        <v>12</v>
      </c>
      <c r="P6" t="s">
        <v>24</v>
      </c>
      <c r="Q6" t="s">
        <v>13</v>
      </c>
      <c r="R6" t="s">
        <v>25</v>
      </c>
      <c r="S6" t="s">
        <v>14</v>
      </c>
      <c r="T6" t="s">
        <v>15</v>
      </c>
      <c r="U6" t="s">
        <v>26</v>
      </c>
      <c r="V6" t="s">
        <v>16</v>
      </c>
      <c r="W6" t="s">
        <v>27</v>
      </c>
    </row>
    <row r="7" spans="1:23" x14ac:dyDescent="0.3">
      <c r="A7">
        <v>0</v>
      </c>
      <c r="B7">
        <f>B1</f>
        <v>0</v>
      </c>
      <c r="C7">
        <f>B7^2+2*B7-EXP(B7)*SIN(2*B7)+2*EXP(B7)*COS(2*B7)-2</f>
        <v>0</v>
      </c>
      <c r="E7">
        <f>B2</f>
        <v>0</v>
      </c>
      <c r="F7">
        <f>B3</f>
        <v>2</v>
      </c>
      <c r="G7">
        <f>F7</f>
        <v>2</v>
      </c>
      <c r="H7">
        <f>2*F7-5*E7+5*B7^2+6*B7-12</f>
        <v>-8</v>
      </c>
      <c r="I7">
        <f>B7+$B$4/2</f>
        <v>0.05</v>
      </c>
      <c r="J7">
        <f>E7+G7*$B$4/2</f>
        <v>0.1</v>
      </c>
      <c r="K7">
        <f>F7+H7*$B$4/2</f>
        <v>1.6</v>
      </c>
      <c r="L7">
        <f>K7</f>
        <v>1.6</v>
      </c>
      <c r="M7">
        <f>2*K7-5*J7+5*I7^2+6*I7-12</f>
        <v>-8.9875000000000007</v>
      </c>
      <c r="N7">
        <f>B7+$B$4/2</f>
        <v>0.05</v>
      </c>
      <c r="O7">
        <f>E7+L7*$B$4/2</f>
        <v>8.0000000000000016E-2</v>
      </c>
      <c r="P7">
        <f>F7+M7*$B$4/2</f>
        <v>1.5506249999999999</v>
      </c>
      <c r="Q7">
        <f>P7</f>
        <v>1.5506249999999999</v>
      </c>
      <c r="R7">
        <f>2*P7-5*O7+5*N7^2+6*N7-12</f>
        <v>-8.9862500000000001</v>
      </c>
      <c r="S7">
        <f>B7+$B$4</f>
        <v>0.1</v>
      </c>
      <c r="T7">
        <f>E7+Q7*$B$4</f>
        <v>0.15506249999999999</v>
      </c>
      <c r="U7">
        <f>F7+R7*$B$4</f>
        <v>1.101375</v>
      </c>
      <c r="V7">
        <f>U7</f>
        <v>1.101375</v>
      </c>
      <c r="W7">
        <f>2*U7-5*T7+5*S7^2+6*S7-12</f>
        <v>-9.9225624999999997</v>
      </c>
    </row>
    <row r="8" spans="1:23" x14ac:dyDescent="0.3">
      <c r="A8">
        <f>A7+1</f>
        <v>1</v>
      </c>
      <c r="B8">
        <f>B7+$B$4</f>
        <v>0.1</v>
      </c>
      <c r="C8">
        <f t="shared" ref="C8:C17" si="0">B8^2+2*B8-EXP(B8)*SIN(2*B8)+2*EXP(B8)*COS(2*B8)-2</f>
        <v>0.15671859250787401</v>
      </c>
      <c r="E8">
        <f>E7+$B$4/6*(G7+2*L7+2*Q7+V7)</f>
        <v>0.15671041666666669</v>
      </c>
      <c r="F8">
        <f>F7+$B$4/6*(H7+2*M7+2*R7+W7)</f>
        <v>1.102165625</v>
      </c>
      <c r="G8">
        <f t="shared" ref="G8:G17" si="1">F8</f>
        <v>1.102165625</v>
      </c>
      <c r="H8">
        <f t="shared" ref="H8:H17" si="2">2*F8-5*E8+5*B8^2+6*B8-12</f>
        <v>-9.9292208333333321</v>
      </c>
      <c r="I8">
        <f t="shared" ref="I8:I17" si="3">B8+$B$4/2</f>
        <v>0.15000000000000002</v>
      </c>
      <c r="J8">
        <f t="shared" ref="J8:J17" si="4">E8+G8*$B$4/2</f>
        <v>0.21181869791666669</v>
      </c>
      <c r="K8">
        <f t="shared" ref="K8:K17" si="5">F8+H8*$B$4/2</f>
        <v>0.60570458333333344</v>
      </c>
      <c r="L8">
        <f t="shared" ref="L8:L17" si="6">K8</f>
        <v>0.60570458333333344</v>
      </c>
      <c r="M8">
        <f t="shared" ref="M8:M17" si="7">2*K8-5*J8+5*I8^2+6*I8-12</f>
        <v>-10.835184322916666</v>
      </c>
      <c r="N8">
        <f t="shared" ref="N8:N17" si="8">B8+$B$4/2</f>
        <v>0.15000000000000002</v>
      </c>
      <c r="O8">
        <f t="shared" ref="O8:O17" si="9">E8+L8*$B$4/2</f>
        <v>0.18699564583333336</v>
      </c>
      <c r="P8">
        <f t="shared" ref="P8:P17" si="10">F8+M8*$B$4/2</f>
        <v>0.5604064088541667</v>
      </c>
      <c r="Q8">
        <f t="shared" ref="Q8:Q17" si="11">P8</f>
        <v>0.5604064088541667</v>
      </c>
      <c r="R8">
        <f t="shared" ref="R8:R17" si="12">2*P8-5*O8+5*N8^2+6*N8-12</f>
        <v>-10.801665411458334</v>
      </c>
      <c r="S8">
        <f t="shared" ref="S8:S17" si="13">B8+$B$4</f>
        <v>0.2</v>
      </c>
      <c r="T8">
        <f t="shared" ref="T8:T17" si="14">E8+Q8*$B$4</f>
        <v>0.21275105755208334</v>
      </c>
      <c r="U8">
        <f t="shared" ref="U8:U17" si="15">F8+R8*$B$4</f>
        <v>2.1999083854166601E-2</v>
      </c>
      <c r="V8">
        <f t="shared" ref="V8:V17" si="16">U8</f>
        <v>2.1999083854166601E-2</v>
      </c>
      <c r="W8">
        <f t="shared" ref="W8:W17" si="17">2*U8-5*T8+5*S8^2+6*S8-12</f>
        <v>-11.619757120052084</v>
      </c>
    </row>
    <row r="9" spans="1:23" x14ac:dyDescent="0.3">
      <c r="A9">
        <f t="shared" ref="A9:A18" si="18">A8+1</f>
        <v>2</v>
      </c>
      <c r="B9">
        <f t="shared" ref="B9:B17" si="19">B8+$B$4</f>
        <v>0.2</v>
      </c>
      <c r="C9">
        <f t="shared" si="0"/>
        <v>0.21433623964379622</v>
      </c>
      <c r="E9">
        <f t="shared" ref="E9:E17" si="20">E8+$B$4/6*(G8+2*L8+2*Q8+V8)</f>
        <v>0.21431686155381946</v>
      </c>
      <c r="F9">
        <f t="shared" ref="F9:F17" si="21">F8+$B$4/6*(H8+2*M8+2*R8+W8)</f>
        <v>2.1787667964409785E-2</v>
      </c>
      <c r="G9">
        <f t="shared" si="1"/>
        <v>2.1787667964409785E-2</v>
      </c>
      <c r="H9">
        <f t="shared" si="2"/>
        <v>-11.628008971840277</v>
      </c>
      <c r="I9">
        <f t="shared" si="3"/>
        <v>0.25</v>
      </c>
      <c r="J9">
        <f t="shared" si="4"/>
        <v>0.21540624495203994</v>
      </c>
      <c r="K9">
        <f t="shared" si="5"/>
        <v>-0.55961278062760411</v>
      </c>
      <c r="L9">
        <f t="shared" si="6"/>
        <v>-0.55961278062760411</v>
      </c>
      <c r="M9">
        <f t="shared" si="7"/>
        <v>-12.383756786015407</v>
      </c>
      <c r="N9">
        <f t="shared" si="8"/>
        <v>0.25</v>
      </c>
      <c r="O9">
        <f t="shared" si="9"/>
        <v>0.18633622252243925</v>
      </c>
      <c r="P9">
        <f t="shared" si="10"/>
        <v>-0.59740017133636059</v>
      </c>
      <c r="Q9">
        <f t="shared" si="11"/>
        <v>-0.59740017133636059</v>
      </c>
      <c r="R9">
        <f t="shared" si="12"/>
        <v>-12.313981455284917</v>
      </c>
      <c r="S9">
        <f t="shared" si="13"/>
        <v>0.30000000000000004</v>
      </c>
      <c r="T9">
        <f t="shared" si="14"/>
        <v>0.15457684442018341</v>
      </c>
      <c r="U9">
        <f t="shared" si="15"/>
        <v>-1.2096104775640821</v>
      </c>
      <c r="V9">
        <f t="shared" si="16"/>
        <v>-1.2096104775640821</v>
      </c>
      <c r="W9">
        <f t="shared" si="17"/>
        <v>-12.942105177229081</v>
      </c>
    </row>
    <row r="10" spans="1:23" x14ac:dyDescent="0.3">
      <c r="A10">
        <f t="shared" si="18"/>
        <v>3</v>
      </c>
      <c r="B10">
        <f t="shared" si="19"/>
        <v>0.30000000000000004</v>
      </c>
      <c r="C10">
        <f t="shared" si="0"/>
        <v>0.1559854821401836</v>
      </c>
      <c r="E10">
        <f t="shared" si="20"/>
        <v>0.15595271632835944</v>
      </c>
      <c r="F10">
        <f t="shared" si="21"/>
        <v>-1.2109721758967571</v>
      </c>
      <c r="G10">
        <f t="shared" si="1"/>
        <v>-1.2109721758967571</v>
      </c>
      <c r="H10">
        <f t="shared" si="2"/>
        <v>-12.95170793343531</v>
      </c>
      <c r="I10">
        <f t="shared" si="3"/>
        <v>0.35000000000000003</v>
      </c>
      <c r="J10">
        <f t="shared" si="4"/>
        <v>9.5404107533521576E-2</v>
      </c>
      <c r="K10">
        <f t="shared" si="5"/>
        <v>-1.8585575725685226</v>
      </c>
      <c r="L10">
        <f t="shared" si="6"/>
        <v>-1.8585575725685226</v>
      </c>
      <c r="M10">
        <f t="shared" si="7"/>
        <v>-13.481635682804653</v>
      </c>
      <c r="N10">
        <f t="shared" si="8"/>
        <v>0.35000000000000003</v>
      </c>
      <c r="O10">
        <f t="shared" si="9"/>
        <v>6.3024837699933306E-2</v>
      </c>
      <c r="P10">
        <f t="shared" si="10"/>
        <v>-1.8850539600369898</v>
      </c>
      <c r="Q10">
        <f t="shared" si="11"/>
        <v>-1.8850539600369898</v>
      </c>
      <c r="R10">
        <f t="shared" si="12"/>
        <v>-13.372732108573645</v>
      </c>
      <c r="S10">
        <f t="shared" si="13"/>
        <v>0.4</v>
      </c>
      <c r="T10">
        <f t="shared" si="14"/>
        <v>-3.2552679675339535E-2</v>
      </c>
      <c r="U10">
        <f t="shared" si="15"/>
        <v>-2.5482453867541217</v>
      </c>
      <c r="V10">
        <f t="shared" si="16"/>
        <v>-2.5482453867541217</v>
      </c>
      <c r="W10">
        <f t="shared" si="17"/>
        <v>-13.733727375131545</v>
      </c>
    </row>
    <row r="11" spans="1:23" x14ac:dyDescent="0.3">
      <c r="A11">
        <f t="shared" si="18"/>
        <v>4</v>
      </c>
      <c r="B11">
        <f t="shared" si="19"/>
        <v>0.4</v>
      </c>
      <c r="C11">
        <f t="shared" si="0"/>
        <v>-3.1440981374345256E-2</v>
      </c>
      <c r="E11">
        <f t="shared" si="20"/>
        <v>-3.1487960802672271E-2</v>
      </c>
      <c r="F11">
        <f t="shared" si="21"/>
        <v>-2.5508750240854816</v>
      </c>
      <c r="G11">
        <f t="shared" si="1"/>
        <v>-2.5508750240854816</v>
      </c>
      <c r="H11">
        <f t="shared" si="2"/>
        <v>-13.744310244157601</v>
      </c>
      <c r="I11">
        <f t="shared" si="3"/>
        <v>0.45</v>
      </c>
      <c r="J11">
        <f t="shared" si="4"/>
        <v>-0.15903171200694635</v>
      </c>
      <c r="K11">
        <f t="shared" si="5"/>
        <v>-3.2380905362933619</v>
      </c>
      <c r="L11">
        <f t="shared" si="6"/>
        <v>-3.2380905362933619</v>
      </c>
      <c r="M11">
        <f t="shared" si="7"/>
        <v>-13.968522512551992</v>
      </c>
      <c r="N11">
        <f t="shared" si="8"/>
        <v>0.45</v>
      </c>
      <c r="O11">
        <f t="shared" si="9"/>
        <v>-0.19339248761734038</v>
      </c>
      <c r="P11">
        <f t="shared" si="10"/>
        <v>-3.249301149713081</v>
      </c>
      <c r="Q11">
        <f t="shared" si="11"/>
        <v>-3.249301149713081</v>
      </c>
      <c r="R11">
        <f t="shared" si="12"/>
        <v>-13.81913986133946</v>
      </c>
      <c r="S11">
        <f t="shared" si="13"/>
        <v>0.5</v>
      </c>
      <c r="T11">
        <f t="shared" si="14"/>
        <v>-0.35641807577398044</v>
      </c>
      <c r="U11">
        <f t="shared" si="15"/>
        <v>-3.9327890102194276</v>
      </c>
      <c r="V11">
        <f t="shared" si="16"/>
        <v>-3.9327890102194276</v>
      </c>
      <c r="W11">
        <f t="shared" si="17"/>
        <v>-13.833487641568952</v>
      </c>
    </row>
    <row r="12" spans="1:23" x14ac:dyDescent="0.3">
      <c r="A12">
        <f t="shared" si="18"/>
        <v>5</v>
      </c>
      <c r="B12">
        <f t="shared" si="19"/>
        <v>0.5</v>
      </c>
      <c r="C12">
        <f t="shared" si="0"/>
        <v>-0.35573530274350595</v>
      </c>
      <c r="E12">
        <f t="shared" si="20"/>
        <v>-0.35579541757463551</v>
      </c>
      <c r="F12">
        <f t="shared" si="21"/>
        <v>-3.9367604013106394</v>
      </c>
      <c r="G12">
        <f t="shared" si="1"/>
        <v>-3.9367604013106394</v>
      </c>
      <c r="H12">
        <f t="shared" si="2"/>
        <v>-13.844543714748102</v>
      </c>
      <c r="I12">
        <f t="shared" si="3"/>
        <v>0.55000000000000004</v>
      </c>
      <c r="J12">
        <f t="shared" si="4"/>
        <v>-0.55263343764016748</v>
      </c>
      <c r="K12">
        <f t="shared" si="5"/>
        <v>-4.6289875870480444</v>
      </c>
      <c r="L12">
        <f t="shared" si="6"/>
        <v>-4.6289875870480444</v>
      </c>
      <c r="M12">
        <f t="shared" si="7"/>
        <v>-13.682307985895251</v>
      </c>
      <c r="N12">
        <f t="shared" si="8"/>
        <v>0.55000000000000004</v>
      </c>
      <c r="O12">
        <f t="shared" si="9"/>
        <v>-0.58724479692703779</v>
      </c>
      <c r="P12">
        <f t="shared" si="10"/>
        <v>-4.6208758006054023</v>
      </c>
      <c r="Q12">
        <f t="shared" si="11"/>
        <v>-4.6208758006054023</v>
      </c>
      <c r="R12">
        <f t="shared" si="12"/>
        <v>-13.493027616575615</v>
      </c>
      <c r="S12">
        <f t="shared" si="13"/>
        <v>0.6</v>
      </c>
      <c r="T12">
        <f t="shared" si="14"/>
        <v>-0.8178829976351758</v>
      </c>
      <c r="U12">
        <f t="shared" si="15"/>
        <v>-5.2860631629682011</v>
      </c>
      <c r="V12">
        <f t="shared" si="16"/>
        <v>-5.2860631629682011</v>
      </c>
      <c r="W12">
        <f t="shared" si="17"/>
        <v>-13.082711337760525</v>
      </c>
    </row>
    <row r="13" spans="1:23" x14ac:dyDescent="0.3">
      <c r="A13">
        <f t="shared" si="18"/>
        <v>6</v>
      </c>
      <c r="B13">
        <f t="shared" si="19"/>
        <v>0.6</v>
      </c>
      <c r="C13">
        <f t="shared" si="0"/>
        <v>-0.81776818744119839</v>
      </c>
      <c r="E13">
        <f t="shared" si="20"/>
        <v>-0.81783792323439775</v>
      </c>
      <c r="F13">
        <f t="shared" si="21"/>
        <v>-5.291392505601479</v>
      </c>
      <c r="G13">
        <f t="shared" si="1"/>
        <v>-5.291392505601479</v>
      </c>
      <c r="H13">
        <f t="shared" si="2"/>
        <v>-13.09359539503097</v>
      </c>
      <c r="I13">
        <f t="shared" si="3"/>
        <v>0.65</v>
      </c>
      <c r="J13">
        <f t="shared" si="4"/>
        <v>-1.0824075485144717</v>
      </c>
      <c r="K13">
        <f t="shared" si="5"/>
        <v>-5.9460722753530275</v>
      </c>
      <c r="L13">
        <f t="shared" si="6"/>
        <v>-5.9460722753530275</v>
      </c>
      <c r="M13">
        <f t="shared" si="7"/>
        <v>-12.467606808133695</v>
      </c>
      <c r="N13">
        <f t="shared" si="8"/>
        <v>0.65</v>
      </c>
      <c r="O13">
        <f t="shared" si="9"/>
        <v>-1.1151415370020492</v>
      </c>
      <c r="P13">
        <f t="shared" si="10"/>
        <v>-5.9147728460081641</v>
      </c>
      <c r="Q13">
        <f t="shared" si="11"/>
        <v>-5.9147728460081641</v>
      </c>
      <c r="R13">
        <f t="shared" si="12"/>
        <v>-12.241338007006082</v>
      </c>
      <c r="S13">
        <f t="shared" si="13"/>
        <v>0.7</v>
      </c>
      <c r="T13">
        <f t="shared" si="14"/>
        <v>-1.4093152078352142</v>
      </c>
      <c r="U13">
        <f t="shared" si="15"/>
        <v>-6.5155263063020872</v>
      </c>
      <c r="V13">
        <f t="shared" si="16"/>
        <v>-6.5155263063020872</v>
      </c>
      <c r="W13">
        <f t="shared" si="17"/>
        <v>-11.334476573428104</v>
      </c>
    </row>
    <row r="14" spans="1:23" x14ac:dyDescent="0.3">
      <c r="A14">
        <f t="shared" si="18"/>
        <v>7</v>
      </c>
      <c r="B14">
        <f t="shared" si="19"/>
        <v>0.7</v>
      </c>
      <c r="C14">
        <f t="shared" si="0"/>
        <v>-1.4099084734475484</v>
      </c>
      <c r="E14">
        <f t="shared" si="20"/>
        <v>-1.4099814074781636</v>
      </c>
      <c r="F14">
        <f t="shared" si="21"/>
        <v>-6.5221585322471229</v>
      </c>
      <c r="G14">
        <f t="shared" si="1"/>
        <v>-6.5221585322471229</v>
      </c>
      <c r="H14">
        <f t="shared" si="2"/>
        <v>-11.344410027103429</v>
      </c>
      <c r="I14">
        <f t="shared" si="3"/>
        <v>0.75</v>
      </c>
      <c r="J14">
        <f t="shared" si="4"/>
        <v>-1.7360893340905197</v>
      </c>
      <c r="K14">
        <f t="shared" si="5"/>
        <v>-7.0893790336022944</v>
      </c>
      <c r="L14">
        <f t="shared" si="6"/>
        <v>-7.0893790336022944</v>
      </c>
      <c r="M14">
        <f t="shared" si="7"/>
        <v>-10.185811396751991</v>
      </c>
      <c r="N14">
        <f t="shared" si="8"/>
        <v>0.75</v>
      </c>
      <c r="O14">
        <f t="shared" si="9"/>
        <v>-1.7644503591582783</v>
      </c>
      <c r="P14">
        <f t="shared" si="10"/>
        <v>-7.0314491020847223</v>
      </c>
      <c r="Q14">
        <f t="shared" si="11"/>
        <v>-7.0314491020847223</v>
      </c>
      <c r="R14">
        <f t="shared" si="12"/>
        <v>-9.9281464083780531</v>
      </c>
      <c r="S14">
        <f t="shared" si="13"/>
        <v>0.79999999999999993</v>
      </c>
      <c r="T14">
        <f t="shared" si="14"/>
        <v>-2.1131263176866359</v>
      </c>
      <c r="U14">
        <f t="shared" si="15"/>
        <v>-7.5149731730849281</v>
      </c>
      <c r="V14">
        <f t="shared" si="16"/>
        <v>-7.5149731730849281</v>
      </c>
      <c r="W14">
        <f t="shared" si="17"/>
        <v>-8.4643147577366769</v>
      </c>
    </row>
    <row r="15" spans="1:23" x14ac:dyDescent="0.3">
      <c r="A15">
        <f t="shared" si="18"/>
        <v>8</v>
      </c>
      <c r="B15">
        <f t="shared" si="19"/>
        <v>0.79999999999999993</v>
      </c>
      <c r="C15">
        <f t="shared" si="0"/>
        <v>-2.1145614285574452</v>
      </c>
      <c r="E15">
        <f t="shared" si="20"/>
        <v>-2.1146278737565982</v>
      </c>
      <c r="F15">
        <f t="shared" si="21"/>
        <v>-7.5227692054987934</v>
      </c>
      <c r="G15">
        <f t="shared" si="1"/>
        <v>-7.5227692054987934</v>
      </c>
      <c r="H15">
        <f t="shared" si="2"/>
        <v>-8.4723990422145974</v>
      </c>
      <c r="I15">
        <f t="shared" si="3"/>
        <v>0.85</v>
      </c>
      <c r="J15">
        <f t="shared" si="4"/>
        <v>-2.4907663340315378</v>
      </c>
      <c r="K15">
        <f t="shared" si="5"/>
        <v>-7.9463891576095236</v>
      </c>
      <c r="L15">
        <f t="shared" si="6"/>
        <v>-7.9463891576095236</v>
      </c>
      <c r="M15">
        <f t="shared" si="7"/>
        <v>-6.7264466450613591</v>
      </c>
      <c r="N15">
        <f t="shared" si="8"/>
        <v>0.85</v>
      </c>
      <c r="O15">
        <f t="shared" si="9"/>
        <v>-2.5119473316370744</v>
      </c>
      <c r="P15">
        <f t="shared" si="10"/>
        <v>-7.8590915377518611</v>
      </c>
      <c r="Q15">
        <f t="shared" si="11"/>
        <v>-7.8590915377518611</v>
      </c>
      <c r="R15">
        <f t="shared" si="12"/>
        <v>-6.4459464173183507</v>
      </c>
      <c r="S15">
        <f t="shared" si="13"/>
        <v>0.89999999999999991</v>
      </c>
      <c r="T15">
        <f t="shared" si="14"/>
        <v>-2.9005370275317843</v>
      </c>
      <c r="U15">
        <f t="shared" si="15"/>
        <v>-8.1673638472306287</v>
      </c>
      <c r="V15">
        <f t="shared" si="16"/>
        <v>-8.1673638472306287</v>
      </c>
      <c r="W15">
        <f t="shared" si="17"/>
        <v>-4.3820425568023369</v>
      </c>
    </row>
    <row r="16" spans="1:23" x14ac:dyDescent="0.3">
      <c r="A16">
        <f t="shared" si="18"/>
        <v>9</v>
      </c>
      <c r="B16">
        <f t="shared" si="19"/>
        <v>0.89999999999999991</v>
      </c>
      <c r="C16">
        <f t="shared" si="0"/>
        <v>-2.9029326206378188</v>
      </c>
      <c r="E16">
        <f t="shared" si="20"/>
        <v>-2.9029794478141344</v>
      </c>
      <c r="F16">
        <f t="shared" si="21"/>
        <v>-8.1760896675617332</v>
      </c>
      <c r="G16">
        <f t="shared" si="1"/>
        <v>-8.1760896675617332</v>
      </c>
      <c r="H16">
        <f t="shared" si="2"/>
        <v>-4.3872820960527958</v>
      </c>
      <c r="I16">
        <f t="shared" si="3"/>
        <v>0.95</v>
      </c>
      <c r="J16">
        <f t="shared" si="4"/>
        <v>-3.3117839311922213</v>
      </c>
      <c r="K16">
        <f t="shared" si="5"/>
        <v>-8.3954537723643732</v>
      </c>
      <c r="L16">
        <f t="shared" si="6"/>
        <v>-8.3954537723643732</v>
      </c>
      <c r="M16">
        <f t="shared" si="7"/>
        <v>-2.0194878887676424</v>
      </c>
      <c r="N16">
        <f t="shared" si="8"/>
        <v>0.95</v>
      </c>
      <c r="O16">
        <f t="shared" si="9"/>
        <v>-3.3227521364323529</v>
      </c>
      <c r="P16">
        <f t="shared" si="10"/>
        <v>-8.2770640620001146</v>
      </c>
      <c r="Q16">
        <f t="shared" si="11"/>
        <v>-8.2770640620001146</v>
      </c>
      <c r="R16">
        <f t="shared" si="12"/>
        <v>-1.7278674418384661</v>
      </c>
      <c r="S16">
        <f t="shared" si="13"/>
        <v>0.99999999999999989</v>
      </c>
      <c r="T16">
        <f t="shared" si="14"/>
        <v>-3.7306858540141459</v>
      </c>
      <c r="U16">
        <f t="shared" si="15"/>
        <v>-8.3488764117455805</v>
      </c>
      <c r="V16">
        <f t="shared" si="16"/>
        <v>-8.3488764117455805</v>
      </c>
      <c r="W16">
        <f t="shared" si="17"/>
        <v>0.95567644657956841</v>
      </c>
    </row>
    <row r="17" spans="1:23" x14ac:dyDescent="0.3">
      <c r="A17">
        <f t="shared" si="18"/>
        <v>10</v>
      </c>
      <c r="B17">
        <f t="shared" si="19"/>
        <v>0.99999999999999989</v>
      </c>
      <c r="C17">
        <f t="shared" si="0"/>
        <v>-3.7341354395184458</v>
      </c>
      <c r="E17">
        <f t="shared" si="20"/>
        <v>-3.7341461436147392</v>
      </c>
      <c r="F17">
        <f t="shared" si="21"/>
        <v>-8.3581949394064914</v>
      </c>
      <c r="G17">
        <f t="shared" si="1"/>
        <v>-8.3581949394064914</v>
      </c>
      <c r="H17">
        <f t="shared" si="2"/>
        <v>0.95434083926071089</v>
      </c>
      <c r="I17">
        <f t="shared" si="3"/>
        <v>1.0499999999999998</v>
      </c>
      <c r="J17">
        <f t="shared" si="4"/>
        <v>-4.1520558905850642</v>
      </c>
      <c r="K17">
        <f t="shared" si="5"/>
        <v>-8.3104778974434552</v>
      </c>
      <c r="L17">
        <f t="shared" si="6"/>
        <v>-8.3104778974434552</v>
      </c>
      <c r="M17">
        <f t="shared" si="7"/>
        <v>3.951823658038407</v>
      </c>
      <c r="N17">
        <f t="shared" si="8"/>
        <v>1.0499999999999998</v>
      </c>
      <c r="O17">
        <f t="shared" si="9"/>
        <v>-4.1496700384869118</v>
      </c>
      <c r="P17">
        <f t="shared" si="10"/>
        <v>-8.160603756504571</v>
      </c>
      <c r="Q17">
        <f t="shared" si="11"/>
        <v>-8.160603756504571</v>
      </c>
      <c r="R17">
        <f t="shared" si="12"/>
        <v>4.2396426794254118</v>
      </c>
      <c r="S17">
        <f t="shared" si="13"/>
        <v>1.0999999999999999</v>
      </c>
      <c r="T17">
        <f t="shared" si="14"/>
        <v>-4.5502065192651964</v>
      </c>
      <c r="U17">
        <f t="shared" si="15"/>
        <v>-7.9342306714639506</v>
      </c>
      <c r="V17">
        <f t="shared" si="16"/>
        <v>-7.9342306714639506</v>
      </c>
      <c r="W17">
        <f t="shared" si="17"/>
        <v>7.5325712533980784</v>
      </c>
    </row>
    <row r="19" spans="1:23" x14ac:dyDescent="0.3">
      <c r="B19" t="s">
        <v>6</v>
      </c>
      <c r="C19" t="s">
        <v>20</v>
      </c>
    </row>
    <row r="20" spans="1:23" x14ac:dyDescent="0.3">
      <c r="B20">
        <f>B2</f>
        <v>0</v>
      </c>
      <c r="C20">
        <f>B3</f>
        <v>2</v>
      </c>
    </row>
    <row r="21" spans="1:23" x14ac:dyDescent="0.3">
      <c r="B21">
        <f>B20+$B$4*(C20)</f>
        <v>0.2</v>
      </c>
      <c r="C21">
        <f>C20+$B$4*(2*C20-5*B20+5*B7^2+6*B7-12)</f>
        <v>1.2</v>
      </c>
    </row>
    <row r="22" spans="1:23" x14ac:dyDescent="0.3">
      <c r="B22">
        <f t="shared" ref="B22:B30" si="22">B21+$B$4*(C21)</f>
        <v>0.32</v>
      </c>
      <c r="C22">
        <f>C21+$B$4*(2*C21-5*B21+5*B8^2+6*B8-12)</f>
        <v>0.20499999999999996</v>
      </c>
    </row>
    <row r="23" spans="1:23" x14ac:dyDescent="0.3">
      <c r="B23">
        <f t="shared" si="22"/>
        <v>0.34050000000000002</v>
      </c>
      <c r="C23">
        <f>C22+$B$4*(2*C22-5*B22+5*B9^2+6*B9-12)</f>
        <v>-0.97400000000000009</v>
      </c>
    </row>
    <row r="24" spans="1:23" x14ac:dyDescent="0.3">
      <c r="B24">
        <f t="shared" si="22"/>
        <v>0.24310000000000001</v>
      </c>
      <c r="C24">
        <f>C23+$B$4*(2*C23-5*B23+5*B10^2+6*B10-12)</f>
        <v>-2.3140499999999999</v>
      </c>
    </row>
    <row r="25" spans="1:23" x14ac:dyDescent="0.3">
      <c r="B25">
        <f t="shared" si="22"/>
        <v>1.1695000000000011E-2</v>
      </c>
      <c r="C25">
        <f>C24+$B$4*(2*C24-5*B24+5*B11^2+6*B11-12)</f>
        <v>-3.77841</v>
      </c>
    </row>
    <row r="26" spans="1:23" x14ac:dyDescent="0.3">
      <c r="B26">
        <f t="shared" si="22"/>
        <v>-0.36614600000000003</v>
      </c>
      <c r="C26">
        <f>C25+$B$4*(2*C25-5*B25+5*B12^2+6*B12-12)</f>
        <v>-5.3149395000000004</v>
      </c>
    </row>
    <row r="27" spans="1:23" x14ac:dyDescent="0.3">
      <c r="B27">
        <f t="shared" si="22"/>
        <v>-0.89763995000000008</v>
      </c>
      <c r="C27">
        <f>C26+$B$4*(2*C26-5*B26+5*B13^2+6*B13-12)</f>
        <v>-6.8548544000000007</v>
      </c>
    </row>
    <row r="28" spans="1:23" x14ac:dyDescent="0.3">
      <c r="B28">
        <f t="shared" si="22"/>
        <v>-1.5831253900000002</v>
      </c>
      <c r="C28">
        <f>C27+$B$4*(2*C27-5*B27+5*B14^2+6*B14-12)</f>
        <v>-8.3120053050000013</v>
      </c>
    </row>
    <row r="29" spans="1:23" x14ac:dyDescent="0.3">
      <c r="B29">
        <f t="shared" si="22"/>
        <v>-2.4143259205000005</v>
      </c>
      <c r="C29">
        <f>C28+$B$4*(2*C28-5*B28+5*B15^2+6*B15-12)</f>
        <v>-9.5828436710000027</v>
      </c>
    </row>
    <row r="30" spans="1:23" x14ac:dyDescent="0.3">
      <c r="B30">
        <f>B29+$B$4*(C29)</f>
        <v>-3.3726102876000006</v>
      </c>
      <c r="C30">
        <f>C29+$B$4*(2*C29-5*B29+5*B16^2+6*B16-12)</f>
        <v>-10.547249444950003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2018-12-21T12:53:47Z</dcterms:modified>
</cp:coreProperties>
</file>