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G3" i="1"/>
  <c r="G4" i="1"/>
  <c r="G5" i="1"/>
  <c r="G6" i="1"/>
  <c r="G7" i="1"/>
  <c r="G2" i="1"/>
  <c r="F3" i="1"/>
  <c r="F4" i="1"/>
  <c r="F5" i="1"/>
  <c r="F6" i="1"/>
  <c r="F7" i="1"/>
  <c r="F2" i="1"/>
  <c r="E7" i="1"/>
  <c r="E6" i="1"/>
  <c r="E5" i="1"/>
  <c r="E4" i="1"/>
  <c r="E3" i="1"/>
  <c r="E2" i="1"/>
  <c r="K1" i="1"/>
</calcChain>
</file>

<file path=xl/sharedStrings.xml><?xml version="1.0" encoding="utf-8"?>
<sst xmlns="http://schemas.openxmlformats.org/spreadsheetml/2006/main" count="22" uniqueCount="19">
  <si>
    <t>Покупатель</t>
  </si>
  <si>
    <t>Продукция</t>
  </si>
  <si>
    <t>Количество</t>
  </si>
  <si>
    <t>Дата заключения договора</t>
  </si>
  <si>
    <t>Контрольный срок оплаты</t>
  </si>
  <si>
    <t>Цена</t>
  </si>
  <si>
    <t>Стоимость</t>
  </si>
  <si>
    <t>Дата оплаты</t>
  </si>
  <si>
    <t>Текущая дата</t>
  </si>
  <si>
    <t>ООО "Прибой"</t>
  </si>
  <si>
    <t>ЗАО "Звезда"</t>
  </si>
  <si>
    <t>ОАО "Ветер"</t>
  </si>
  <si>
    <t>ИП Петров</t>
  </si>
  <si>
    <t>ООО "Аппарат"</t>
  </si>
  <si>
    <t>E06P005R6E00</t>
  </si>
  <si>
    <t>E10P005R6E00</t>
  </si>
  <si>
    <t>E12P005R6E00</t>
  </si>
  <si>
    <t>E12D250E6S00</t>
  </si>
  <si>
    <t>Напоминание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</si>
</sst>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4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57;&#1080;&#1058;/lincoln-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ramag SG2 безНДС 18.04.11"/>
      <sheetName val="Ulramag SG3"/>
      <sheetName val="Legend"/>
    </sheetNames>
    <sheetDataSet>
      <sheetData sheetId="0">
        <row r="8">
          <cell r="A8" t="str">
            <v>E06P005R6E00</v>
          </cell>
          <cell r="B8">
            <v>0.6</v>
          </cell>
          <cell r="C8">
            <v>148.08000000000001</v>
          </cell>
        </row>
        <row r="9">
          <cell r="A9" t="str">
            <v>E08D250E6S00</v>
          </cell>
          <cell r="B9">
            <v>0.8</v>
          </cell>
          <cell r="C9">
            <v>94.37</v>
          </cell>
        </row>
        <row r="10">
          <cell r="A10" t="str">
            <v>E08L015P6E00</v>
          </cell>
          <cell r="B10">
            <v>0.8</v>
          </cell>
          <cell r="C10">
            <v>92.53</v>
          </cell>
        </row>
        <row r="11">
          <cell r="A11" t="str">
            <v>E08P005R6E00</v>
          </cell>
          <cell r="B11">
            <v>0.8</v>
          </cell>
          <cell r="C11">
            <v>118.45</v>
          </cell>
        </row>
        <row r="12">
          <cell r="A12" t="str">
            <v>E10D250E6S00</v>
          </cell>
          <cell r="B12">
            <v>1</v>
          </cell>
          <cell r="C12">
            <v>87.04</v>
          </cell>
        </row>
        <row r="13">
          <cell r="A13" t="str">
            <v>E10D380A6V00</v>
          </cell>
          <cell r="B13">
            <v>1</v>
          </cell>
          <cell r="C13">
            <v>86.98</v>
          </cell>
        </row>
        <row r="14">
          <cell r="A14" t="str">
            <v>E10D500E6T00</v>
          </cell>
          <cell r="B14">
            <v>1</v>
          </cell>
          <cell r="C14">
            <v>89.51</v>
          </cell>
        </row>
        <row r="15">
          <cell r="A15" t="str">
            <v>E10L015P6E00</v>
          </cell>
          <cell r="B15">
            <v>1</v>
          </cell>
          <cell r="C15">
            <v>86.98</v>
          </cell>
        </row>
        <row r="16">
          <cell r="A16" t="str">
            <v>E10P005R6E00</v>
          </cell>
          <cell r="B16">
            <v>1</v>
          </cell>
          <cell r="C16">
            <v>111.04</v>
          </cell>
        </row>
        <row r="17">
          <cell r="A17" t="str">
            <v>E12D250E6S00</v>
          </cell>
          <cell r="B17">
            <v>1.2</v>
          </cell>
          <cell r="C17">
            <v>83.32</v>
          </cell>
        </row>
        <row r="18">
          <cell r="A18" t="str">
            <v>E12D380A6V00</v>
          </cell>
          <cell r="B18">
            <v>1.2</v>
          </cell>
          <cell r="C18">
            <v>83.26</v>
          </cell>
        </row>
        <row r="19">
          <cell r="A19" t="str">
            <v>E12D500E6T00</v>
          </cell>
          <cell r="B19">
            <v>1.2</v>
          </cell>
          <cell r="C19">
            <v>84.51</v>
          </cell>
        </row>
        <row r="20">
          <cell r="A20" t="str">
            <v>E12L015P6E00</v>
          </cell>
          <cell r="B20">
            <v>1.2</v>
          </cell>
          <cell r="C20">
            <v>82.04</v>
          </cell>
        </row>
        <row r="21">
          <cell r="A21" t="str">
            <v>E12P005R6E00</v>
          </cell>
          <cell r="B21">
            <v>1.2</v>
          </cell>
          <cell r="C21">
            <v>106.73</v>
          </cell>
        </row>
        <row r="22">
          <cell r="A22" t="str">
            <v>E14D380A6V00</v>
          </cell>
          <cell r="B22">
            <v>1.4</v>
          </cell>
          <cell r="C22">
            <v>82.65</v>
          </cell>
        </row>
        <row r="23">
          <cell r="A23" t="str">
            <v>E14D500E6T00</v>
          </cell>
          <cell r="B23">
            <v>1.4</v>
          </cell>
          <cell r="C23">
            <v>83.89</v>
          </cell>
        </row>
        <row r="24">
          <cell r="A24" t="str">
            <v>E14L015P6E00</v>
          </cell>
          <cell r="B24">
            <v>1.4</v>
          </cell>
          <cell r="C24">
            <v>82.04</v>
          </cell>
        </row>
        <row r="25">
          <cell r="A25" t="str">
            <v>E16D380A6V00</v>
          </cell>
          <cell r="B25">
            <v>1.6</v>
          </cell>
          <cell r="C25">
            <v>81.42</v>
          </cell>
        </row>
        <row r="26">
          <cell r="A26" t="str">
            <v>E16D500E6T00</v>
          </cell>
          <cell r="B26">
            <v>1.6</v>
          </cell>
          <cell r="C26">
            <v>82.65</v>
          </cell>
        </row>
        <row r="27">
          <cell r="A27" t="str">
            <v>E16L015P6E00</v>
          </cell>
          <cell r="B27">
            <v>1.6</v>
          </cell>
          <cell r="C27">
            <v>87.04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E1" workbookViewId="0">
      <selection activeCell="I8" sqref="I8"/>
    </sheetView>
  </sheetViews>
  <sheetFormatPr defaultRowHeight="15" x14ac:dyDescent="0.25"/>
  <cols>
    <col min="1" max="1" width="15.5703125" customWidth="1"/>
    <col min="2" max="2" width="14" customWidth="1"/>
    <col min="3" max="3" width="13.7109375" customWidth="1"/>
    <col min="4" max="4" width="18.140625" customWidth="1"/>
    <col min="5" max="5" width="18.5703125" customWidth="1"/>
    <col min="7" max="7" width="11.28515625" customWidth="1"/>
    <col min="8" max="8" width="12.7109375" customWidth="1"/>
    <col min="9" max="9" width="14.7109375" customWidth="1"/>
    <col min="10" max="10" width="13.140625" customWidth="1"/>
    <col min="11" max="11" width="10.140625" bestFit="1" customWidth="1"/>
  </cols>
  <sheetData>
    <row r="1" spans="1:11" ht="30" x14ac:dyDescent="0.2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8</v>
      </c>
      <c r="K1" s="4">
        <f ca="1">TODAY()</f>
        <v>43018</v>
      </c>
    </row>
    <row r="2" spans="1:11" x14ac:dyDescent="0.25">
      <c r="A2" t="s">
        <v>9</v>
      </c>
      <c r="B2" t="s">
        <v>14</v>
      </c>
      <c r="C2">
        <v>140</v>
      </c>
      <c r="D2" s="2">
        <v>41315</v>
      </c>
      <c r="E2" s="2">
        <f>D2+7</f>
        <v>41322</v>
      </c>
      <c r="F2">
        <f>VLOOKUP(B2,'[1]Ultramag SG2 безНДС 18.04.11'!$A$8:$C$27,3,0)</f>
        <v>148.08000000000001</v>
      </c>
      <c r="G2">
        <f>C2*F2</f>
        <v>20731.2</v>
      </c>
      <c r="H2" s="2">
        <v>41321</v>
      </c>
      <c r="I2" t="str">
        <f>IF(AND(H2="",E2&lt;=H2),"Напомнить","")</f>
        <v/>
      </c>
    </row>
    <row r="3" spans="1:11" x14ac:dyDescent="0.25">
      <c r="A3" t="s">
        <v>10</v>
      </c>
      <c r="B3" t="s">
        <v>15</v>
      </c>
      <c r="C3">
        <v>72</v>
      </c>
      <c r="D3" s="2">
        <v>41317</v>
      </c>
      <c r="E3" s="2">
        <f t="shared" ref="E3:E7" si="0">D3+7</f>
        <v>41324</v>
      </c>
      <c r="F3">
        <f>VLOOKUP(B3,'[1]Ultramag SG2 безНДС 18.04.11'!$A$8:$C$27,3,0)</f>
        <v>111.04</v>
      </c>
      <c r="G3">
        <f t="shared" ref="G3:G7" si="1">C3*F3</f>
        <v>7994.88</v>
      </c>
      <c r="H3" s="2">
        <v>41325</v>
      </c>
      <c r="I3" t="str">
        <f t="shared" ref="I3:I7" si="2">IF(OR(H3="",E3&lt;=H3),"Напомнить","")</f>
        <v>Напомнить</v>
      </c>
    </row>
    <row r="4" spans="1:11" x14ac:dyDescent="0.25">
      <c r="A4" t="s">
        <v>11</v>
      </c>
      <c r="B4" t="s">
        <v>16</v>
      </c>
      <c r="C4">
        <v>23</v>
      </c>
      <c r="D4" s="2">
        <v>41318</v>
      </c>
      <c r="E4" s="2">
        <f t="shared" si="0"/>
        <v>41325</v>
      </c>
      <c r="F4">
        <f>VLOOKUP(B4,'[1]Ultramag SG2 безНДС 18.04.11'!$A$8:$C$27,3,0)</f>
        <v>106.73</v>
      </c>
      <c r="G4">
        <f t="shared" si="1"/>
        <v>2454.79</v>
      </c>
      <c r="H4" s="2">
        <v>41325</v>
      </c>
      <c r="I4" t="str">
        <f t="shared" si="2"/>
        <v>Напомнить</v>
      </c>
    </row>
    <row r="5" spans="1:11" x14ac:dyDescent="0.25">
      <c r="A5" t="s">
        <v>12</v>
      </c>
      <c r="B5" t="s">
        <v>17</v>
      </c>
      <c r="C5">
        <v>50</v>
      </c>
      <c r="D5" s="2">
        <v>41319</v>
      </c>
      <c r="E5" s="2">
        <f t="shared" si="0"/>
        <v>41326</v>
      </c>
      <c r="F5">
        <f>VLOOKUP(B5,'[1]Ultramag SG2 безНДС 18.04.11'!$A$8:$C$27,3,0)</f>
        <v>83.32</v>
      </c>
      <c r="G5">
        <f t="shared" si="1"/>
        <v>4166</v>
      </c>
      <c r="I5" t="str">
        <f t="shared" si="2"/>
        <v>Напомнить</v>
      </c>
    </row>
    <row r="6" spans="1:11" x14ac:dyDescent="0.25">
      <c r="A6" t="s">
        <v>13</v>
      </c>
      <c r="B6" t="s">
        <v>14</v>
      </c>
      <c r="C6">
        <v>210</v>
      </c>
      <c r="D6" s="2">
        <v>41320</v>
      </c>
      <c r="E6" s="2">
        <f t="shared" si="0"/>
        <v>41327</v>
      </c>
      <c r="F6">
        <f>VLOOKUP(B6,'[1]Ultramag SG2 безНДС 18.04.11'!$A$8:$C$27,3,0)</f>
        <v>148.08000000000001</v>
      </c>
      <c r="G6">
        <f t="shared" si="1"/>
        <v>31096.800000000003</v>
      </c>
      <c r="I6" t="str">
        <f t="shared" si="2"/>
        <v>Напомнить</v>
      </c>
    </row>
    <row r="7" spans="1:11" x14ac:dyDescent="0.25">
      <c r="A7" t="s">
        <v>10</v>
      </c>
      <c r="B7" t="s">
        <v>17</v>
      </c>
      <c r="C7">
        <v>39</v>
      </c>
      <c r="D7" s="2">
        <v>41321</v>
      </c>
      <c r="E7" s="2">
        <f t="shared" si="0"/>
        <v>41328</v>
      </c>
      <c r="F7">
        <f>VLOOKUP(B7,'[1]Ultramag SG2 безНДС 18.04.11'!$A$8:$C$27,3,0)</f>
        <v>83.32</v>
      </c>
      <c r="G7">
        <f t="shared" si="1"/>
        <v>3249.4799999999996</v>
      </c>
      <c r="I7" t="str">
        <f t="shared" si="2"/>
        <v>Напомнить</v>
      </c>
    </row>
  </sheetData>
  <conditionalFormatting sqref="H2:H7">
    <cfRule type="expression" dxfId="3" priority="1" stopIfTrue="1">
      <formula>H2&gt;E2</formula>
    </cfRule>
    <cfRule type="expression" dxfId="2" priority="2" stopIfTrue="1">
      <formula>H2&lt;=E2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2017-10-10T07:45:59Z</dcterms:modified>
</cp:coreProperties>
</file>