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7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</sheets>
  <definedNames>
    <definedName name="solver_adj" localSheetId="0" hidden="1">Лист1!$C$9,Лист1!$B$9</definedName>
    <definedName name="solver_adj" localSheetId="1" hidden="1">Лист2!$B$9,Лист2!$C$9,Лист2!$D$9,Лист2!$E$9,Лист2!$F$9</definedName>
    <definedName name="solver_adj" localSheetId="2" hidden="1">Лист3!$B$7,Лист3!$C$7</definedName>
    <definedName name="solver_adj" localSheetId="3" hidden="1">Лист4!$B$7,Лист4!$C$7,Лист4!$D$7</definedName>
    <definedName name="solver_adj" localSheetId="4" hidden="1">Лист5!$B$8,Лист5!$C$8,Лист5!$D$8</definedName>
    <definedName name="solver_adj" localSheetId="5" hidden="1">Лист6!$B$7,Лист6!$C$7,Лист6!$D$7</definedName>
    <definedName name="solver_adj" localSheetId="6" hidden="1">Лист7!$C$8:$F$11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lhs1" localSheetId="0" hidden="1">Лист1!$C$9</definedName>
    <definedName name="solver_lhs1" localSheetId="1" hidden="1">Лист2!$B$9</definedName>
    <definedName name="solver_lhs1" localSheetId="2" hidden="1">Лист3!$B$7</definedName>
    <definedName name="solver_lhs1" localSheetId="3" hidden="1">Лист4!$B$7</definedName>
    <definedName name="solver_lhs1" localSheetId="4" hidden="1">Лист5!$B$8</definedName>
    <definedName name="solver_lhs1" localSheetId="5" hidden="1">Лист6!$B$7</definedName>
    <definedName name="solver_lhs1" localSheetId="6" hidden="1">Лист7!$C$12</definedName>
    <definedName name="solver_lhs10" localSheetId="1" hidden="1">Лист2!$F$9</definedName>
    <definedName name="solver_lhs10" localSheetId="4" hidden="1">Лист5!$F$6</definedName>
    <definedName name="solver_lhs10" localSheetId="5" hidden="1">Лист6!$E$3</definedName>
    <definedName name="solver_lhs10" localSheetId="6" hidden="1">Лист7!$G$8</definedName>
    <definedName name="solver_lhs11" localSheetId="1" hidden="1">Лист2!$G$4</definedName>
    <definedName name="solver_lhs11" localSheetId="5" hidden="1">Лист6!$E$4</definedName>
    <definedName name="solver_lhs11" localSheetId="6" hidden="1">Лист7!$G$9</definedName>
    <definedName name="solver_lhs12" localSheetId="1" hidden="1">Лист2!$G$5</definedName>
    <definedName name="solver_lhs12" localSheetId="5" hidden="1">Лист6!$E$5</definedName>
    <definedName name="solver_lhs13" localSheetId="1" hidden="1">Лист2!$G$6</definedName>
    <definedName name="solver_lhs14" localSheetId="1" hidden="1">Лист2!$G$7</definedName>
    <definedName name="solver_lhs15" localSheetId="1" hidden="1">Лист2!$G$7</definedName>
    <definedName name="solver_lhs2" localSheetId="0" hidden="1">Лист1!$E$6</definedName>
    <definedName name="solver_lhs2" localSheetId="1" hidden="1">Лист2!$B$9</definedName>
    <definedName name="solver_lhs2" localSheetId="2" hidden="1">Лист3!$B$7</definedName>
    <definedName name="solver_lhs2" localSheetId="3" hidden="1">Лист4!$B$7</definedName>
    <definedName name="solver_lhs2" localSheetId="4" hidden="1">Лист5!$B$8</definedName>
    <definedName name="solver_lhs2" localSheetId="5" hidden="1">Лист6!$B$7</definedName>
    <definedName name="solver_lhs2" localSheetId="6" hidden="1">Лист7!$C$8</definedName>
    <definedName name="solver_lhs3" localSheetId="0" hidden="1">Лист1!$E$5</definedName>
    <definedName name="solver_lhs3" localSheetId="1" hidden="1">Лист2!$C$9</definedName>
    <definedName name="solver_lhs3" localSheetId="2" hidden="1">Лист3!$C$7</definedName>
    <definedName name="solver_lhs3" localSheetId="3" hidden="1">Лист4!$C$7</definedName>
    <definedName name="solver_lhs3" localSheetId="4" hidden="1">Лист5!$C$8</definedName>
    <definedName name="solver_lhs3" localSheetId="5" hidden="1">Лист6!$B$7</definedName>
    <definedName name="solver_lhs3" localSheetId="6" hidden="1">Лист7!$C$8:$F$11</definedName>
    <definedName name="solver_lhs4" localSheetId="0" hidden="1">Лист1!$C$9</definedName>
    <definedName name="solver_lhs4" localSheetId="1" hidden="1">Лист2!$C$9</definedName>
    <definedName name="solver_lhs4" localSheetId="2" hidden="1">Лист3!$C$7</definedName>
    <definedName name="solver_lhs4" localSheetId="3" hidden="1">Лист4!$C$7</definedName>
    <definedName name="solver_lhs4" localSheetId="4" hidden="1">Лист5!$C$8</definedName>
    <definedName name="solver_lhs4" localSheetId="5" hidden="1">Лист6!$C$7</definedName>
    <definedName name="solver_lhs4" localSheetId="6" hidden="1">Лист7!$C$8:$F$11</definedName>
    <definedName name="solver_lhs5" localSheetId="0" hidden="1">Лист1!$C$9</definedName>
    <definedName name="solver_lhs5" localSheetId="1" hidden="1">Лист2!$D$9</definedName>
    <definedName name="solver_lhs5" localSheetId="2" hidden="1">Лист3!$E$3</definedName>
    <definedName name="solver_lhs5" localSheetId="3" hidden="1">Лист4!$D$7</definedName>
    <definedName name="solver_lhs5" localSheetId="4" hidden="1">Лист5!$D$8</definedName>
    <definedName name="solver_lhs5" localSheetId="5" hidden="1">Лист6!$C$7</definedName>
    <definedName name="solver_lhs5" localSheetId="6" hidden="1">Лист7!$D$12</definedName>
    <definedName name="solver_lhs6" localSheetId="0" hidden="1">Лист1!$B$9</definedName>
    <definedName name="solver_lhs6" localSheetId="1" hidden="1">Лист2!$D$9</definedName>
    <definedName name="solver_lhs6" localSheetId="2" hidden="1">Лист3!$E$4</definedName>
    <definedName name="solver_lhs6" localSheetId="3" hidden="1">Лист4!$D$7</definedName>
    <definedName name="solver_lhs6" localSheetId="4" hidden="1">Лист5!$D$8</definedName>
    <definedName name="solver_lhs6" localSheetId="5" hidden="1">Лист6!$C$7</definedName>
    <definedName name="solver_lhs6" localSheetId="6" hidden="1">Лист7!$E$12</definedName>
    <definedName name="solver_lhs7" localSheetId="0" hidden="1">Лист1!$E$7</definedName>
    <definedName name="solver_lhs7" localSheetId="1" hidden="1">Лист2!$E$9</definedName>
    <definedName name="solver_lhs7" localSheetId="2" hidden="1">Лист3!$E$5</definedName>
    <definedName name="solver_lhs7" localSheetId="3" hidden="1">Лист4!$F$3</definedName>
    <definedName name="solver_lhs7" localSheetId="4" hidden="1">Лист5!$F$3</definedName>
    <definedName name="solver_lhs7" localSheetId="5" hidden="1">Лист6!$D$7</definedName>
    <definedName name="solver_lhs7" localSheetId="6" hidden="1">Лист7!$F$12</definedName>
    <definedName name="solver_lhs8" localSheetId="1" hidden="1">Лист2!$E$9</definedName>
    <definedName name="solver_lhs8" localSheetId="3" hidden="1">Лист4!$F$4</definedName>
    <definedName name="solver_lhs8" localSheetId="4" hidden="1">Лист5!$F$4</definedName>
    <definedName name="solver_lhs8" localSheetId="5" hidden="1">Лист6!$D$7</definedName>
    <definedName name="solver_lhs8" localSheetId="6" hidden="1">Лист7!$G$10</definedName>
    <definedName name="solver_lhs9" localSheetId="1" hidden="1">Лист2!$F$9</definedName>
    <definedName name="solver_lhs9" localSheetId="3" hidden="1">Лист4!$F$5</definedName>
    <definedName name="solver_lhs9" localSheetId="4" hidden="1">Лист5!$F$5</definedName>
    <definedName name="solver_lhs9" localSheetId="5" hidden="1">Лист6!$D$7</definedName>
    <definedName name="solver_lhs9" localSheetId="6" hidden="1">Лист7!$G$11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0" hidden="1">7</definedName>
    <definedName name="solver_num" localSheetId="1" hidden="1">14</definedName>
    <definedName name="solver_num" localSheetId="2" hidden="1">7</definedName>
    <definedName name="solver_num" localSheetId="3" hidden="1">9</definedName>
    <definedName name="solver_num" localSheetId="4" hidden="1">10</definedName>
    <definedName name="solver_num" localSheetId="5" hidden="1">12</definedName>
    <definedName name="solver_num" localSheetId="6" hidden="1">11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pt" localSheetId="0" hidden="1">Лист1!$H$3</definedName>
    <definedName name="solver_opt" localSheetId="1" hidden="1">Лист2!$H$3</definedName>
    <definedName name="solver_opt" localSheetId="2" hidden="1">Лист3!$A$9</definedName>
    <definedName name="solver_opt" localSheetId="3" hidden="1">Лист4!$G$3</definedName>
    <definedName name="solver_opt" localSheetId="4" hidden="1">Лист5!$G$3</definedName>
    <definedName name="solver_opt" localSheetId="5" hidden="1">Лист6!$F$3</definedName>
    <definedName name="solver_opt" localSheetId="6" hidden="1">Лист7!$H$3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el1" localSheetId="0" hidden="1">4</definedName>
    <definedName name="solver_rel1" localSheetId="1" hidden="1">4</definedName>
    <definedName name="solver_rel1" localSheetId="2" hidden="1">4</definedName>
    <definedName name="solver_rel1" localSheetId="3" hidden="1">4</definedName>
    <definedName name="solver_rel1" localSheetId="4" hidden="1">4</definedName>
    <definedName name="solver_rel1" localSheetId="5" hidden="1">4</definedName>
    <definedName name="solver_rel1" localSheetId="6" hidden="1">3</definedName>
    <definedName name="solver_rel10" localSheetId="1" hidden="1">3</definedName>
    <definedName name="solver_rel10" localSheetId="4" hidden="1">1</definedName>
    <definedName name="solver_rel10" localSheetId="5" hidden="1">1</definedName>
    <definedName name="solver_rel10" localSheetId="6" hidden="1">1</definedName>
    <definedName name="solver_rel11" localSheetId="1" hidden="1">3</definedName>
    <definedName name="solver_rel11" localSheetId="5" hidden="1">1</definedName>
    <definedName name="solver_rel11" localSheetId="6" hidden="1">1</definedName>
    <definedName name="solver_rel12" localSheetId="1" hidden="1">3</definedName>
    <definedName name="solver_rel12" localSheetId="5" hidden="1">1</definedName>
    <definedName name="solver_rel13" localSheetId="1" hidden="1">3</definedName>
    <definedName name="solver_rel14" localSheetId="1" hidden="1">3</definedName>
    <definedName name="solver_rel15" localSheetId="1" hidden="1">3</definedName>
    <definedName name="solver_rel2" localSheetId="0" hidden="1">1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3" localSheetId="0" hidden="1">1</definedName>
    <definedName name="solver_rel3" localSheetId="1" hidden="1">4</definedName>
    <definedName name="solver_rel3" localSheetId="2" hidden="1">4</definedName>
    <definedName name="solver_rel3" localSheetId="3" hidden="1">4</definedName>
    <definedName name="solver_rel3" localSheetId="4" hidden="1">4</definedName>
    <definedName name="solver_rel3" localSheetId="5" hidden="1">3</definedName>
    <definedName name="solver_rel3" localSheetId="6" hidden="1">3</definedName>
    <definedName name="solver_rel4" localSheetId="0" hidden="1">3</definedName>
    <definedName name="solver_rel4" localSheetId="1" hidden="1">3</definedName>
    <definedName name="solver_rel4" localSheetId="2" hidden="1">3</definedName>
    <definedName name="solver_rel4" localSheetId="3" hidden="1">3</definedName>
    <definedName name="solver_rel4" localSheetId="4" hidden="1">3</definedName>
    <definedName name="solver_rel4" localSheetId="5" hidden="1">4</definedName>
    <definedName name="solver_rel4" localSheetId="6" hidden="1">3</definedName>
    <definedName name="solver_rel5" localSheetId="0" hidden="1">4</definedName>
    <definedName name="solver_rel5" localSheetId="1" hidden="1">4</definedName>
    <definedName name="solver_rel5" localSheetId="2" hidden="1">1</definedName>
    <definedName name="solver_rel5" localSheetId="3" hidden="1">4</definedName>
    <definedName name="solver_rel5" localSheetId="4" hidden="1">4</definedName>
    <definedName name="solver_rel5" localSheetId="5" hidden="1">3</definedName>
    <definedName name="solver_rel5" localSheetId="6" hidden="1">3</definedName>
    <definedName name="solver_rel6" localSheetId="0" hidden="1">3</definedName>
    <definedName name="solver_rel6" localSheetId="1" hidden="1">3</definedName>
    <definedName name="solver_rel6" localSheetId="2" hidden="1">1</definedName>
    <definedName name="solver_rel6" localSheetId="3" hidden="1">3</definedName>
    <definedName name="solver_rel6" localSheetId="4" hidden="1">3</definedName>
    <definedName name="solver_rel6" localSheetId="5" hidden="1">3</definedName>
    <definedName name="solver_rel6" localSheetId="6" hidden="1">3</definedName>
    <definedName name="solver_rel7" localSheetId="0" hidden="1">1</definedName>
    <definedName name="solver_rel7" localSheetId="1" hidden="1">4</definedName>
    <definedName name="solver_rel7" localSheetId="2" hidden="1">1</definedName>
    <definedName name="solver_rel7" localSheetId="3" hidden="1">1</definedName>
    <definedName name="solver_rel7" localSheetId="4" hidden="1">1</definedName>
    <definedName name="solver_rel7" localSheetId="5" hidden="1">4</definedName>
    <definedName name="solver_rel7" localSheetId="6" hidden="1">3</definedName>
    <definedName name="solver_rel8" localSheetId="1" hidden="1">3</definedName>
    <definedName name="solver_rel8" localSheetId="3" hidden="1">1</definedName>
    <definedName name="solver_rel8" localSheetId="4" hidden="1">1</definedName>
    <definedName name="solver_rel8" localSheetId="5" hidden="1">3</definedName>
    <definedName name="solver_rel8" localSheetId="6" hidden="1">1</definedName>
    <definedName name="solver_rel9" localSheetId="1" hidden="1">4</definedName>
    <definedName name="solver_rel9" localSheetId="3" hidden="1">1</definedName>
    <definedName name="solver_rel9" localSheetId="4" hidden="1">1</definedName>
    <definedName name="solver_rel9" localSheetId="5" hidden="1">3</definedName>
    <definedName name="solver_rel9" localSheetId="6" hidden="1">1</definedName>
    <definedName name="solver_rhs1" localSheetId="0" hidden="1">целое</definedName>
    <definedName name="solver_rhs1" localSheetId="1" hidden="1">целое</definedName>
    <definedName name="solver_rhs1" localSheetId="2" hidden="1">целое</definedName>
    <definedName name="solver_rhs1" localSheetId="3" hidden="1">целое</definedName>
    <definedName name="solver_rhs1" localSheetId="4" hidden="1">целое</definedName>
    <definedName name="solver_rhs1" localSheetId="5" hidden="1">целое</definedName>
    <definedName name="solver_rhs1" localSheetId="6" hidden="1">Лист7!$C$3</definedName>
    <definedName name="solver_rhs10" localSheetId="1" hidden="1">0</definedName>
    <definedName name="solver_rhs10" localSheetId="4" hidden="1">Лист5!$E$6</definedName>
    <definedName name="solver_rhs10" localSheetId="5" hidden="1">150</definedName>
    <definedName name="solver_rhs10" localSheetId="6" hidden="1">Лист7!$B$4</definedName>
    <definedName name="solver_rhs11" localSheetId="1" hidden="1">20</definedName>
    <definedName name="solver_rhs11" localSheetId="5" hidden="1">200</definedName>
    <definedName name="solver_rhs11" localSheetId="6" hidden="1">Лист7!$B$5</definedName>
    <definedName name="solver_rhs12" localSheetId="1" hidden="1">30</definedName>
    <definedName name="solver_rhs12" localSheetId="5" hidden="1">60</definedName>
    <definedName name="solver_rhs13" localSheetId="1" hidden="1">10</definedName>
    <definedName name="solver_rhs14" localSheetId="1" hidden="1">40</definedName>
    <definedName name="solver_rhs15" localSheetId="1" hidden="1">40</definedName>
    <definedName name="solver_rhs2" localSheetId="0" hidden="1">Лист1!$D$6</definedName>
    <definedName name="solver_rhs2" localSheetId="1" hidden="1">0</definedName>
    <definedName name="solver_rhs2" localSheetId="2" hidden="1">0</definedName>
    <definedName name="solver_rhs2" localSheetId="3" hidden="1">0</definedName>
    <definedName name="solver_rhs2" localSheetId="4" hidden="1">0</definedName>
    <definedName name="solver_rhs2" localSheetId="5" hidden="1">0</definedName>
    <definedName name="solver_rhs2" localSheetId="6" hidden="1">0</definedName>
    <definedName name="solver_rhs3" localSheetId="0" hidden="1">Лист1!$D$5</definedName>
    <definedName name="solver_rhs3" localSheetId="1" hidden="1">целое</definedName>
    <definedName name="solver_rhs3" localSheetId="2" hidden="1">целое</definedName>
    <definedName name="solver_rhs3" localSheetId="3" hidden="1">целое</definedName>
    <definedName name="solver_rhs3" localSheetId="4" hidden="1">целое</definedName>
    <definedName name="solver_rhs3" localSheetId="5" hidden="1">100</definedName>
    <definedName name="solver_rhs3" localSheetId="6" hidden="1">0</definedName>
    <definedName name="solver_rhs4" localSheetId="0" hidden="1">0</definedName>
    <definedName name="solver_rhs4" localSheetId="1" hidden="1">0</definedName>
    <definedName name="solver_rhs4" localSheetId="2" hidden="1">0</definedName>
    <definedName name="solver_rhs4" localSheetId="3" hidden="1">0</definedName>
    <definedName name="solver_rhs4" localSheetId="4" hidden="1">0</definedName>
    <definedName name="solver_rhs4" localSheetId="5" hidden="1">целое</definedName>
    <definedName name="solver_rhs4" localSheetId="6" hidden="1">0</definedName>
    <definedName name="solver_rhs5" localSheetId="0" hidden="1">целое</definedName>
    <definedName name="solver_rhs5" localSheetId="1" hidden="1">целое</definedName>
    <definedName name="solver_rhs5" localSheetId="2" hidden="1">Лист3!$D$3</definedName>
    <definedName name="solver_rhs5" localSheetId="3" hidden="1">целое</definedName>
    <definedName name="solver_rhs5" localSheetId="4" hidden="1">целое</definedName>
    <definedName name="solver_rhs5" localSheetId="5" hidden="1">0</definedName>
    <definedName name="solver_rhs5" localSheetId="6" hidden="1">Лист7!$D$3</definedName>
    <definedName name="solver_rhs6" localSheetId="0" hidden="1">0</definedName>
    <definedName name="solver_rhs6" localSheetId="1" hidden="1">0</definedName>
    <definedName name="solver_rhs6" localSheetId="2" hidden="1">Лист3!$D$4</definedName>
    <definedName name="solver_rhs6" localSheetId="3" hidden="1">0</definedName>
    <definedName name="solver_rhs6" localSheetId="4" hidden="1">0</definedName>
    <definedName name="solver_rhs6" localSheetId="5" hidden="1">150</definedName>
    <definedName name="solver_rhs6" localSheetId="6" hidden="1">Лист7!$E$3</definedName>
    <definedName name="solver_rhs7" localSheetId="0" hidden="1">Лист1!$D$7</definedName>
    <definedName name="solver_rhs7" localSheetId="1" hidden="1">целое</definedName>
    <definedName name="solver_rhs7" localSheetId="2" hidden="1">Лист3!$D$5</definedName>
    <definedName name="solver_rhs7" localSheetId="3" hidden="1">Лист4!$E$3</definedName>
    <definedName name="solver_rhs7" localSheetId="4" hidden="1">Лист5!$E$3</definedName>
    <definedName name="solver_rhs7" localSheetId="5" hidden="1">целое</definedName>
    <definedName name="solver_rhs7" localSheetId="6" hidden="1">Лист7!$F$3</definedName>
    <definedName name="solver_rhs8" localSheetId="1" hidden="1">0</definedName>
    <definedName name="solver_rhs8" localSheetId="3" hidden="1">Лист4!$E$4</definedName>
    <definedName name="solver_rhs8" localSheetId="4" hidden="1">Лист5!$E$4</definedName>
    <definedName name="solver_rhs8" localSheetId="5" hidden="1">0</definedName>
    <definedName name="solver_rhs8" localSheetId="6" hidden="1">Лист7!$B$6</definedName>
    <definedName name="solver_rhs9" localSheetId="1" hidden="1">целое</definedName>
    <definedName name="solver_rhs9" localSheetId="3" hidden="1">Лист4!$E$5</definedName>
    <definedName name="solver_rhs9" localSheetId="4" hidden="1">Лист5!$E$5</definedName>
    <definedName name="solver_rhs9" localSheetId="5" hidden="1">75</definedName>
    <definedName name="solver_rhs9" localSheetId="6" hidden="1">Лист7!$B$7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0" hidden="1">1</definedName>
    <definedName name="solver_typ" localSheetId="1" hidden="1">2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6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</definedNames>
  <calcPr calcId="145621"/>
</workbook>
</file>

<file path=xl/calcChain.xml><?xml version="1.0" encoding="utf-8"?>
<calcChain xmlns="http://schemas.openxmlformats.org/spreadsheetml/2006/main">
  <c r="B6" i="8" l="1"/>
  <c r="H3" i="8"/>
  <c r="H2" i="8"/>
  <c r="D12" i="7" l="1"/>
  <c r="E12" i="7"/>
  <c r="F12" i="7"/>
  <c r="C12" i="7"/>
  <c r="G10" i="7"/>
  <c r="G9" i="7"/>
  <c r="G11" i="7"/>
  <c r="G8" i="7"/>
  <c r="H3" i="7"/>
  <c r="E5" i="6"/>
  <c r="E4" i="6"/>
  <c r="E3" i="6"/>
  <c r="F3" i="6"/>
  <c r="F4" i="5"/>
  <c r="F5" i="5"/>
  <c r="F6" i="5"/>
  <c r="F3" i="5"/>
  <c r="G3" i="5"/>
  <c r="F4" i="4"/>
  <c r="F5" i="4"/>
  <c r="F3" i="4"/>
  <c r="G3" i="4"/>
  <c r="E5" i="3"/>
  <c r="E4" i="3"/>
  <c r="E3" i="3"/>
  <c r="A9" i="3" l="1"/>
  <c r="G6" i="2"/>
  <c r="G5" i="2"/>
  <c r="G7" i="2"/>
  <c r="G4" i="2"/>
  <c r="H3" i="2"/>
  <c r="E7" i="1"/>
  <c r="E6" i="1"/>
  <c r="E5" i="1"/>
  <c r="H3" i="1"/>
</calcChain>
</file>

<file path=xl/sharedStrings.xml><?xml version="1.0" encoding="utf-8"?>
<sst xmlns="http://schemas.openxmlformats.org/spreadsheetml/2006/main" count="82" uniqueCount="71">
  <si>
    <t>Вид корма</t>
  </si>
  <si>
    <t>Количество единиц корма, которое ежедневно должны получать</t>
  </si>
  <si>
    <t>Общее количество корма</t>
  </si>
  <si>
    <t>лисица</t>
  </si>
  <si>
    <t>песец</t>
  </si>
  <si>
    <t>I</t>
  </si>
  <si>
    <t>II</t>
  </si>
  <si>
    <t>III</t>
  </si>
  <si>
    <t>Прибыль от реализации одной шкурки (руб.)</t>
  </si>
  <si>
    <t>Кол-во лис и песцов</t>
  </si>
  <si>
    <t>Ограничения</t>
  </si>
  <si>
    <t>Состав</t>
  </si>
  <si>
    <t>Продукт</t>
  </si>
  <si>
    <t>Хлеб</t>
  </si>
  <si>
    <t>Соя</t>
  </si>
  <si>
    <t>Сушеная рыба</t>
  </si>
  <si>
    <t>Фрукты</t>
  </si>
  <si>
    <t>Молоко</t>
  </si>
  <si>
    <t>Белки</t>
  </si>
  <si>
    <t>Углеводы</t>
  </si>
  <si>
    <t>Жиры</t>
  </si>
  <si>
    <t>Витамины</t>
  </si>
  <si>
    <t>Цена, ден. ед.</t>
  </si>
  <si>
    <t>ресурсы</t>
  </si>
  <si>
    <t>Изделие №1</t>
  </si>
  <si>
    <t>Изделие №2</t>
  </si>
  <si>
    <t>Нормы расхода ресурса на 1 ед.изделия</t>
  </si>
  <si>
    <t>Сталь марки А</t>
  </si>
  <si>
    <t>Сталь марки В</t>
  </si>
  <si>
    <t>Сталь марки С</t>
  </si>
  <si>
    <t>Прибыль</t>
  </si>
  <si>
    <t>Общее количесво</t>
  </si>
  <si>
    <t>Тип ресурса</t>
  </si>
  <si>
    <t>Нормы затрат сырья на единицу продукции, кг.</t>
  </si>
  <si>
    <t>Запасы сырья, кг</t>
  </si>
  <si>
    <t>I вид</t>
  </si>
  <si>
    <t>II вид</t>
  </si>
  <si>
    <t>III вид</t>
  </si>
  <si>
    <t>Сырьё 1</t>
  </si>
  <si>
    <t>Сырьё 2</t>
  </si>
  <si>
    <t>Сырьё 3</t>
  </si>
  <si>
    <t>Цена изделия, $</t>
  </si>
  <si>
    <t>Ресурсы</t>
  </si>
  <si>
    <t>Затраты ресурсов на одно изделие</t>
  </si>
  <si>
    <t>Запас ресурсов</t>
  </si>
  <si>
    <t>А</t>
  </si>
  <si>
    <t>В</t>
  </si>
  <si>
    <t>С</t>
  </si>
  <si>
    <t>Оборудование</t>
  </si>
  <si>
    <t>Труд</t>
  </si>
  <si>
    <t>Прибыль от реализации одного изделия</t>
  </si>
  <si>
    <t>Модель С</t>
  </si>
  <si>
    <t>Модель А</t>
  </si>
  <si>
    <t>Модел В</t>
  </si>
  <si>
    <t>Время изготовления</t>
  </si>
  <si>
    <t>Время сборки</t>
  </si>
  <si>
    <t>Время упаковки</t>
  </si>
  <si>
    <t>Доход</t>
  </si>
  <si>
    <t>Поставщики</t>
  </si>
  <si>
    <t>Возможности поставщиков</t>
  </si>
  <si>
    <t>Потребители и их спрос</t>
  </si>
  <si>
    <t>IV</t>
  </si>
  <si>
    <t>Ком.реализуемая</t>
  </si>
  <si>
    <t>Ель</t>
  </si>
  <si>
    <t>Пихта</t>
  </si>
  <si>
    <t>Кол-во</t>
  </si>
  <si>
    <t>ограничение</t>
  </si>
  <si>
    <t>Пиломатериалы</t>
  </si>
  <si>
    <t>Фанера</t>
  </si>
  <si>
    <t>Лесной массив</t>
  </si>
  <si>
    <t>Функция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</si>
</sst>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/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1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/>
    <xf numFmtId="0" fontId="1" fillId="0" borderId="7" xfId="0" applyFont="1" applyBorder="1" applyAlignment="1">
      <alignment horizontal="center" vertical="center"/>
    </xf>
    <xf numFmtId="0" fontId="0" fillId="0" borderId="7" xfId="0" applyBorder="1"/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8" fontId="0" fillId="0" borderId="0" xfId="0" applyNumberFormat="1"/>
    <xf numFmtId="0" fontId="2" fillId="0" borderId="8" xfId="0" applyFont="1" applyBorder="1" applyAlignment="1">
      <alignment horizontal="center" vertical="center" wrapText="1"/>
    </xf>
    <xf numFmtId="0" fontId="0" fillId="3" borderId="1" xfId="0" applyFill="1" applyBorder="1"/>
    <xf numFmtId="0" fontId="0" fillId="3" borderId="9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C8" sqref="C8"/>
    </sheetView>
  </sheetViews>
  <sheetFormatPr defaultRowHeight="15" x14ac:dyDescent="0.25"/>
  <cols>
    <col min="5" max="5" width="13.140625" bestFit="1" customWidth="1"/>
  </cols>
  <sheetData>
    <row r="1" spans="1:8" ht="15" customHeight="1" x14ac:dyDescent="0.25">
      <c r="A1" s="11"/>
      <c r="B1" s="12"/>
      <c r="C1" s="12"/>
      <c r="D1" s="12"/>
    </row>
    <row r="2" spans="1:8" ht="16.5" thickBot="1" x14ac:dyDescent="0.3">
      <c r="A2" s="13"/>
      <c r="B2" s="14"/>
      <c r="C2" s="14"/>
      <c r="D2" s="14"/>
    </row>
    <row r="3" spans="1:8" ht="78.75" customHeight="1" thickBot="1" x14ac:dyDescent="0.3">
      <c r="A3" s="7" t="s">
        <v>0</v>
      </c>
      <c r="B3" s="9" t="s">
        <v>1</v>
      </c>
      <c r="C3" s="10"/>
      <c r="D3" s="7" t="s">
        <v>2</v>
      </c>
      <c r="H3">
        <f>B8*B9+C8*C9</f>
        <v>1056</v>
      </c>
    </row>
    <row r="4" spans="1:8" ht="16.5" thickBot="1" x14ac:dyDescent="0.3">
      <c r="A4" s="8"/>
      <c r="B4" s="2" t="s">
        <v>3</v>
      </c>
      <c r="C4" s="2" t="s">
        <v>4</v>
      </c>
      <c r="D4" s="8"/>
      <c r="E4" t="s">
        <v>10</v>
      </c>
    </row>
    <row r="5" spans="1:8" ht="16.5" thickBot="1" x14ac:dyDescent="0.3">
      <c r="A5" s="3" t="s">
        <v>5</v>
      </c>
      <c r="B5" s="2">
        <v>2</v>
      </c>
      <c r="C5" s="2">
        <v>3</v>
      </c>
      <c r="D5" s="2">
        <v>180</v>
      </c>
      <c r="E5">
        <f>B5*B9+C5*C9</f>
        <v>150</v>
      </c>
    </row>
    <row r="6" spans="1:8" ht="16.5" thickBot="1" x14ac:dyDescent="0.3">
      <c r="A6" s="3" t="s">
        <v>6</v>
      </c>
      <c r="B6" s="2">
        <v>4</v>
      </c>
      <c r="C6" s="2">
        <v>1</v>
      </c>
      <c r="D6" s="2">
        <v>240</v>
      </c>
      <c r="E6">
        <f>B6*B9+C6*C9</f>
        <v>240</v>
      </c>
    </row>
    <row r="7" spans="1:8" ht="16.5" thickBot="1" x14ac:dyDescent="0.3">
      <c r="A7" s="3" t="s">
        <v>7</v>
      </c>
      <c r="B7" s="2">
        <v>6</v>
      </c>
      <c r="C7" s="2">
        <v>7</v>
      </c>
      <c r="D7" s="2">
        <v>426</v>
      </c>
      <c r="E7">
        <f>B7*B9+C7*C9</f>
        <v>426</v>
      </c>
    </row>
    <row r="8" spans="1:8" ht="111" thickBot="1" x14ac:dyDescent="0.3">
      <c r="A8" s="3" t="s">
        <v>8</v>
      </c>
      <c r="B8" s="2">
        <v>16</v>
      </c>
      <c r="C8" s="2">
        <v>12</v>
      </c>
      <c r="D8" s="2"/>
    </row>
    <row r="9" spans="1:8" ht="47.25" x14ac:dyDescent="0.25">
      <c r="A9" s="4" t="s">
        <v>9</v>
      </c>
      <c r="B9">
        <v>57</v>
      </c>
      <c r="C9">
        <v>12</v>
      </c>
    </row>
  </sheetData>
  <mergeCells count="5">
    <mergeCell ref="A3:A4"/>
    <mergeCell ref="B3:C3"/>
    <mergeCell ref="D3:D4"/>
    <mergeCell ref="A1:D1"/>
    <mergeCell ref="A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E9" sqref="E9"/>
    </sheetView>
  </sheetViews>
  <sheetFormatPr defaultRowHeight="15" x14ac:dyDescent="0.25"/>
  <sheetData>
    <row r="1" spans="1:8" ht="16.5" thickBot="1" x14ac:dyDescent="0.3">
      <c r="A1" s="13"/>
      <c r="B1" s="14"/>
      <c r="C1" s="14"/>
      <c r="D1" s="14"/>
      <c r="E1" s="14"/>
      <c r="F1" s="14"/>
    </row>
    <row r="2" spans="1:8" ht="16.5" thickBot="1" x14ac:dyDescent="0.3">
      <c r="A2" s="7" t="s">
        <v>11</v>
      </c>
      <c r="B2" s="9" t="s">
        <v>12</v>
      </c>
      <c r="C2" s="15"/>
      <c r="D2" s="15"/>
      <c r="E2" s="15"/>
      <c r="F2" s="10"/>
    </row>
    <row r="3" spans="1:8" ht="32.25" thickBot="1" x14ac:dyDescent="0.3">
      <c r="A3" s="8"/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H3">
        <f>B8*B9+C8*C9+D8*D9+E8*E9+F8*F9</f>
        <v>152</v>
      </c>
    </row>
    <row r="4" spans="1:8" ht="16.5" thickBot="1" x14ac:dyDescent="0.3">
      <c r="A4" s="3" t="s">
        <v>18</v>
      </c>
      <c r="B4" s="2">
        <v>2</v>
      </c>
      <c r="C4" s="2">
        <v>12</v>
      </c>
      <c r="D4" s="2">
        <v>10</v>
      </c>
      <c r="E4" s="2">
        <v>1</v>
      </c>
      <c r="F4" s="2">
        <v>2</v>
      </c>
      <c r="G4">
        <f>B4*$B$9+C4*$C$9+D4*$D$9+E4*$E$9+F4*$F$9</f>
        <v>20</v>
      </c>
    </row>
    <row r="5" spans="1:8" ht="32.25" thickBot="1" x14ac:dyDescent="0.3">
      <c r="A5" s="3" t="s">
        <v>19</v>
      </c>
      <c r="B5" s="2">
        <v>12</v>
      </c>
      <c r="C5" s="2">
        <v>0</v>
      </c>
      <c r="D5" s="2">
        <v>0</v>
      </c>
      <c r="E5" s="2">
        <v>4</v>
      </c>
      <c r="F5" s="2">
        <v>3</v>
      </c>
      <c r="G5">
        <f>B5*$B$9+C5*$C$9+D5*$D$9+E5*$E$9+F5*$F$9</f>
        <v>40</v>
      </c>
    </row>
    <row r="6" spans="1:8" ht="16.5" thickBot="1" x14ac:dyDescent="0.3">
      <c r="A6" s="3" t="s">
        <v>20</v>
      </c>
      <c r="B6" s="2">
        <v>1</v>
      </c>
      <c r="C6" s="2">
        <v>8</v>
      </c>
      <c r="D6" s="2">
        <v>3</v>
      </c>
      <c r="E6" s="2">
        <v>0</v>
      </c>
      <c r="F6" s="2">
        <v>4</v>
      </c>
      <c r="G6">
        <f>B6*$B$9+C6*$C$9+D6*$D$9+E6*$E$9+F6*$F$9</f>
        <v>32</v>
      </c>
    </row>
    <row r="7" spans="1:8" ht="32.25" thickBot="1" x14ac:dyDescent="0.3">
      <c r="A7" s="3" t="s">
        <v>21</v>
      </c>
      <c r="B7" s="2">
        <v>2</v>
      </c>
      <c r="C7" s="2">
        <v>2</v>
      </c>
      <c r="D7" s="2">
        <v>4</v>
      </c>
      <c r="E7" s="2">
        <v>6</v>
      </c>
      <c r="F7" s="2">
        <v>2</v>
      </c>
      <c r="G7">
        <f t="shared" ref="G7" si="0">B7*$B$9+C7*$C$9+D7*$D$9+E7*$E$9+F7*$F$9</f>
        <v>40</v>
      </c>
    </row>
    <row r="8" spans="1:8" ht="32.25" thickBot="1" x14ac:dyDescent="0.3">
      <c r="A8" s="3" t="s">
        <v>22</v>
      </c>
      <c r="B8" s="2">
        <v>12</v>
      </c>
      <c r="C8" s="2">
        <v>36</v>
      </c>
      <c r="D8" s="2">
        <v>32</v>
      </c>
      <c r="E8" s="2">
        <v>18</v>
      </c>
      <c r="F8" s="2">
        <v>10</v>
      </c>
    </row>
    <row r="9" spans="1:8" x14ac:dyDescent="0.25">
      <c r="B9" s="5">
        <v>0</v>
      </c>
      <c r="C9">
        <v>0</v>
      </c>
      <c r="D9">
        <v>0</v>
      </c>
      <c r="E9">
        <v>4</v>
      </c>
      <c r="F9">
        <v>8</v>
      </c>
    </row>
  </sheetData>
  <mergeCells count="3">
    <mergeCell ref="A2:A3"/>
    <mergeCell ref="B2:F2"/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3" sqref="E3"/>
    </sheetView>
  </sheetViews>
  <sheetFormatPr defaultRowHeight="15" x14ac:dyDescent="0.25"/>
  <cols>
    <col min="1" max="1" width="14.140625" bestFit="1" customWidth="1"/>
    <col min="2" max="2" width="21.140625" customWidth="1"/>
    <col min="3" max="3" width="28" customWidth="1"/>
    <col min="4" max="4" width="17.7109375" bestFit="1" customWidth="1"/>
  </cols>
  <sheetData>
    <row r="1" spans="1:5" x14ac:dyDescent="0.25">
      <c r="A1" s="17" t="s">
        <v>23</v>
      </c>
      <c r="B1" s="16" t="s">
        <v>26</v>
      </c>
      <c r="C1" s="16"/>
      <c r="D1" t="s">
        <v>31</v>
      </c>
    </row>
    <row r="2" spans="1:5" x14ac:dyDescent="0.25">
      <c r="A2" s="17"/>
      <c r="B2" s="6" t="s">
        <v>24</v>
      </c>
      <c r="C2" s="6" t="s">
        <v>25</v>
      </c>
    </row>
    <row r="3" spans="1:5" x14ac:dyDescent="0.25">
      <c r="A3" t="s">
        <v>27</v>
      </c>
      <c r="B3">
        <v>1</v>
      </c>
      <c r="C3">
        <v>0</v>
      </c>
      <c r="D3">
        <v>10</v>
      </c>
      <c r="E3">
        <f>B3*B7+C3*C7</f>
        <v>10</v>
      </c>
    </row>
    <row r="4" spans="1:5" x14ac:dyDescent="0.25">
      <c r="A4" t="s">
        <v>28</v>
      </c>
      <c r="B4">
        <v>1</v>
      </c>
      <c r="C4">
        <v>2</v>
      </c>
      <c r="D4">
        <v>16</v>
      </c>
      <c r="E4">
        <f>B4*B7+C4*C7</f>
        <v>14</v>
      </c>
    </row>
    <row r="5" spans="1:5" x14ac:dyDescent="0.25">
      <c r="A5" t="s">
        <v>29</v>
      </c>
      <c r="B5">
        <v>1</v>
      </c>
      <c r="C5">
        <v>1</v>
      </c>
      <c r="D5">
        <v>12</v>
      </c>
      <c r="E5">
        <f>B5*B7+C5*C7</f>
        <v>12</v>
      </c>
    </row>
    <row r="6" spans="1:5" x14ac:dyDescent="0.25">
      <c r="A6" t="s">
        <v>30</v>
      </c>
      <c r="B6">
        <v>3</v>
      </c>
      <c r="C6">
        <v>2</v>
      </c>
    </row>
    <row r="7" spans="1:5" x14ac:dyDescent="0.25">
      <c r="B7">
        <v>10</v>
      </c>
      <c r="C7">
        <v>2</v>
      </c>
    </row>
    <row r="9" spans="1:5" x14ac:dyDescent="0.25">
      <c r="A9">
        <f>B6*B7+C6*C7</f>
        <v>34</v>
      </c>
    </row>
  </sheetData>
  <mergeCells count="2">
    <mergeCell ref="B1:C1"/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3" sqref="G3"/>
    </sheetView>
  </sheetViews>
  <sheetFormatPr defaultRowHeight="15" x14ac:dyDescent="0.25"/>
  <sheetData>
    <row r="1" spans="1:7" ht="56.25" customHeight="1" thickBot="1" x14ac:dyDescent="0.3">
      <c r="A1" s="22" t="s">
        <v>32</v>
      </c>
      <c r="B1" s="25" t="s">
        <v>33</v>
      </c>
      <c r="C1" s="24"/>
      <c r="D1" s="26"/>
      <c r="E1" s="22" t="s">
        <v>34</v>
      </c>
    </row>
    <row r="2" spans="1:7" ht="19.5" thickBot="1" x14ac:dyDescent="0.3">
      <c r="A2" s="23"/>
      <c r="B2" s="18" t="s">
        <v>35</v>
      </c>
      <c r="C2" s="18" t="s">
        <v>36</v>
      </c>
      <c r="D2" s="18" t="s">
        <v>37</v>
      </c>
      <c r="E2" s="23"/>
    </row>
    <row r="3" spans="1:7" ht="37.5" x14ac:dyDescent="0.25">
      <c r="A3" s="19" t="s">
        <v>38</v>
      </c>
      <c r="B3" s="21">
        <v>1</v>
      </c>
      <c r="C3" s="21">
        <v>1</v>
      </c>
      <c r="D3" s="21">
        <v>1</v>
      </c>
      <c r="E3" s="21">
        <v>860</v>
      </c>
      <c r="F3">
        <f>B3*B$7+C3*C$7+D3*D$7</f>
        <v>500</v>
      </c>
      <c r="G3">
        <f>B6*B7+C6*C7+D6*D7</f>
        <v>3800</v>
      </c>
    </row>
    <row r="4" spans="1:7" ht="37.5" x14ac:dyDescent="0.25">
      <c r="A4" s="19" t="s">
        <v>39</v>
      </c>
      <c r="B4" s="21">
        <v>2</v>
      </c>
      <c r="C4" s="21">
        <v>0</v>
      </c>
      <c r="D4" s="21">
        <v>3</v>
      </c>
      <c r="E4" s="21">
        <v>900</v>
      </c>
      <c r="F4" s="1">
        <f t="shared" ref="F4:F5" si="0">B4*B$7+C4*C$7+D4*D$7</f>
        <v>900</v>
      </c>
    </row>
    <row r="5" spans="1:7" ht="38.25" thickBot="1" x14ac:dyDescent="0.3">
      <c r="A5" s="20" t="s">
        <v>40</v>
      </c>
      <c r="B5" s="18">
        <v>2</v>
      </c>
      <c r="C5" s="18">
        <v>4</v>
      </c>
      <c r="D5" s="18">
        <v>0</v>
      </c>
      <c r="E5" s="18">
        <v>800</v>
      </c>
      <c r="F5" s="1">
        <f t="shared" si="0"/>
        <v>800</v>
      </c>
    </row>
    <row r="6" spans="1:7" ht="57" thickBot="1" x14ac:dyDescent="0.3">
      <c r="A6" s="20" t="s">
        <v>41</v>
      </c>
      <c r="B6" s="18">
        <v>6</v>
      </c>
      <c r="C6" s="18">
        <v>4</v>
      </c>
      <c r="D6" s="18">
        <v>10</v>
      </c>
      <c r="E6" s="18"/>
    </row>
    <row r="7" spans="1:7" x14ac:dyDescent="0.25">
      <c r="B7">
        <v>0</v>
      </c>
      <c r="C7">
        <v>200</v>
      </c>
      <c r="D7">
        <v>300</v>
      </c>
    </row>
  </sheetData>
  <mergeCells count="3">
    <mergeCell ref="A1:A2"/>
    <mergeCell ref="B1:D1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V16" sqref="V16"/>
    </sheetView>
  </sheetViews>
  <sheetFormatPr defaultRowHeight="15" x14ac:dyDescent="0.25"/>
  <sheetData>
    <row r="1" spans="1:7" ht="31.5" customHeight="1" thickBot="1" x14ac:dyDescent="0.3">
      <c r="A1" s="32" t="s">
        <v>42</v>
      </c>
      <c r="B1" s="35" t="s">
        <v>43</v>
      </c>
      <c r="C1" s="34"/>
      <c r="D1" s="36"/>
      <c r="E1" s="32" t="s">
        <v>44</v>
      </c>
    </row>
    <row r="2" spans="1:7" ht="16.5" thickBot="1" x14ac:dyDescent="0.3">
      <c r="A2" s="33"/>
      <c r="B2" s="27" t="s">
        <v>45</v>
      </c>
      <c r="C2" s="27" t="s">
        <v>46</v>
      </c>
      <c r="D2" s="27" t="s">
        <v>47</v>
      </c>
      <c r="E2" s="33"/>
    </row>
    <row r="3" spans="1:7" ht="31.5" x14ac:dyDescent="0.25">
      <c r="A3" s="28" t="s">
        <v>48</v>
      </c>
      <c r="B3" s="30">
        <v>3</v>
      </c>
      <c r="C3" s="30">
        <v>6</v>
      </c>
      <c r="D3" s="30">
        <v>4</v>
      </c>
      <c r="E3" s="30">
        <v>2000</v>
      </c>
      <c r="F3">
        <f>B3*B$8+C3*C$8+D3*D$8</f>
        <v>2000</v>
      </c>
      <c r="G3">
        <f>B7*B8+C7*C8+D7*D8</f>
        <v>4110</v>
      </c>
    </row>
    <row r="4" spans="1:7" ht="15.75" x14ac:dyDescent="0.25">
      <c r="A4" s="28" t="s">
        <v>49</v>
      </c>
      <c r="B4" s="30">
        <v>20</v>
      </c>
      <c r="C4" s="30">
        <v>15</v>
      </c>
      <c r="D4" s="30">
        <v>20</v>
      </c>
      <c r="E4" s="30">
        <v>15000</v>
      </c>
      <c r="F4" s="1">
        <f t="shared" ref="F4:F7" si="0">B4*B$8+C4*C$8+D4*D$8</f>
        <v>12600</v>
      </c>
    </row>
    <row r="5" spans="1:7" ht="15.75" x14ac:dyDescent="0.25">
      <c r="A5" s="28" t="s">
        <v>38</v>
      </c>
      <c r="B5" s="30">
        <v>10</v>
      </c>
      <c r="C5" s="30">
        <v>15</v>
      </c>
      <c r="D5" s="30">
        <v>20</v>
      </c>
      <c r="E5" s="30">
        <v>7400</v>
      </c>
      <c r="F5" s="1">
        <f t="shared" si="0"/>
        <v>7400</v>
      </c>
    </row>
    <row r="6" spans="1:7" ht="16.5" thickBot="1" x14ac:dyDescent="0.3">
      <c r="A6" s="29" t="s">
        <v>39</v>
      </c>
      <c r="B6" s="27">
        <v>0</v>
      </c>
      <c r="C6" s="27">
        <v>3</v>
      </c>
      <c r="D6" s="27">
        <v>5</v>
      </c>
      <c r="E6" s="27">
        <v>1500</v>
      </c>
      <c r="F6" s="1">
        <f t="shared" si="0"/>
        <v>550</v>
      </c>
    </row>
    <row r="7" spans="1:7" ht="95.25" thickBot="1" x14ac:dyDescent="0.3">
      <c r="A7" s="29" t="s">
        <v>50</v>
      </c>
      <c r="B7" s="27">
        <v>6</v>
      </c>
      <c r="C7" s="27">
        <v>10</v>
      </c>
      <c r="D7" s="27">
        <v>9</v>
      </c>
      <c r="E7" s="31"/>
      <c r="F7" s="1"/>
    </row>
    <row r="8" spans="1:7" x14ac:dyDescent="0.25">
      <c r="B8">
        <v>520</v>
      </c>
      <c r="C8">
        <v>0</v>
      </c>
      <c r="D8">
        <v>110</v>
      </c>
    </row>
  </sheetData>
  <mergeCells count="3">
    <mergeCell ref="A1:A2"/>
    <mergeCell ref="B1:D1"/>
    <mergeCell ref="E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E3" sqref="E3"/>
    </sheetView>
  </sheetViews>
  <sheetFormatPr defaultRowHeight="15" x14ac:dyDescent="0.25"/>
  <cols>
    <col min="1" max="1" width="20" bestFit="1" customWidth="1"/>
    <col min="2" max="2" width="13.7109375" bestFit="1" customWidth="1"/>
  </cols>
  <sheetData>
    <row r="2" spans="1:6" x14ac:dyDescent="0.25">
      <c r="B2" s="38" t="s">
        <v>52</v>
      </c>
      <c r="C2" t="s">
        <v>53</v>
      </c>
      <c r="D2" t="s">
        <v>51</v>
      </c>
    </row>
    <row r="3" spans="1:6" ht="18.75" x14ac:dyDescent="0.25">
      <c r="A3" t="s">
        <v>54</v>
      </c>
      <c r="B3" s="37">
        <v>3</v>
      </c>
      <c r="C3" s="39">
        <v>3.5</v>
      </c>
      <c r="D3">
        <v>5</v>
      </c>
      <c r="E3">
        <f>B$7*B3/10+C3/10*C$7+D3*D$7/10</f>
        <v>120</v>
      </c>
      <c r="F3">
        <f>B6*B7+C6*C7+D6*D7</f>
        <v>4925</v>
      </c>
    </row>
    <row r="4" spans="1:6" ht="18.75" x14ac:dyDescent="0.25">
      <c r="A4" t="s">
        <v>55</v>
      </c>
      <c r="B4" s="37">
        <v>4</v>
      </c>
      <c r="C4" s="39">
        <v>5</v>
      </c>
      <c r="D4">
        <v>8</v>
      </c>
      <c r="E4" s="1">
        <f>B$7*B4/10+C4/10*C$7+D4*D$7/10</f>
        <v>175</v>
      </c>
    </row>
    <row r="5" spans="1:6" x14ac:dyDescent="0.25">
      <c r="A5" t="s">
        <v>56</v>
      </c>
      <c r="B5">
        <v>1</v>
      </c>
      <c r="C5" s="39">
        <v>1.5</v>
      </c>
      <c r="D5">
        <v>3</v>
      </c>
      <c r="E5" s="1">
        <f>B$7/10*B5+C5/10*C$7+D5*D$7/10</f>
        <v>55</v>
      </c>
    </row>
    <row r="6" spans="1:6" x14ac:dyDescent="0.25">
      <c r="A6" t="s">
        <v>57</v>
      </c>
      <c r="B6">
        <v>8</v>
      </c>
      <c r="C6" s="5">
        <v>15</v>
      </c>
      <c r="D6">
        <v>25</v>
      </c>
    </row>
    <row r="7" spans="1:6" x14ac:dyDescent="0.25">
      <c r="B7">
        <v>100</v>
      </c>
      <c r="C7">
        <v>150</v>
      </c>
      <c r="D7">
        <v>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14" sqref="E14"/>
    </sheetView>
  </sheetViews>
  <sheetFormatPr defaultRowHeight="15" x14ac:dyDescent="0.25"/>
  <sheetData>
    <row r="1" spans="1:8" ht="54.75" customHeight="1" thickBot="1" x14ac:dyDescent="0.3">
      <c r="A1" s="22" t="s">
        <v>58</v>
      </c>
      <c r="B1" s="22" t="s">
        <v>59</v>
      </c>
      <c r="C1" s="25" t="s">
        <v>60</v>
      </c>
      <c r="D1" s="24"/>
      <c r="E1" s="24"/>
      <c r="F1" s="26"/>
    </row>
    <row r="2" spans="1:8" ht="19.5" thickBot="1" x14ac:dyDescent="0.3">
      <c r="A2" s="40"/>
      <c r="B2" s="40"/>
      <c r="C2" s="18" t="s">
        <v>5</v>
      </c>
      <c r="D2" s="18" t="s">
        <v>6</v>
      </c>
      <c r="E2" s="18" t="s">
        <v>7</v>
      </c>
      <c r="F2" s="18" t="s">
        <v>61</v>
      </c>
    </row>
    <row r="3" spans="1:8" ht="19.5" thickBot="1" x14ac:dyDescent="0.3">
      <c r="A3" s="23"/>
      <c r="B3" s="23"/>
      <c r="C3" s="18">
        <v>100</v>
      </c>
      <c r="D3" s="18">
        <v>140</v>
      </c>
      <c r="E3" s="18">
        <v>100</v>
      </c>
      <c r="F3" s="18">
        <v>60</v>
      </c>
      <c r="H3">
        <f>C4*C8+D4*D8+E4*E8+F4*F8+C5*C9+D5*D9+E5*E9+F5*F9+C6*C10+D6*D10+E6*E10+F6*F10+C7*C11+D7*D11+E7*E11+F7*F11</f>
        <v>780</v>
      </c>
    </row>
    <row r="4" spans="1:8" ht="19.5" thickBot="1" x14ac:dyDescent="0.3">
      <c r="A4" s="20" t="s">
        <v>5</v>
      </c>
      <c r="B4" s="18">
        <v>100</v>
      </c>
      <c r="C4" s="18">
        <v>5</v>
      </c>
      <c r="D4" s="18">
        <v>4</v>
      </c>
      <c r="E4" s="18">
        <v>3</v>
      </c>
      <c r="F4" s="18">
        <v>2</v>
      </c>
    </row>
    <row r="5" spans="1:8" ht="19.5" thickBot="1" x14ac:dyDescent="0.3">
      <c r="A5" s="20" t="s">
        <v>6</v>
      </c>
      <c r="B5" s="18">
        <v>60</v>
      </c>
      <c r="C5" s="18">
        <v>2</v>
      </c>
      <c r="D5" s="18">
        <v>3</v>
      </c>
      <c r="E5" s="18">
        <v>5</v>
      </c>
      <c r="F5" s="18">
        <v>6</v>
      </c>
    </row>
    <row r="6" spans="1:8" ht="19.5" thickBot="1" x14ac:dyDescent="0.3">
      <c r="A6" s="20" t="s">
        <v>7</v>
      </c>
      <c r="B6" s="18">
        <v>80</v>
      </c>
      <c r="C6" s="18">
        <v>3</v>
      </c>
      <c r="D6" s="18">
        <v>2</v>
      </c>
      <c r="E6" s="18">
        <v>4</v>
      </c>
      <c r="F6" s="18">
        <v>3</v>
      </c>
    </row>
    <row r="7" spans="1:8" ht="19.5" thickBot="1" x14ac:dyDescent="0.3">
      <c r="A7" s="20" t="s">
        <v>61</v>
      </c>
      <c r="B7" s="18">
        <v>160</v>
      </c>
      <c r="C7" s="18">
        <v>4</v>
      </c>
      <c r="D7" s="18">
        <v>1</v>
      </c>
      <c r="E7" s="18">
        <v>2</v>
      </c>
      <c r="F7" s="18">
        <v>4</v>
      </c>
    </row>
    <row r="8" spans="1:8" x14ac:dyDescent="0.25">
      <c r="C8">
        <v>0</v>
      </c>
      <c r="D8">
        <v>0</v>
      </c>
      <c r="E8">
        <v>39.999999999999979</v>
      </c>
      <c r="F8">
        <v>60</v>
      </c>
      <c r="G8">
        <f>C8+D8+E8+F8</f>
        <v>99.999999999999972</v>
      </c>
    </row>
    <row r="9" spans="1:8" x14ac:dyDescent="0.25">
      <c r="C9">
        <v>59.999999999999993</v>
      </c>
      <c r="D9">
        <v>0</v>
      </c>
      <c r="E9">
        <v>0</v>
      </c>
      <c r="F9">
        <v>0</v>
      </c>
      <c r="G9" s="1">
        <f t="shared" ref="G9:G11" si="0">C9+D9+E9+F9</f>
        <v>59.999999999999993</v>
      </c>
    </row>
    <row r="10" spans="1:8" x14ac:dyDescent="0.25">
      <c r="C10">
        <v>39.999999999999986</v>
      </c>
      <c r="D10">
        <v>40.000000000000028</v>
      </c>
      <c r="E10">
        <v>0</v>
      </c>
      <c r="F10">
        <v>0</v>
      </c>
      <c r="G10" s="1">
        <f>C10+D10+E10+F10</f>
        <v>80.000000000000014</v>
      </c>
    </row>
    <row r="11" spans="1:8" x14ac:dyDescent="0.25">
      <c r="C11">
        <v>0</v>
      </c>
      <c r="D11">
        <v>99.999999999999986</v>
      </c>
      <c r="E11">
        <v>60.000000000000007</v>
      </c>
      <c r="F11">
        <v>0</v>
      </c>
      <c r="G11" s="1">
        <f t="shared" si="0"/>
        <v>160</v>
      </c>
    </row>
    <row r="12" spans="1:8" x14ac:dyDescent="0.25">
      <c r="C12">
        <f>C8+C9+C10+C11</f>
        <v>99.999999999999972</v>
      </c>
      <c r="D12" s="1">
        <f t="shared" ref="D12:F12" si="1">D8+D9+D10+D11</f>
        <v>140</v>
      </c>
      <c r="E12" s="1">
        <f t="shared" si="1"/>
        <v>99.999999999999986</v>
      </c>
      <c r="F12" s="1">
        <f t="shared" si="1"/>
        <v>60</v>
      </c>
    </row>
  </sheetData>
  <mergeCells count="3">
    <mergeCell ref="A1:A3"/>
    <mergeCell ref="B1:B3"/>
    <mergeCell ref="C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E8" sqref="E8"/>
    </sheetView>
  </sheetViews>
  <sheetFormatPr defaultRowHeight="15" x14ac:dyDescent="0.25"/>
  <cols>
    <col min="2" max="2" width="17.5703125" bestFit="1" customWidth="1"/>
    <col min="5" max="5" width="13.140625" bestFit="1" customWidth="1"/>
    <col min="8" max="8" width="12.85546875" bestFit="1" customWidth="1"/>
  </cols>
  <sheetData>
    <row r="1" spans="1:9" ht="15.75" thickBot="1" x14ac:dyDescent="0.3">
      <c r="A1" s="1"/>
      <c r="B1" s="1" t="s">
        <v>62</v>
      </c>
      <c r="C1" s="1" t="s">
        <v>63</v>
      </c>
      <c r="D1" s="1" t="s">
        <v>64</v>
      </c>
      <c r="E1" s="1" t="s">
        <v>10</v>
      </c>
      <c r="F1" s="1" t="s">
        <v>57</v>
      </c>
      <c r="G1" s="1" t="s">
        <v>65</v>
      </c>
      <c r="H1" s="1" t="s">
        <v>66</v>
      </c>
      <c r="I1" s="1"/>
    </row>
    <row r="2" spans="1:9" ht="15.75" thickBot="1" x14ac:dyDescent="0.3">
      <c r="A2" s="1" t="s">
        <v>67</v>
      </c>
      <c r="B2" s="1">
        <v>1</v>
      </c>
      <c r="C2" s="1">
        <v>1</v>
      </c>
      <c r="D2" s="1">
        <v>3</v>
      </c>
      <c r="E2" s="1">
        <v>10</v>
      </c>
      <c r="F2" s="1">
        <v>16</v>
      </c>
      <c r="G2" s="41">
        <v>20.00000000027887</v>
      </c>
      <c r="H2" s="1">
        <f>C2*G2+C3*G3</f>
        <v>80.000000000278874</v>
      </c>
      <c r="I2" s="1">
        <v>80</v>
      </c>
    </row>
    <row r="3" spans="1:9" ht="15.75" thickBot="1" x14ac:dyDescent="0.3">
      <c r="A3" s="1" t="s">
        <v>68</v>
      </c>
      <c r="B3" s="1">
        <v>1</v>
      </c>
      <c r="C3" s="1">
        <v>0.05</v>
      </c>
      <c r="D3" s="1">
        <v>0.1</v>
      </c>
      <c r="E3" s="1">
        <v>1200</v>
      </c>
      <c r="F3" s="1">
        <v>0.6</v>
      </c>
      <c r="G3" s="42">
        <v>1200</v>
      </c>
      <c r="H3" s="1">
        <f>G3*D3+G2*D2</f>
        <v>180.00000000083662</v>
      </c>
      <c r="I3" s="1">
        <v>180</v>
      </c>
    </row>
    <row r="4" spans="1:9" x14ac:dyDescent="0.25">
      <c r="A4" s="1" t="s">
        <v>69</v>
      </c>
      <c r="B4" s="1"/>
      <c r="C4" s="1">
        <v>80</v>
      </c>
      <c r="D4" s="1">
        <v>180</v>
      </c>
      <c r="E4" s="1"/>
      <c r="F4" s="1"/>
      <c r="G4" s="1"/>
      <c r="H4" s="1"/>
      <c r="I4" s="1"/>
    </row>
    <row r="5" spans="1:9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x14ac:dyDescent="0.25">
      <c r="A6" s="1" t="s">
        <v>70</v>
      </c>
      <c r="B6" s="1">
        <f>G2*F2+G3*F3</f>
        <v>1040.000000004462</v>
      </c>
      <c r="C6" s="1"/>
      <c r="D6" s="1"/>
      <c r="E6" s="1"/>
      <c r="F6" s="1"/>
      <c r="G6" s="1"/>
      <c r="H6" s="1"/>
      <c r="I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2017-11-21T08:24:36Z</dcterms:modified>
</cp:coreProperties>
</file>