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m\Desktop\"/>
    </mc:Choice>
  </mc:AlternateContent>
  <xr:revisionPtr revIDLastSave="0" documentId="13_ncr:1_{153C8EFB-2B1B-4947-B25E-CEF785DBBEE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Final table" sheetId="1" r:id="rId1"/>
  </sheets>
  <calcPr calcId="181029"/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C22" i="1"/>
  <c r="D13" i="1"/>
  <c r="E13" i="1"/>
  <c r="F13" i="1"/>
  <c r="G13" i="1"/>
  <c r="H13" i="1"/>
  <c r="C13" i="1"/>
  <c r="E14" i="1"/>
  <c r="F14" i="1"/>
  <c r="F16" i="1" s="1"/>
  <c r="F17" i="1" s="1"/>
  <c r="G14" i="1"/>
  <c r="H14" i="1"/>
  <c r="E15" i="1"/>
  <c r="F15" i="1"/>
  <c r="G15" i="1"/>
  <c r="H15" i="1"/>
  <c r="E16" i="1"/>
  <c r="G16" i="1"/>
  <c r="H16" i="1"/>
  <c r="E17" i="1"/>
  <c r="G17" i="1"/>
  <c r="H17" i="1"/>
  <c r="E18" i="1"/>
  <c r="G18" i="1"/>
  <c r="H18" i="1"/>
  <c r="C14" i="1"/>
  <c r="C15" i="1"/>
  <c r="C16" i="1" s="1"/>
  <c r="D15" i="1"/>
  <c r="D14" i="1"/>
  <c r="D16" i="1" s="1"/>
  <c r="D18" i="1" s="1"/>
  <c r="D17" i="1" l="1"/>
  <c r="F18" i="1"/>
  <c r="C17" i="1"/>
  <c r="C18" i="1"/>
</calcChain>
</file>

<file path=xl/sharedStrings.xml><?xml version="1.0" encoding="utf-8"?>
<sst xmlns="http://schemas.openxmlformats.org/spreadsheetml/2006/main" count="31" uniqueCount="29">
  <si>
    <t xml:space="preserve">City </t>
  </si>
  <si>
    <t>County</t>
  </si>
  <si>
    <t>2010 Census Population</t>
  </si>
  <si>
    <t>Total Pawdacity Sales</t>
  </si>
  <si>
    <t>Households with Under 18</t>
  </si>
  <si>
    <t>Land Area</t>
  </si>
  <si>
    <t>Population Density</t>
  </si>
  <si>
    <t>Total Families</t>
  </si>
  <si>
    <t>Buffalo</t>
  </si>
  <si>
    <t>Johnson</t>
  </si>
  <si>
    <t>Casper</t>
  </si>
  <si>
    <t>Natrona</t>
  </si>
  <si>
    <t>Cheyenne</t>
  </si>
  <si>
    <t>Laramie</t>
  </si>
  <si>
    <t>Cody</t>
  </si>
  <si>
    <t>Park</t>
  </si>
  <si>
    <t>Douglas</t>
  </si>
  <si>
    <t>Converse</t>
  </si>
  <si>
    <t>Evanston</t>
  </si>
  <si>
    <t>Uinta</t>
  </si>
  <si>
    <t>Gillette</t>
  </si>
  <si>
    <t>Campbell</t>
  </si>
  <si>
    <t>Powell</t>
  </si>
  <si>
    <t>Riverton</t>
  </si>
  <si>
    <t>Fremont</t>
  </si>
  <si>
    <t>Rock Springs</t>
  </si>
  <si>
    <t>Sweetwater</t>
  </si>
  <si>
    <t>Sheridan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</si>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</sst>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0" fillId="33" borderId="0" xfId="0" applyNumberFormat="1" applyFill="1"/>
    <xf numFmtId="3" fontId="0" fillId="34" borderId="0" xfId="0" applyNumberFormat="1" applyFill="1"/>
    <xf numFmtId="3" fontId="0" fillId="35" borderId="0" xfId="0" applyNumberFormat="1" applyFill="1"/>
    <xf numFmtId="4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1" activeCellId="3" sqref="C1 D1 G1 H1"/>
    </sheetView>
  </sheetViews>
  <sheetFormatPr defaultRowHeight="15" x14ac:dyDescent="0.25"/>
  <cols>
    <col min="1" max="1" width="11.28515625" customWidth="1"/>
    <col min="3" max="3" width="22.5703125" customWidth="1"/>
    <col min="4" max="4" width="15.5703125" customWidth="1"/>
    <col min="5" max="8" width="1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4585</v>
      </c>
      <c r="D2">
        <v>185328</v>
      </c>
      <c r="E2">
        <v>746</v>
      </c>
      <c r="F2">
        <v>3116</v>
      </c>
      <c r="G2">
        <v>2</v>
      </c>
      <c r="H2">
        <v>1820</v>
      </c>
    </row>
    <row r="3" spans="1:8" x14ac:dyDescent="0.25">
      <c r="A3" t="s">
        <v>10</v>
      </c>
      <c r="B3" t="s">
        <v>11</v>
      </c>
      <c r="C3">
        <v>35316</v>
      </c>
      <c r="D3">
        <v>317736</v>
      </c>
      <c r="E3">
        <v>7788</v>
      </c>
      <c r="F3">
        <v>3894</v>
      </c>
      <c r="G3">
        <v>11</v>
      </c>
      <c r="H3">
        <v>8756</v>
      </c>
    </row>
    <row r="4" spans="1:8" x14ac:dyDescent="0.25">
      <c r="A4" t="s">
        <v>12</v>
      </c>
      <c r="B4" t="s">
        <v>13</v>
      </c>
      <c r="C4" s="6">
        <v>59466</v>
      </c>
      <c r="D4" s="6">
        <v>917892</v>
      </c>
      <c r="E4">
        <v>7158</v>
      </c>
      <c r="F4">
        <v>1500</v>
      </c>
      <c r="G4" s="6">
        <v>20</v>
      </c>
      <c r="H4" s="6">
        <v>14613</v>
      </c>
    </row>
    <row r="5" spans="1:8" x14ac:dyDescent="0.25">
      <c r="A5" t="s">
        <v>14</v>
      </c>
      <c r="B5" t="s">
        <v>15</v>
      </c>
      <c r="C5">
        <v>9520</v>
      </c>
      <c r="D5">
        <v>218376</v>
      </c>
      <c r="E5">
        <v>1403</v>
      </c>
      <c r="F5">
        <v>2999</v>
      </c>
      <c r="G5">
        <v>2</v>
      </c>
      <c r="H5">
        <v>3516</v>
      </c>
    </row>
    <row r="6" spans="1:8" x14ac:dyDescent="0.25">
      <c r="A6" t="s">
        <v>16</v>
      </c>
      <c r="B6" t="s">
        <v>17</v>
      </c>
      <c r="C6">
        <v>6120</v>
      </c>
      <c r="D6">
        <v>208008</v>
      </c>
      <c r="E6">
        <v>832</v>
      </c>
      <c r="F6">
        <v>1829</v>
      </c>
      <c r="G6">
        <v>1</v>
      </c>
      <c r="H6">
        <v>1744</v>
      </c>
    </row>
    <row r="7" spans="1:8" x14ac:dyDescent="0.25">
      <c r="A7" t="s">
        <v>18</v>
      </c>
      <c r="B7" t="s">
        <v>19</v>
      </c>
      <c r="C7">
        <v>12359</v>
      </c>
      <c r="D7">
        <v>283824</v>
      </c>
      <c r="E7">
        <v>1486</v>
      </c>
      <c r="F7">
        <v>999</v>
      </c>
      <c r="G7">
        <v>5</v>
      </c>
      <c r="H7">
        <v>2713</v>
      </c>
    </row>
    <row r="8" spans="1:8" x14ac:dyDescent="0.25">
      <c r="A8" t="s">
        <v>20</v>
      </c>
      <c r="B8" t="s">
        <v>21</v>
      </c>
      <c r="C8">
        <v>29087</v>
      </c>
      <c r="D8">
        <v>543132</v>
      </c>
      <c r="E8">
        <v>4052</v>
      </c>
      <c r="F8">
        <v>2749</v>
      </c>
      <c r="G8">
        <v>6</v>
      </c>
      <c r="H8">
        <v>7189</v>
      </c>
    </row>
    <row r="9" spans="1:8" x14ac:dyDescent="0.25">
      <c r="A9" t="s">
        <v>22</v>
      </c>
      <c r="B9" t="s">
        <v>15</v>
      </c>
      <c r="C9">
        <v>6314</v>
      </c>
      <c r="D9">
        <v>233928</v>
      </c>
      <c r="E9">
        <v>1251</v>
      </c>
      <c r="F9">
        <v>2674</v>
      </c>
      <c r="G9">
        <v>2</v>
      </c>
      <c r="H9">
        <v>3134</v>
      </c>
    </row>
    <row r="10" spans="1:8" x14ac:dyDescent="0.25">
      <c r="A10" t="s">
        <v>23</v>
      </c>
      <c r="B10" t="s">
        <v>24</v>
      </c>
      <c r="C10">
        <v>10615</v>
      </c>
      <c r="D10">
        <v>303264</v>
      </c>
      <c r="E10">
        <v>2680</v>
      </c>
      <c r="F10">
        <v>4797</v>
      </c>
      <c r="G10">
        <v>2</v>
      </c>
      <c r="H10">
        <v>5556</v>
      </c>
    </row>
    <row r="11" spans="1:8" x14ac:dyDescent="0.25">
      <c r="A11" t="s">
        <v>25</v>
      </c>
      <c r="B11" t="s">
        <v>26</v>
      </c>
      <c r="C11">
        <v>23036</v>
      </c>
      <c r="D11">
        <v>253584</v>
      </c>
      <c r="E11">
        <v>4022</v>
      </c>
      <c r="F11">
        <v>6620</v>
      </c>
      <c r="G11">
        <v>3</v>
      </c>
      <c r="H11">
        <v>7572</v>
      </c>
    </row>
    <row r="12" spans="1:8" x14ac:dyDescent="0.25">
      <c r="A12" t="s">
        <v>27</v>
      </c>
      <c r="B12" t="s">
        <v>27</v>
      </c>
      <c r="C12">
        <v>17444</v>
      </c>
      <c r="D12">
        <v>308232</v>
      </c>
      <c r="E12">
        <v>2646</v>
      </c>
      <c r="F12">
        <v>1894</v>
      </c>
      <c r="G12">
        <v>9</v>
      </c>
      <c r="H12">
        <v>6040</v>
      </c>
    </row>
    <row r="13" spans="1:8" x14ac:dyDescent="0.25">
      <c r="C13" s="4">
        <f>SUM(C2:C12)</f>
        <v>213862</v>
      </c>
      <c r="D13" s="4">
        <f t="shared" ref="D13:H13" si="0">SUM(D2:D12)</f>
        <v>3773304</v>
      </c>
      <c r="E13" s="4">
        <f t="shared" si="0"/>
        <v>34064</v>
      </c>
      <c r="F13" s="4">
        <f t="shared" si="0"/>
        <v>33071</v>
      </c>
      <c r="G13" s="4">
        <f t="shared" si="0"/>
        <v>63</v>
      </c>
      <c r="H13" s="4">
        <f t="shared" si="0"/>
        <v>62653</v>
      </c>
    </row>
    <row r="14" spans="1:8" x14ac:dyDescent="0.25">
      <c r="C14" s="1">
        <f t="shared" ref="C14:H14" si="1">_xlfn.QUARTILE.INC(C2:C12,1)</f>
        <v>7917</v>
      </c>
      <c r="D14" s="1">
        <f t="shared" si="1"/>
        <v>226152</v>
      </c>
      <c r="E14" s="1">
        <f t="shared" si="1"/>
        <v>1327</v>
      </c>
      <c r="F14" s="1">
        <f t="shared" si="1"/>
        <v>1861.5</v>
      </c>
      <c r="G14" s="1">
        <f t="shared" si="1"/>
        <v>2</v>
      </c>
      <c r="H14" s="1">
        <f t="shared" si="1"/>
        <v>2923.5</v>
      </c>
    </row>
    <row r="15" spans="1:8" x14ac:dyDescent="0.25">
      <c r="C15" s="1">
        <f t="shared" ref="C15:H15" si="2">_xlfn.QUARTILE.INC(C2:C12,3)</f>
        <v>26061.5</v>
      </c>
      <c r="D15" s="1">
        <f t="shared" si="2"/>
        <v>312984</v>
      </c>
      <c r="E15" s="1">
        <f t="shared" si="2"/>
        <v>4037</v>
      </c>
      <c r="F15" s="1">
        <f t="shared" si="2"/>
        <v>3505</v>
      </c>
      <c r="G15" s="1">
        <f t="shared" si="2"/>
        <v>7.5</v>
      </c>
      <c r="H15" s="1">
        <f t="shared" si="2"/>
        <v>7380.5</v>
      </c>
    </row>
    <row r="16" spans="1:8" x14ac:dyDescent="0.25">
      <c r="C16" s="1">
        <f>C15-C14</f>
        <v>18144.5</v>
      </c>
      <c r="D16" s="1">
        <f>D15-D14</f>
        <v>86832</v>
      </c>
      <c r="E16" s="1">
        <f t="shared" ref="E16:H16" si="3">E15-E14</f>
        <v>2710</v>
      </c>
      <c r="F16" s="1">
        <f t="shared" si="3"/>
        <v>1643.5</v>
      </c>
      <c r="G16" s="1">
        <f t="shared" si="3"/>
        <v>5.5</v>
      </c>
      <c r="H16" s="1">
        <f t="shared" si="3"/>
        <v>4457</v>
      </c>
    </row>
    <row r="17" spans="2:8" x14ac:dyDescent="0.25">
      <c r="C17" s="2">
        <f>C15+1.5*C16</f>
        <v>53278.25</v>
      </c>
      <c r="D17" s="2">
        <f>D15+1.5*D16</f>
        <v>443232</v>
      </c>
      <c r="E17" s="2">
        <f t="shared" ref="E17:H17" si="4">E15+1.5*E16</f>
        <v>8102</v>
      </c>
      <c r="F17" s="2">
        <f t="shared" si="4"/>
        <v>5970.25</v>
      </c>
      <c r="G17" s="2">
        <f t="shared" si="4"/>
        <v>15.75</v>
      </c>
      <c r="H17" s="2">
        <f t="shared" si="4"/>
        <v>14066</v>
      </c>
    </row>
    <row r="18" spans="2:8" x14ac:dyDescent="0.25">
      <c r="C18" s="3">
        <f>C14-C16*1.5</f>
        <v>-19299.75</v>
      </c>
      <c r="D18" s="3">
        <f>D14-D16*1.5</f>
        <v>95904</v>
      </c>
      <c r="E18" s="3">
        <f t="shared" ref="E18:H18" si="5">E14-E16*1.5</f>
        <v>-2738</v>
      </c>
      <c r="F18" s="3">
        <f t="shared" si="5"/>
        <v>-603.75</v>
      </c>
      <c r="G18" s="3">
        <f t="shared" si="5"/>
        <v>-6.25</v>
      </c>
      <c r="H18" s="3">
        <f t="shared" si="5"/>
        <v>-3762</v>
      </c>
    </row>
    <row r="22" spans="2:8" x14ac:dyDescent="0.25">
      <c r="B22" t="s">
        <v>28</v>
      </c>
      <c r="C22" s="5">
        <f>AVERAGE(C2:C12)</f>
        <v>19442</v>
      </c>
      <c r="D22" s="5">
        <f t="shared" ref="D22:H22" si="6">AVERAGE(D2:D12)</f>
        <v>343027.63636363635</v>
      </c>
      <c r="E22" s="5">
        <f t="shared" si="6"/>
        <v>3096.7272727272725</v>
      </c>
      <c r="F22" s="5">
        <f t="shared" si="6"/>
        <v>3006.4545454545455</v>
      </c>
      <c r="G22" s="5">
        <f t="shared" si="6"/>
        <v>5.7272727272727275</v>
      </c>
      <c r="H22" s="5">
        <f t="shared" si="6"/>
        <v>5695.727272727273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Martinovic</dc:creator>
  <cp:lastModifiedBy>Ivan Martinovic</cp:lastModifiedBy>
  <dcterms:created xsi:type="dcterms:W3CDTF">2021-05-26T16:44:50Z</dcterms:created>
  <dcterms:modified xsi:type="dcterms:W3CDTF">2021-05-30T17:48:21Z</dcterms:modified>
</cp:coreProperties>
</file>