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ollElias/Documents/GitHub/SmartRisk-Project/"/>
    </mc:Choice>
  </mc:AlternateContent>
  <xr:revisionPtr revIDLastSave="0" documentId="13_ncr:1_{23C780F9-9852-AB42-BD2C-D9487623852F}" xr6:coauthVersionLast="47" xr6:coauthVersionMax="47" xr10:uidLastSave="{00000000-0000-0000-0000-000000000000}"/>
  <bookViews>
    <workbookView xWindow="0" yWindow="500" windowWidth="51200" windowHeight="27480" activeTab="8" xr2:uid="{15CF759D-6B53-47AC-A4FA-F1174DCAA1CB}"/>
  </bookViews>
  <sheets>
    <sheet name="SC3^2 0.74" sheetId="9" r:id="rId1"/>
    <sheet name="SC2^3 0.93" sheetId="8" r:id="rId2"/>
    <sheet name="SC2^3 7.2" sheetId="5" r:id="rId3"/>
    <sheet name="SC2^2 16.95" sheetId="4" r:id="rId4"/>
    <sheet name="SC2^3 15.07" sheetId="3" r:id="rId5"/>
    <sheet name="SC5 9.03" sheetId="2" r:id="rId6"/>
    <sheet name="SC3 6.95" sheetId="1" r:id="rId7"/>
    <sheet name="SC1 2.18" sheetId="10" r:id="rId8"/>
    <sheet name="micromar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2" l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H25" i="12"/>
  <c r="D26" i="12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B33" i="12"/>
  <c r="B34" i="12"/>
  <c r="B35" i="12"/>
  <c r="B65" i="12" s="1"/>
  <c r="B36" i="12"/>
  <c r="B66" i="12" s="1"/>
  <c r="B37" i="12"/>
  <c r="B67" i="12" s="1"/>
  <c r="B38" i="12"/>
  <c r="B68" i="12" s="1"/>
  <c r="B39" i="12"/>
  <c r="B69" i="12" s="1"/>
  <c r="B40" i="12"/>
  <c r="B70" i="12" s="1"/>
  <c r="B41" i="12"/>
  <c r="B42" i="12"/>
  <c r="B72" i="12" s="1"/>
  <c r="B43" i="12"/>
  <c r="B73" i="12" s="1"/>
  <c r="B44" i="12"/>
  <c r="B74" i="12" s="1"/>
  <c r="B45" i="12"/>
  <c r="B75" i="12" s="1"/>
  <c r="B46" i="12"/>
  <c r="B76" i="12" s="1"/>
  <c r="B47" i="12"/>
  <c r="B77" i="12" s="1"/>
  <c r="B48" i="12"/>
  <c r="B78" i="12" s="1"/>
  <c r="B49" i="12"/>
  <c r="B50" i="12"/>
  <c r="B51" i="12"/>
  <c r="B81" i="12" s="1"/>
  <c r="B52" i="12"/>
  <c r="B82" i="12" s="1"/>
  <c r="B53" i="12"/>
  <c r="B83" i="12" s="1"/>
  <c r="B54" i="12"/>
  <c r="B84" i="12" s="1"/>
  <c r="B55" i="12"/>
  <c r="B85" i="12" s="1"/>
  <c r="B56" i="12"/>
  <c r="B86" i="12" s="1"/>
  <c r="B57" i="12"/>
  <c r="B87" i="12" s="1"/>
  <c r="B58" i="12"/>
  <c r="B88" i="12" s="1"/>
  <c r="B59" i="12"/>
  <c r="B89" i="12" s="1"/>
  <c r="B60" i="12"/>
  <c r="B90" i="12" s="1"/>
  <c r="B61" i="12"/>
  <c r="B91" i="12" s="1"/>
  <c r="B62" i="12"/>
  <c r="B63" i="12"/>
  <c r="B64" i="12"/>
  <c r="B71" i="12"/>
  <c r="B79" i="12"/>
  <c r="B80" i="12"/>
  <c r="B32" i="12"/>
  <c r="A13" i="12"/>
  <c r="B13" i="12"/>
  <c r="A14" i="12"/>
  <c r="B14" i="12"/>
  <c r="A15" i="12"/>
  <c r="B15" i="12"/>
  <c r="A16" i="12"/>
  <c r="B16" i="12"/>
  <c r="A17" i="12"/>
  <c r="B17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B18" i="12"/>
  <c r="B19" i="12"/>
  <c r="B29" i="12" s="1"/>
  <c r="B20" i="12"/>
  <c r="B30" i="12" s="1"/>
  <c r="B21" i="12"/>
  <c r="B22" i="12"/>
  <c r="B23" i="12"/>
  <c r="B24" i="12"/>
  <c r="B25" i="12"/>
  <c r="B26" i="12"/>
  <c r="B27" i="12"/>
  <c r="B28" i="12"/>
  <c r="B31" i="12"/>
  <c r="B12" i="12"/>
  <c r="B11" i="12"/>
  <c r="B10" i="12"/>
  <c r="B9" i="12"/>
  <c r="B8" i="12"/>
  <c r="B7" i="12"/>
  <c r="B6" i="12"/>
  <c r="B5" i="12"/>
  <c r="B4" i="12"/>
  <c r="B3" i="12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A4" i="12"/>
  <c r="A5" i="12" s="1"/>
  <c r="A6" i="12" s="1"/>
  <c r="A7" i="12" s="1"/>
  <c r="A8" i="12" s="1"/>
  <c r="A9" i="12" s="1"/>
  <c r="A10" i="12" s="1"/>
  <c r="A11" i="12" s="1"/>
  <c r="A12" i="12" s="1"/>
  <c r="D3" i="12"/>
  <c r="F4" i="12"/>
  <c r="A3" i="12"/>
  <c r="H2" i="12"/>
  <c r="F2" i="12"/>
  <c r="G2" i="12" s="1"/>
  <c r="E2" i="12"/>
  <c r="J2" i="12" s="1"/>
  <c r="L2" i="10"/>
  <c r="L2" i="4"/>
  <c r="L2" i="3"/>
  <c r="K2" i="3"/>
  <c r="F24" i="3"/>
  <c r="F21" i="3"/>
  <c r="F16" i="3"/>
  <c r="F9" i="3"/>
  <c r="F8" i="3"/>
  <c r="F7" i="3"/>
  <c r="F6" i="3"/>
  <c r="F5" i="3"/>
  <c r="F4" i="3"/>
  <c r="F3" i="3"/>
  <c r="D3" i="3"/>
  <c r="D4" i="3" s="1"/>
  <c r="H2" i="3"/>
  <c r="F2" i="3"/>
  <c r="G2" i="3" s="1"/>
  <c r="G3" i="3" s="1"/>
  <c r="G4" i="3" s="1"/>
  <c r="G5" i="3" s="1"/>
  <c r="E2" i="3"/>
  <c r="J2" i="3" s="1"/>
  <c r="F2" i="8"/>
  <c r="F3" i="8"/>
  <c r="F4" i="8"/>
  <c r="F5" i="8"/>
  <c r="F6" i="8"/>
  <c r="F7" i="8"/>
  <c r="F8" i="8"/>
  <c r="F9" i="8"/>
  <c r="F11" i="8"/>
  <c r="F12" i="8"/>
  <c r="F13" i="8"/>
  <c r="F16" i="8"/>
  <c r="F21" i="8"/>
  <c r="F22" i="8"/>
  <c r="F23" i="8"/>
  <c r="F24" i="8"/>
  <c r="F25" i="8"/>
  <c r="F26" i="8"/>
  <c r="J26" i="8"/>
  <c r="G3" i="8"/>
  <c r="G4" i="8" s="1"/>
  <c r="G5" i="8" s="1"/>
  <c r="G6" i="8" s="1"/>
  <c r="G7" i="8" s="1"/>
  <c r="G8" i="8" s="1"/>
  <c r="G9" i="8" s="1"/>
  <c r="D3" i="8"/>
  <c r="D4" i="8" s="1"/>
  <c r="H2" i="8"/>
  <c r="G2" i="8"/>
  <c r="E2" i="8"/>
  <c r="J2" i="8" s="1"/>
  <c r="F2" i="9"/>
  <c r="F3" i="9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J26" i="9"/>
  <c r="D3" i="9"/>
  <c r="D4" i="9" s="1"/>
  <c r="H2" i="9"/>
  <c r="G2" i="9"/>
  <c r="E2" i="9"/>
  <c r="J2" i="9" s="1"/>
  <c r="F2" i="5"/>
  <c r="F3" i="5"/>
  <c r="F4" i="5"/>
  <c r="F5" i="5"/>
  <c r="F6" i="5"/>
  <c r="F7" i="5"/>
  <c r="F8" i="5"/>
  <c r="F9" i="5"/>
  <c r="F10" i="5"/>
  <c r="F11" i="5"/>
  <c r="F12" i="5"/>
  <c r="F13" i="5"/>
  <c r="F21" i="5"/>
  <c r="F23" i="5"/>
  <c r="F24" i="5"/>
  <c r="F25" i="5"/>
  <c r="F26" i="5"/>
  <c r="J26" i="5"/>
  <c r="D3" i="5"/>
  <c r="D4" i="5" s="1"/>
  <c r="H2" i="5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2" i="5"/>
  <c r="J2" i="5" s="1"/>
  <c r="F2" i="4"/>
  <c r="F3" i="4"/>
  <c r="F4" i="4"/>
  <c r="F5" i="4"/>
  <c r="F6" i="4"/>
  <c r="F7" i="4"/>
  <c r="F8" i="4"/>
  <c r="F9" i="4"/>
  <c r="F10" i="4"/>
  <c r="F11" i="4"/>
  <c r="F12" i="4"/>
  <c r="F13" i="4"/>
  <c r="F21" i="4"/>
  <c r="F22" i="4"/>
  <c r="F26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D3" i="4"/>
  <c r="E3" i="4" s="1"/>
  <c r="H2" i="4"/>
  <c r="G2" i="4"/>
  <c r="E2" i="4"/>
  <c r="J2" i="4" s="1"/>
  <c r="L2" i="2"/>
  <c r="K2" i="2"/>
  <c r="D26" i="2"/>
  <c r="E26" i="2"/>
  <c r="F26" i="2"/>
  <c r="G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4" i="2"/>
  <c r="D5" i="2" s="1"/>
  <c r="F3" i="2"/>
  <c r="D3" i="2"/>
  <c r="H2" i="2"/>
  <c r="G2" i="2"/>
  <c r="G3" i="2" s="1"/>
  <c r="F2" i="2"/>
  <c r="E2" i="2"/>
  <c r="C8" i="10"/>
  <c r="C11" i="10" s="1"/>
  <c r="C7" i="10"/>
  <c r="C10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6" i="10"/>
  <c r="C9" i="10" s="1"/>
  <c r="C12" i="10" s="1"/>
  <c r="C15" i="1"/>
  <c r="C16" i="1"/>
  <c r="C17" i="1"/>
  <c r="C18" i="1"/>
  <c r="C19" i="1"/>
  <c r="C20" i="1"/>
  <c r="C21" i="1"/>
  <c r="C22" i="1"/>
  <c r="C23" i="1"/>
  <c r="C24" i="1"/>
  <c r="C25" i="1"/>
  <c r="C14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4" i="1"/>
  <c r="D5" i="1" s="1"/>
  <c r="F3" i="1"/>
  <c r="D3" i="1"/>
  <c r="E3" i="1" s="1"/>
  <c r="H2" i="1"/>
  <c r="F2" i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E2" i="1"/>
  <c r="J2" i="10"/>
  <c r="B3" i="10"/>
  <c r="B4" i="10"/>
  <c r="F3" i="10"/>
  <c r="D3" i="10"/>
  <c r="D4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H2" i="10"/>
  <c r="G2" i="10"/>
  <c r="F2" i="10"/>
  <c r="E2" i="10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7" i="8"/>
  <c r="B25" i="8" s="1"/>
  <c r="B16" i="8"/>
  <c r="B24" i="8" s="1"/>
  <c r="B15" i="8"/>
  <c r="B23" i="8" s="1"/>
  <c r="B14" i="8"/>
  <c r="B22" i="8" s="1"/>
  <c r="B13" i="8"/>
  <c r="B21" i="8" s="1"/>
  <c r="B12" i="8"/>
  <c r="B20" i="8" s="1"/>
  <c r="F20" i="8" s="1"/>
  <c r="B11" i="8"/>
  <c r="B19" i="8" s="1"/>
  <c r="F19" i="8" s="1"/>
  <c r="B10" i="8"/>
  <c r="B18" i="8" s="1"/>
  <c r="F18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C12" i="5"/>
  <c r="C13" i="5"/>
  <c r="C14" i="5"/>
  <c r="C15" i="5"/>
  <c r="C23" i="5" s="1"/>
  <c r="C16" i="5"/>
  <c r="C24" i="5" s="1"/>
  <c r="C17" i="5"/>
  <c r="C25" i="5" s="1"/>
  <c r="C18" i="5"/>
  <c r="C19" i="5"/>
  <c r="C20" i="5"/>
  <c r="C21" i="5"/>
  <c r="C22" i="5"/>
  <c r="C11" i="5"/>
  <c r="C10" i="5"/>
  <c r="B11" i="5"/>
  <c r="B12" i="5"/>
  <c r="B20" i="5" s="1"/>
  <c r="B13" i="5"/>
  <c r="B14" i="5"/>
  <c r="F14" i="5" s="1"/>
  <c r="B15" i="5"/>
  <c r="B23" i="5" s="1"/>
  <c r="B16" i="5"/>
  <c r="B24" i="5" s="1"/>
  <c r="B17" i="5"/>
  <c r="B25" i="5" s="1"/>
  <c r="B18" i="5"/>
  <c r="F18" i="5" s="1"/>
  <c r="B19" i="5"/>
  <c r="F19" i="5" s="1"/>
  <c r="B21" i="5"/>
  <c r="B22" i="5"/>
  <c r="F22" i="5" s="1"/>
  <c r="B10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17" i="4"/>
  <c r="F17" i="4" s="1"/>
  <c r="B16" i="4"/>
  <c r="F16" i="4" s="1"/>
  <c r="B15" i="4"/>
  <c r="B23" i="4" s="1"/>
  <c r="B14" i="4"/>
  <c r="B22" i="4" s="1"/>
  <c r="B13" i="4"/>
  <c r="B21" i="4" s="1"/>
  <c r="B12" i="4"/>
  <c r="B11" i="4"/>
  <c r="B10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B11" i="3"/>
  <c r="F11" i="3" s="1"/>
  <c r="B12" i="3"/>
  <c r="F12" i="3" s="1"/>
  <c r="B13" i="3"/>
  <c r="B21" i="3" s="1"/>
  <c r="B14" i="3"/>
  <c r="F14" i="3" s="1"/>
  <c r="B15" i="3"/>
  <c r="B23" i="3" s="1"/>
  <c r="F23" i="3" s="1"/>
  <c r="B16" i="3"/>
  <c r="B24" i="3" s="1"/>
  <c r="B17" i="3"/>
  <c r="B25" i="3" s="1"/>
  <c r="F25" i="3" s="1"/>
  <c r="B22" i="3"/>
  <c r="F22" i="3" s="1"/>
  <c r="B10" i="3"/>
  <c r="B18" i="3" s="1"/>
  <c r="F18" i="3" s="1"/>
  <c r="C6" i="1"/>
  <c r="C7" i="1"/>
  <c r="C8" i="1"/>
  <c r="C11" i="1" s="1"/>
  <c r="C9" i="1"/>
  <c r="C12" i="1" s="1"/>
  <c r="C10" i="1"/>
  <c r="C1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B8" i="2"/>
  <c r="B9" i="2"/>
  <c r="B10" i="2"/>
  <c r="B11" i="2"/>
  <c r="B12" i="2"/>
  <c r="B13" i="2"/>
  <c r="B14" i="2"/>
  <c r="B15" i="2"/>
  <c r="B20" i="2" s="1"/>
  <c r="B25" i="2" s="1"/>
  <c r="B16" i="2"/>
  <c r="B21" i="2" s="1"/>
  <c r="B17" i="2"/>
  <c r="B22" i="2" s="1"/>
  <c r="B18" i="2"/>
  <c r="B23" i="2" s="1"/>
  <c r="B19" i="2"/>
  <c r="B24" i="2" s="1"/>
  <c r="B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F3" i="12" l="1"/>
  <c r="G3" i="12" s="1"/>
  <c r="F15" i="3"/>
  <c r="F17" i="3"/>
  <c r="F10" i="3"/>
  <c r="B20" i="3"/>
  <c r="F20" i="3" s="1"/>
  <c r="G6" i="3"/>
  <c r="G7" i="3" s="1"/>
  <c r="G8" i="3" s="1"/>
  <c r="G9" i="3" s="1"/>
  <c r="G10" i="3" s="1"/>
  <c r="G11" i="3" s="1"/>
  <c r="G12" i="3" s="1"/>
  <c r="F13" i="3"/>
  <c r="E4" i="3"/>
  <c r="D5" i="3"/>
  <c r="E3" i="3"/>
  <c r="H3" i="3"/>
  <c r="D5" i="8"/>
  <c r="E4" i="8"/>
  <c r="F10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E3" i="8"/>
  <c r="F17" i="8"/>
  <c r="F15" i="8"/>
  <c r="F14" i="8"/>
  <c r="E4" i="9"/>
  <c r="D5" i="9"/>
  <c r="E3" i="9"/>
  <c r="H3" i="9" s="1"/>
  <c r="E4" i="5"/>
  <c r="D5" i="5"/>
  <c r="F20" i="5"/>
  <c r="E3" i="5"/>
  <c r="F16" i="5"/>
  <c r="F17" i="5"/>
  <c r="F15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J3" i="4"/>
  <c r="H3" i="4"/>
  <c r="G14" i="4"/>
  <c r="G15" i="4" s="1"/>
  <c r="G16" i="4" s="1"/>
  <c r="G17" i="4" s="1"/>
  <c r="F23" i="4"/>
  <c r="D4" i="4"/>
  <c r="F15" i="4"/>
  <c r="F14" i="4"/>
  <c r="H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J2" i="2"/>
  <c r="E3" i="2"/>
  <c r="D6" i="2"/>
  <c r="H4" i="1"/>
  <c r="J3" i="1"/>
  <c r="H3" i="1"/>
  <c r="E5" i="1"/>
  <c r="D6" i="1"/>
  <c r="E4" i="1"/>
  <c r="J2" i="1"/>
  <c r="G3" i="10"/>
  <c r="G4" i="10" s="1"/>
  <c r="E4" i="10" s="1"/>
  <c r="B5" i="10"/>
  <c r="F4" i="10"/>
  <c r="E3" i="10"/>
  <c r="D5" i="10"/>
  <c r="B20" i="4"/>
  <c r="B19" i="4"/>
  <c r="B25" i="4"/>
  <c r="B18" i="4"/>
  <c r="B24" i="4"/>
  <c r="B19" i="3"/>
  <c r="F19" i="3" s="1"/>
  <c r="G4" i="12" l="1"/>
  <c r="E4" i="12" s="1"/>
  <c r="E3" i="12"/>
  <c r="J4" i="12"/>
  <c r="F5" i="12"/>
  <c r="G5" i="12" s="1"/>
  <c r="J3" i="12"/>
  <c r="H3" i="12"/>
  <c r="H4" i="12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I3" i="3"/>
  <c r="H4" i="3"/>
  <c r="I4" i="3" s="1"/>
  <c r="J3" i="3"/>
  <c r="D6" i="3"/>
  <c r="E5" i="3"/>
  <c r="H5" i="3" s="1"/>
  <c r="J4" i="3"/>
  <c r="H4" i="8"/>
  <c r="J3" i="8"/>
  <c r="H3" i="8"/>
  <c r="J4" i="8"/>
  <c r="D6" i="8"/>
  <c r="E5" i="8"/>
  <c r="I3" i="9"/>
  <c r="D6" i="9"/>
  <c r="E5" i="9"/>
  <c r="J4" i="9"/>
  <c r="H5" i="9"/>
  <c r="H4" i="9"/>
  <c r="I5" i="9" s="1"/>
  <c r="J3" i="9"/>
  <c r="H4" i="5"/>
  <c r="J3" i="5"/>
  <c r="H3" i="5"/>
  <c r="E5" i="5"/>
  <c r="D6" i="5"/>
  <c r="J4" i="5"/>
  <c r="H5" i="5"/>
  <c r="E4" i="4"/>
  <c r="D5" i="4"/>
  <c r="F24" i="4"/>
  <c r="F18" i="4"/>
  <c r="G18" i="4" s="1"/>
  <c r="G19" i="4" s="1"/>
  <c r="G20" i="4" s="1"/>
  <c r="G21" i="4" s="1"/>
  <c r="G22" i="4" s="1"/>
  <c r="G23" i="4" s="1"/>
  <c r="G24" i="4" s="1"/>
  <c r="G25" i="4" s="1"/>
  <c r="F19" i="4"/>
  <c r="F25" i="4"/>
  <c r="F20" i="4"/>
  <c r="I3" i="4"/>
  <c r="I3" i="2"/>
  <c r="E4" i="2"/>
  <c r="E5" i="2"/>
  <c r="D7" i="2"/>
  <c r="E6" i="2"/>
  <c r="J3" i="2"/>
  <c r="H3" i="10"/>
  <c r="J3" i="10"/>
  <c r="H4" i="10"/>
  <c r="J4" i="10"/>
  <c r="I5" i="1"/>
  <c r="H5" i="1"/>
  <c r="J4" i="1"/>
  <c r="D7" i="1"/>
  <c r="E6" i="1"/>
  <c r="H6" i="1"/>
  <c r="J5" i="1"/>
  <c r="I3" i="1"/>
  <c r="I4" i="1"/>
  <c r="B6" i="10"/>
  <c r="F5" i="10"/>
  <c r="G5" i="10"/>
  <c r="D6" i="10"/>
  <c r="E5" i="10"/>
  <c r="I4" i="12" l="1"/>
  <c r="I3" i="12"/>
  <c r="F6" i="12"/>
  <c r="G6" i="12" s="1"/>
  <c r="E5" i="12"/>
  <c r="J5" i="3"/>
  <c r="E6" i="3"/>
  <c r="D7" i="3"/>
  <c r="I5" i="3"/>
  <c r="J5" i="8"/>
  <c r="D7" i="8"/>
  <c r="E6" i="8"/>
  <c r="H5" i="8"/>
  <c r="I4" i="8"/>
  <c r="I3" i="8"/>
  <c r="I5" i="8"/>
  <c r="J5" i="9"/>
  <c r="D7" i="9"/>
  <c r="E6" i="9"/>
  <c r="I4" i="9"/>
  <c r="D7" i="5"/>
  <c r="E6" i="5"/>
  <c r="H6" i="5"/>
  <c r="J5" i="5"/>
  <c r="I4" i="5"/>
  <c r="I3" i="5"/>
  <c r="I5" i="5"/>
  <c r="D6" i="4"/>
  <c r="E5" i="4"/>
  <c r="H5" i="4"/>
  <c r="J4" i="4"/>
  <c r="H4" i="4"/>
  <c r="H6" i="2"/>
  <c r="J5" i="2"/>
  <c r="J4" i="2"/>
  <c r="H5" i="2"/>
  <c r="I6" i="2" s="1"/>
  <c r="H4" i="2"/>
  <c r="J6" i="2"/>
  <c r="D8" i="2"/>
  <c r="E7" i="2"/>
  <c r="I4" i="10"/>
  <c r="I3" i="10"/>
  <c r="J5" i="10"/>
  <c r="H5" i="10"/>
  <c r="I5" i="10"/>
  <c r="J6" i="1"/>
  <c r="D8" i="1"/>
  <c r="E7" i="1"/>
  <c r="I6" i="1"/>
  <c r="B7" i="10"/>
  <c r="F6" i="10"/>
  <c r="G6" i="10" s="1"/>
  <c r="E6" i="10" s="1"/>
  <c r="D7" i="10"/>
  <c r="J5" i="12" l="1"/>
  <c r="H5" i="12"/>
  <c r="F7" i="12"/>
  <c r="G7" i="12" s="1"/>
  <c r="E6" i="12"/>
  <c r="J6" i="3"/>
  <c r="H6" i="3"/>
  <c r="D8" i="3"/>
  <c r="E7" i="3"/>
  <c r="J6" i="8"/>
  <c r="D8" i="8"/>
  <c r="E7" i="8"/>
  <c r="H6" i="8"/>
  <c r="J6" i="9"/>
  <c r="D8" i="9"/>
  <c r="E7" i="9"/>
  <c r="H7" i="9" s="1"/>
  <c r="H6" i="9"/>
  <c r="J6" i="5"/>
  <c r="D8" i="5"/>
  <c r="E7" i="5"/>
  <c r="I6" i="5"/>
  <c r="I5" i="4"/>
  <c r="I4" i="4"/>
  <c r="J5" i="4"/>
  <c r="D7" i="4"/>
  <c r="E6" i="4"/>
  <c r="H6" i="4" s="1"/>
  <c r="J7" i="2"/>
  <c r="E8" i="2"/>
  <c r="D9" i="2"/>
  <c r="H7" i="2"/>
  <c r="I5" i="2"/>
  <c r="I4" i="2"/>
  <c r="I7" i="2"/>
  <c r="J6" i="10"/>
  <c r="H6" i="10"/>
  <c r="H8" i="1"/>
  <c r="J7" i="1"/>
  <c r="E8" i="1"/>
  <c r="D9" i="1"/>
  <c r="H7" i="1"/>
  <c r="B8" i="10"/>
  <c r="F7" i="10"/>
  <c r="G7" i="10" s="1"/>
  <c r="D8" i="10"/>
  <c r="E7" i="12" l="1"/>
  <c r="H7" i="12" s="1"/>
  <c r="J6" i="12"/>
  <c r="F8" i="12"/>
  <c r="G8" i="12" s="1"/>
  <c r="I5" i="12"/>
  <c r="H6" i="12"/>
  <c r="J7" i="3"/>
  <c r="D9" i="3"/>
  <c r="E8" i="3"/>
  <c r="I6" i="3"/>
  <c r="H7" i="3"/>
  <c r="J7" i="8"/>
  <c r="D9" i="8"/>
  <c r="E8" i="8"/>
  <c r="H7" i="8"/>
  <c r="I6" i="8"/>
  <c r="D9" i="9"/>
  <c r="E8" i="9"/>
  <c r="I7" i="9"/>
  <c r="I6" i="9"/>
  <c r="H8" i="9"/>
  <c r="J7" i="9"/>
  <c r="J7" i="5"/>
  <c r="D9" i="5"/>
  <c r="E8" i="5"/>
  <c r="H7" i="5"/>
  <c r="I6" i="4"/>
  <c r="D8" i="4"/>
  <c r="E7" i="4"/>
  <c r="H7" i="4" s="1"/>
  <c r="J6" i="4"/>
  <c r="D10" i="2"/>
  <c r="E9" i="2"/>
  <c r="H9" i="2"/>
  <c r="J8" i="2"/>
  <c r="H8" i="2"/>
  <c r="I9" i="2" s="1"/>
  <c r="I6" i="10"/>
  <c r="I9" i="1"/>
  <c r="I8" i="1"/>
  <c r="I7" i="1"/>
  <c r="D10" i="1"/>
  <c r="E9" i="1"/>
  <c r="H9" i="1"/>
  <c r="J8" i="1"/>
  <c r="E7" i="10"/>
  <c r="F8" i="10"/>
  <c r="G8" i="10" s="1"/>
  <c r="E8" i="10" s="1"/>
  <c r="B9" i="10"/>
  <c r="D9" i="10"/>
  <c r="I7" i="12" l="1"/>
  <c r="E8" i="12"/>
  <c r="I6" i="12"/>
  <c r="F9" i="12"/>
  <c r="G9" i="12" s="1"/>
  <c r="J7" i="12"/>
  <c r="I7" i="3"/>
  <c r="J8" i="3"/>
  <c r="E9" i="3"/>
  <c r="D10" i="3"/>
  <c r="H8" i="3"/>
  <c r="J8" i="8"/>
  <c r="E9" i="8"/>
  <c r="D10" i="8"/>
  <c r="H8" i="8"/>
  <c r="I7" i="8"/>
  <c r="J8" i="9"/>
  <c r="E9" i="9"/>
  <c r="D10" i="9"/>
  <c r="I8" i="9"/>
  <c r="I7" i="5"/>
  <c r="J8" i="5"/>
  <c r="E9" i="5"/>
  <c r="D10" i="5"/>
  <c r="H8" i="5"/>
  <c r="I7" i="4"/>
  <c r="J7" i="4"/>
  <c r="D9" i="4"/>
  <c r="E8" i="4"/>
  <c r="J9" i="2"/>
  <c r="E10" i="2"/>
  <c r="D11" i="2"/>
  <c r="I8" i="2"/>
  <c r="J8" i="10"/>
  <c r="H8" i="10"/>
  <c r="J7" i="10"/>
  <c r="H7" i="10"/>
  <c r="J9" i="1"/>
  <c r="E10" i="1"/>
  <c r="D11" i="1"/>
  <c r="F9" i="10"/>
  <c r="G9" i="10" s="1"/>
  <c r="B10" i="10"/>
  <c r="E9" i="10"/>
  <c r="H9" i="10" s="1"/>
  <c r="D10" i="10"/>
  <c r="E9" i="12" l="1"/>
  <c r="J8" i="12"/>
  <c r="H9" i="12"/>
  <c r="H8" i="12"/>
  <c r="F10" i="12"/>
  <c r="G10" i="12" s="1"/>
  <c r="D11" i="3"/>
  <c r="E10" i="3"/>
  <c r="H10" i="3"/>
  <c r="J9" i="3"/>
  <c r="H9" i="3"/>
  <c r="I10" i="3" s="1"/>
  <c r="I8" i="3"/>
  <c r="D11" i="8"/>
  <c r="E10" i="8"/>
  <c r="H10" i="8"/>
  <c r="J9" i="8"/>
  <c r="H9" i="8"/>
  <c r="I10" i="8" s="1"/>
  <c r="I8" i="8"/>
  <c r="D11" i="9"/>
  <c r="E10" i="9"/>
  <c r="H10" i="9"/>
  <c r="J9" i="9"/>
  <c r="H9" i="9"/>
  <c r="D11" i="5"/>
  <c r="E10" i="5"/>
  <c r="H10" i="5"/>
  <c r="J9" i="5"/>
  <c r="H9" i="5"/>
  <c r="I10" i="5" s="1"/>
  <c r="I8" i="5"/>
  <c r="J8" i="4"/>
  <c r="E9" i="4"/>
  <c r="D10" i="4"/>
  <c r="H8" i="4"/>
  <c r="D12" i="2"/>
  <c r="E11" i="2"/>
  <c r="H11" i="2"/>
  <c r="J10" i="2"/>
  <c r="H10" i="2"/>
  <c r="I8" i="10"/>
  <c r="I7" i="10"/>
  <c r="I9" i="10"/>
  <c r="H10" i="10"/>
  <c r="J9" i="10"/>
  <c r="J10" i="1"/>
  <c r="H10" i="1"/>
  <c r="E11" i="1"/>
  <c r="D12" i="1"/>
  <c r="B11" i="10"/>
  <c r="F10" i="10"/>
  <c r="G10" i="10"/>
  <c r="D11" i="10"/>
  <c r="E10" i="10"/>
  <c r="E10" i="12" l="1"/>
  <c r="F11" i="12"/>
  <c r="G11" i="12" s="1"/>
  <c r="I9" i="12"/>
  <c r="I8" i="12"/>
  <c r="H10" i="12"/>
  <c r="I10" i="12" s="1"/>
  <c r="J9" i="12"/>
  <c r="J10" i="3"/>
  <c r="E11" i="3"/>
  <c r="D12" i="3"/>
  <c r="I9" i="3"/>
  <c r="J10" i="8"/>
  <c r="H11" i="8"/>
  <c r="D12" i="8"/>
  <c r="E11" i="8"/>
  <c r="I9" i="8"/>
  <c r="I10" i="9"/>
  <c r="I9" i="9"/>
  <c r="J10" i="9"/>
  <c r="E11" i="9"/>
  <c r="D12" i="9"/>
  <c r="J10" i="5"/>
  <c r="E11" i="5"/>
  <c r="D12" i="5"/>
  <c r="I9" i="5"/>
  <c r="I8" i="4"/>
  <c r="D11" i="4"/>
  <c r="E10" i="4"/>
  <c r="J9" i="4"/>
  <c r="H10" i="4"/>
  <c r="H9" i="4"/>
  <c r="I10" i="4" s="1"/>
  <c r="I11" i="2"/>
  <c r="I10" i="2"/>
  <c r="J11" i="2"/>
  <c r="E12" i="2"/>
  <c r="D13" i="2"/>
  <c r="I11" i="10"/>
  <c r="J10" i="10"/>
  <c r="H11" i="10"/>
  <c r="I10" i="10"/>
  <c r="E12" i="1"/>
  <c r="D13" i="1"/>
  <c r="J11" i="1"/>
  <c r="H12" i="1"/>
  <c r="I10" i="1"/>
  <c r="H11" i="1"/>
  <c r="I12" i="1" s="1"/>
  <c r="B12" i="10"/>
  <c r="F11" i="10"/>
  <c r="G11" i="10" s="1"/>
  <c r="E11" i="10" s="1"/>
  <c r="D12" i="10"/>
  <c r="E11" i="12" l="1"/>
  <c r="F12" i="12"/>
  <c r="G12" i="12" s="1"/>
  <c r="J10" i="12"/>
  <c r="H11" i="12"/>
  <c r="J11" i="3"/>
  <c r="H11" i="3"/>
  <c r="D13" i="3"/>
  <c r="E12" i="3"/>
  <c r="H12" i="3" s="1"/>
  <c r="J11" i="8"/>
  <c r="D13" i="8"/>
  <c r="E12" i="8"/>
  <c r="I11" i="8"/>
  <c r="D13" i="9"/>
  <c r="E12" i="9"/>
  <c r="H12" i="9" s="1"/>
  <c r="J11" i="9"/>
  <c r="H11" i="9"/>
  <c r="D13" i="5"/>
  <c r="E12" i="5"/>
  <c r="J11" i="5"/>
  <c r="H12" i="5"/>
  <c r="H11" i="5"/>
  <c r="J10" i="4"/>
  <c r="D12" i="4"/>
  <c r="E11" i="4"/>
  <c r="I9" i="4"/>
  <c r="E13" i="2"/>
  <c r="D14" i="2"/>
  <c r="H13" i="2"/>
  <c r="J12" i="2"/>
  <c r="H12" i="2"/>
  <c r="H12" i="10"/>
  <c r="J11" i="10"/>
  <c r="I12" i="10"/>
  <c r="I11" i="1"/>
  <c r="I13" i="1"/>
  <c r="D14" i="1"/>
  <c r="E13" i="1"/>
  <c r="H13" i="1"/>
  <c r="J12" i="1"/>
  <c r="B13" i="10"/>
  <c r="F12" i="10"/>
  <c r="G12" i="10" s="1"/>
  <c r="D13" i="10"/>
  <c r="E12" i="10"/>
  <c r="E12" i="12" l="1"/>
  <c r="H12" i="12" s="1"/>
  <c r="I11" i="12"/>
  <c r="F13" i="12"/>
  <c r="G13" i="12" s="1"/>
  <c r="J11" i="12"/>
  <c r="J12" i="3"/>
  <c r="E13" i="3"/>
  <c r="H13" i="3" s="1"/>
  <c r="D14" i="3"/>
  <c r="I12" i="3"/>
  <c r="I11" i="3"/>
  <c r="J12" i="8"/>
  <c r="D14" i="8"/>
  <c r="E13" i="8"/>
  <c r="H12" i="8"/>
  <c r="I12" i="9"/>
  <c r="I11" i="9"/>
  <c r="J12" i="9"/>
  <c r="D14" i="9"/>
  <c r="E13" i="9"/>
  <c r="I12" i="5"/>
  <c r="I11" i="5"/>
  <c r="J12" i="5"/>
  <c r="D14" i="5"/>
  <c r="E13" i="5"/>
  <c r="D13" i="4"/>
  <c r="E12" i="4"/>
  <c r="J11" i="4"/>
  <c r="H12" i="4"/>
  <c r="H11" i="4"/>
  <c r="I13" i="2"/>
  <c r="I12" i="2"/>
  <c r="D15" i="2"/>
  <c r="E14" i="2"/>
  <c r="J13" i="2"/>
  <c r="H14" i="2"/>
  <c r="J12" i="10"/>
  <c r="J13" i="1"/>
  <c r="E14" i="1"/>
  <c r="H14" i="1" s="1"/>
  <c r="D15" i="1"/>
  <c r="B14" i="10"/>
  <c r="F13" i="10"/>
  <c r="G13" i="10" s="1"/>
  <c r="D14" i="10"/>
  <c r="E13" i="10"/>
  <c r="E13" i="12" l="1"/>
  <c r="H13" i="12" s="1"/>
  <c r="F14" i="12"/>
  <c r="G14" i="12" s="1"/>
  <c r="I12" i="12"/>
  <c r="J12" i="12"/>
  <c r="E14" i="3"/>
  <c r="D15" i="3"/>
  <c r="I13" i="3"/>
  <c r="J13" i="3"/>
  <c r="I12" i="8"/>
  <c r="J13" i="8"/>
  <c r="D15" i="8"/>
  <c r="E14" i="8"/>
  <c r="H13" i="8"/>
  <c r="J13" i="9"/>
  <c r="E14" i="9"/>
  <c r="D15" i="9"/>
  <c r="H13" i="9"/>
  <c r="J13" i="5"/>
  <c r="D15" i="5"/>
  <c r="E14" i="5"/>
  <c r="H13" i="5"/>
  <c r="I12" i="4"/>
  <c r="I11" i="4"/>
  <c r="J12" i="4"/>
  <c r="D14" i="4"/>
  <c r="E13" i="4"/>
  <c r="I14" i="2"/>
  <c r="J14" i="2"/>
  <c r="E15" i="2"/>
  <c r="D16" i="2"/>
  <c r="H14" i="10"/>
  <c r="J13" i="10"/>
  <c r="H13" i="10"/>
  <c r="I14" i="1"/>
  <c r="E15" i="1"/>
  <c r="H15" i="1" s="1"/>
  <c r="D16" i="1"/>
  <c r="J14" i="1"/>
  <c r="B15" i="10"/>
  <c r="F14" i="10"/>
  <c r="G14" i="10" s="1"/>
  <c r="E14" i="10" s="1"/>
  <c r="D15" i="10"/>
  <c r="E14" i="12" l="1"/>
  <c r="H14" i="12" s="1"/>
  <c r="I13" i="12"/>
  <c r="F15" i="12"/>
  <c r="G15" i="12" s="1"/>
  <c r="J13" i="12"/>
  <c r="J14" i="3"/>
  <c r="H14" i="3"/>
  <c r="D16" i="3"/>
  <c r="E15" i="3"/>
  <c r="J14" i="8"/>
  <c r="H14" i="8"/>
  <c r="I14" i="8"/>
  <c r="E15" i="8"/>
  <c r="D16" i="8"/>
  <c r="I13" i="8"/>
  <c r="I13" i="9"/>
  <c r="D16" i="9"/>
  <c r="E15" i="9"/>
  <c r="J14" i="9"/>
  <c r="H15" i="9"/>
  <c r="H14" i="9"/>
  <c r="I15" i="9" s="1"/>
  <c r="I13" i="5"/>
  <c r="J14" i="5"/>
  <c r="D16" i="5"/>
  <c r="E15" i="5"/>
  <c r="H14" i="5"/>
  <c r="J13" i="4"/>
  <c r="D15" i="4"/>
  <c r="E14" i="4"/>
  <c r="H13" i="4"/>
  <c r="D17" i="2"/>
  <c r="E16" i="2"/>
  <c r="H16" i="2"/>
  <c r="J15" i="2"/>
  <c r="H15" i="2"/>
  <c r="I14" i="10"/>
  <c r="I13" i="10"/>
  <c r="J14" i="10"/>
  <c r="D17" i="1"/>
  <c r="E16" i="1"/>
  <c r="H16" i="1" s="1"/>
  <c r="J15" i="1"/>
  <c r="I15" i="1"/>
  <c r="B16" i="10"/>
  <c r="F15" i="10"/>
  <c r="G15" i="10" s="1"/>
  <c r="E15" i="10" s="1"/>
  <c r="D16" i="10"/>
  <c r="E15" i="12" l="1"/>
  <c r="H15" i="12" s="1"/>
  <c r="F16" i="12"/>
  <c r="G16" i="12" s="1"/>
  <c r="J14" i="12"/>
  <c r="I14" i="12"/>
  <c r="J15" i="3"/>
  <c r="E16" i="3"/>
  <c r="H16" i="3" s="1"/>
  <c r="D17" i="3"/>
  <c r="I14" i="3"/>
  <c r="H15" i="3"/>
  <c r="I15" i="3" s="1"/>
  <c r="J15" i="8"/>
  <c r="E16" i="8"/>
  <c r="D17" i="8"/>
  <c r="H15" i="8"/>
  <c r="J15" i="9"/>
  <c r="E16" i="9"/>
  <c r="D17" i="9"/>
  <c r="I14" i="9"/>
  <c r="J15" i="5"/>
  <c r="D17" i="5"/>
  <c r="E16" i="5"/>
  <c r="H15" i="5"/>
  <c r="I14" i="5"/>
  <c r="I13" i="4"/>
  <c r="J14" i="4"/>
  <c r="D16" i="4"/>
  <c r="E15" i="4"/>
  <c r="H14" i="4"/>
  <c r="E17" i="2"/>
  <c r="D18" i="2"/>
  <c r="I16" i="2"/>
  <c r="I15" i="2"/>
  <c r="J16" i="2"/>
  <c r="H17" i="2"/>
  <c r="J15" i="10"/>
  <c r="H15" i="10"/>
  <c r="I16" i="1"/>
  <c r="E17" i="1"/>
  <c r="D18" i="1"/>
  <c r="J16" i="1"/>
  <c r="B17" i="10"/>
  <c r="F16" i="10"/>
  <c r="G16" i="10" s="1"/>
  <c r="D17" i="10"/>
  <c r="E16" i="10"/>
  <c r="E16" i="12" l="1"/>
  <c r="J15" i="12"/>
  <c r="I15" i="12"/>
  <c r="F17" i="12"/>
  <c r="G17" i="12" s="1"/>
  <c r="D18" i="3"/>
  <c r="E17" i="3"/>
  <c r="I16" i="3"/>
  <c r="J16" i="3"/>
  <c r="I15" i="8"/>
  <c r="D18" i="8"/>
  <c r="E17" i="8"/>
  <c r="H17" i="8" s="1"/>
  <c r="J16" i="8"/>
  <c r="H16" i="8"/>
  <c r="D18" i="9"/>
  <c r="E17" i="9"/>
  <c r="J16" i="9"/>
  <c r="H17" i="9"/>
  <c r="H16" i="9"/>
  <c r="J16" i="5"/>
  <c r="D18" i="5"/>
  <c r="E17" i="5"/>
  <c r="H16" i="5"/>
  <c r="I15" i="5"/>
  <c r="I15" i="4"/>
  <c r="J15" i="4"/>
  <c r="D17" i="4"/>
  <c r="E16" i="4"/>
  <c r="H15" i="4"/>
  <c r="I14" i="4"/>
  <c r="I18" i="2"/>
  <c r="D19" i="2"/>
  <c r="E18" i="2"/>
  <c r="I17" i="2"/>
  <c r="H18" i="2"/>
  <c r="J17" i="2"/>
  <c r="J16" i="10"/>
  <c r="I15" i="10"/>
  <c r="H16" i="10"/>
  <c r="J17" i="1"/>
  <c r="H17" i="1"/>
  <c r="D19" i="1"/>
  <c r="E18" i="1"/>
  <c r="H18" i="1" s="1"/>
  <c r="F17" i="10"/>
  <c r="G17" i="10" s="1"/>
  <c r="E17" i="10" s="1"/>
  <c r="B18" i="10"/>
  <c r="D18" i="10"/>
  <c r="E17" i="12" l="1"/>
  <c r="H17" i="12" s="1"/>
  <c r="J16" i="12"/>
  <c r="F18" i="12"/>
  <c r="G18" i="12" s="1"/>
  <c r="H16" i="12"/>
  <c r="J17" i="3"/>
  <c r="H17" i="3"/>
  <c r="E18" i="3"/>
  <c r="D19" i="3"/>
  <c r="I17" i="8"/>
  <c r="J17" i="8"/>
  <c r="D19" i="8"/>
  <c r="E18" i="8"/>
  <c r="I16" i="8"/>
  <c r="I17" i="9"/>
  <c r="I16" i="9"/>
  <c r="J17" i="9"/>
  <c r="D19" i="9"/>
  <c r="E18" i="9"/>
  <c r="J17" i="5"/>
  <c r="D19" i="5"/>
  <c r="E18" i="5"/>
  <c r="H17" i="5"/>
  <c r="I16" i="5"/>
  <c r="J16" i="4"/>
  <c r="D18" i="4"/>
  <c r="E17" i="4"/>
  <c r="H17" i="4" s="1"/>
  <c r="H16" i="4"/>
  <c r="J18" i="2"/>
  <c r="H19" i="2"/>
  <c r="D20" i="2"/>
  <c r="E19" i="2"/>
  <c r="J17" i="10"/>
  <c r="I16" i="10"/>
  <c r="H17" i="10"/>
  <c r="J18" i="1"/>
  <c r="E19" i="1"/>
  <c r="D20" i="1"/>
  <c r="I18" i="1"/>
  <c r="I17" i="1"/>
  <c r="B19" i="10"/>
  <c r="F18" i="10"/>
  <c r="G18" i="10" s="1"/>
  <c r="E18" i="10" s="1"/>
  <c r="D19" i="10"/>
  <c r="E18" i="12" l="1"/>
  <c r="I17" i="12"/>
  <c r="I16" i="12"/>
  <c r="F19" i="12"/>
  <c r="G19" i="12" s="1"/>
  <c r="H18" i="12"/>
  <c r="J17" i="12"/>
  <c r="D20" i="3"/>
  <c r="E19" i="3"/>
  <c r="H19" i="3" s="1"/>
  <c r="I17" i="3"/>
  <c r="J18" i="3"/>
  <c r="H18" i="3"/>
  <c r="J18" i="8"/>
  <c r="E19" i="8"/>
  <c r="D20" i="8"/>
  <c r="H18" i="8"/>
  <c r="J18" i="9"/>
  <c r="D20" i="9"/>
  <c r="E19" i="9"/>
  <c r="H18" i="9"/>
  <c r="D20" i="5"/>
  <c r="E19" i="5"/>
  <c r="J18" i="5"/>
  <c r="H19" i="5"/>
  <c r="H18" i="5"/>
  <c r="I19" i="5" s="1"/>
  <c r="I18" i="5"/>
  <c r="I17" i="5"/>
  <c r="I17" i="4"/>
  <c r="D19" i="4"/>
  <c r="E18" i="4"/>
  <c r="J17" i="4"/>
  <c r="I16" i="4"/>
  <c r="I19" i="2"/>
  <c r="H20" i="2"/>
  <c r="J19" i="2"/>
  <c r="E20" i="2"/>
  <c r="D21" i="2"/>
  <c r="J18" i="10"/>
  <c r="I17" i="10"/>
  <c r="H18" i="10"/>
  <c r="D21" i="1"/>
  <c r="E20" i="1"/>
  <c r="H20" i="1" s="1"/>
  <c r="J19" i="1"/>
  <c r="H19" i="1"/>
  <c r="F19" i="10"/>
  <c r="G19" i="10" s="1"/>
  <c r="B20" i="10"/>
  <c r="D20" i="10"/>
  <c r="E19" i="10"/>
  <c r="E19" i="12" l="1"/>
  <c r="F20" i="12"/>
  <c r="G20" i="12" s="1"/>
  <c r="J18" i="12"/>
  <c r="H19" i="12"/>
  <c r="I19" i="12" s="1"/>
  <c r="I18" i="12"/>
  <c r="I19" i="3"/>
  <c r="I18" i="3"/>
  <c r="J19" i="3"/>
  <c r="D21" i="3"/>
  <c r="E20" i="3"/>
  <c r="D21" i="8"/>
  <c r="E20" i="8"/>
  <c r="I18" i="8"/>
  <c r="J19" i="8"/>
  <c r="H20" i="8"/>
  <c r="H19" i="8"/>
  <c r="I20" i="8" s="1"/>
  <c r="I18" i="9"/>
  <c r="J19" i="9"/>
  <c r="D21" i="9"/>
  <c r="E20" i="9"/>
  <c r="H19" i="9"/>
  <c r="J19" i="5"/>
  <c r="D21" i="5"/>
  <c r="E20" i="5"/>
  <c r="J18" i="4"/>
  <c r="H18" i="4"/>
  <c r="D20" i="4"/>
  <c r="E19" i="4"/>
  <c r="I20" i="2"/>
  <c r="D22" i="2"/>
  <c r="E21" i="2"/>
  <c r="J20" i="2"/>
  <c r="J19" i="10"/>
  <c r="H19" i="10"/>
  <c r="I19" i="10"/>
  <c r="I18" i="10"/>
  <c r="J20" i="1"/>
  <c r="I20" i="1"/>
  <c r="I19" i="1"/>
  <c r="E21" i="1"/>
  <c r="D22" i="1"/>
  <c r="F20" i="10"/>
  <c r="B21" i="10"/>
  <c r="G20" i="10"/>
  <c r="D21" i="10"/>
  <c r="E20" i="10"/>
  <c r="E20" i="12" l="1"/>
  <c r="J19" i="12"/>
  <c r="F21" i="12"/>
  <c r="G21" i="12" s="1"/>
  <c r="J20" i="3"/>
  <c r="E21" i="3"/>
  <c r="D22" i="3"/>
  <c r="H20" i="3"/>
  <c r="I19" i="8"/>
  <c r="J20" i="8"/>
  <c r="D22" i="8"/>
  <c r="E21" i="8"/>
  <c r="H21" i="8" s="1"/>
  <c r="J20" i="9"/>
  <c r="E21" i="9"/>
  <c r="D22" i="9"/>
  <c r="H20" i="9"/>
  <c r="I20" i="9"/>
  <c r="I19" i="9"/>
  <c r="J20" i="5"/>
  <c r="D22" i="5"/>
  <c r="E21" i="5"/>
  <c r="H21" i="5" s="1"/>
  <c r="H20" i="5"/>
  <c r="J19" i="4"/>
  <c r="D21" i="4"/>
  <c r="E20" i="4"/>
  <c r="I18" i="4"/>
  <c r="H19" i="4"/>
  <c r="J21" i="2"/>
  <c r="H21" i="2"/>
  <c r="E22" i="2"/>
  <c r="D23" i="2"/>
  <c r="J20" i="10"/>
  <c r="H20" i="10"/>
  <c r="I20" i="10"/>
  <c r="E22" i="1"/>
  <c r="H22" i="1" s="1"/>
  <c r="D23" i="1"/>
  <c r="J21" i="1"/>
  <c r="H21" i="1"/>
  <c r="B22" i="10"/>
  <c r="F21" i="10"/>
  <c r="G21" i="10" s="1"/>
  <c r="D22" i="10"/>
  <c r="E21" i="10"/>
  <c r="E21" i="12" l="1"/>
  <c r="J20" i="12"/>
  <c r="F22" i="12"/>
  <c r="G22" i="12" s="1"/>
  <c r="H20" i="12"/>
  <c r="I20" i="3"/>
  <c r="D23" i="3"/>
  <c r="E22" i="3"/>
  <c r="H22" i="3" s="1"/>
  <c r="J21" i="3"/>
  <c r="H21" i="3"/>
  <c r="I21" i="8"/>
  <c r="J21" i="8"/>
  <c r="E22" i="8"/>
  <c r="D23" i="8"/>
  <c r="E22" i="9"/>
  <c r="D23" i="9"/>
  <c r="H22" i="9"/>
  <c r="J21" i="9"/>
  <c r="H21" i="9"/>
  <c r="I22" i="9" s="1"/>
  <c r="I21" i="5"/>
  <c r="I20" i="5"/>
  <c r="D23" i="5"/>
  <c r="E22" i="5"/>
  <c r="H22" i="5" s="1"/>
  <c r="J21" i="5"/>
  <c r="I19" i="4"/>
  <c r="J20" i="4"/>
  <c r="D22" i="4"/>
  <c r="E21" i="4"/>
  <c r="H20" i="4"/>
  <c r="D24" i="2"/>
  <c r="E23" i="2"/>
  <c r="H23" i="2"/>
  <c r="J22" i="2"/>
  <c r="I21" i="2"/>
  <c r="H22" i="2"/>
  <c r="H22" i="10"/>
  <c r="J21" i="10"/>
  <c r="H21" i="10"/>
  <c r="I21" i="10"/>
  <c r="D24" i="1"/>
  <c r="E23" i="1"/>
  <c r="I22" i="1"/>
  <c r="I21" i="1"/>
  <c r="J22" i="1"/>
  <c r="F22" i="10"/>
  <c r="G22" i="10" s="1"/>
  <c r="B23" i="10"/>
  <c r="D23" i="10"/>
  <c r="E22" i="10"/>
  <c r="E22" i="12" l="1"/>
  <c r="J21" i="12"/>
  <c r="I20" i="12"/>
  <c r="F23" i="12"/>
  <c r="G23" i="12" s="1"/>
  <c r="H21" i="12"/>
  <c r="I22" i="3"/>
  <c r="J22" i="3"/>
  <c r="E23" i="3"/>
  <c r="D24" i="3"/>
  <c r="I21" i="3"/>
  <c r="D24" i="8"/>
  <c r="E23" i="8"/>
  <c r="H23" i="8"/>
  <c r="J22" i="8"/>
  <c r="H22" i="8"/>
  <c r="E23" i="9"/>
  <c r="D24" i="9"/>
  <c r="H23" i="9"/>
  <c r="J22" i="9"/>
  <c r="I21" i="9"/>
  <c r="I22" i="5"/>
  <c r="D24" i="5"/>
  <c r="E23" i="5"/>
  <c r="H23" i="5"/>
  <c r="J22" i="5"/>
  <c r="I21" i="4"/>
  <c r="J21" i="4"/>
  <c r="E22" i="4"/>
  <c r="D23" i="4"/>
  <c r="H21" i="4"/>
  <c r="I20" i="4"/>
  <c r="J23" i="2"/>
  <c r="E24" i="2"/>
  <c r="D25" i="2"/>
  <c r="E25" i="2" s="1"/>
  <c r="J25" i="2" s="1"/>
  <c r="I23" i="2"/>
  <c r="I22" i="2"/>
  <c r="J22" i="10"/>
  <c r="I22" i="10"/>
  <c r="J23" i="1"/>
  <c r="E24" i="1"/>
  <c r="D25" i="1"/>
  <c r="E25" i="1" s="1"/>
  <c r="J25" i="1" s="1"/>
  <c r="H23" i="1"/>
  <c r="B24" i="10"/>
  <c r="F23" i="10"/>
  <c r="G23" i="10" s="1"/>
  <c r="D24" i="10"/>
  <c r="E23" i="10"/>
  <c r="E23" i="12" l="1"/>
  <c r="J22" i="12"/>
  <c r="F24" i="12"/>
  <c r="G24" i="12" s="1"/>
  <c r="I21" i="12"/>
  <c r="H22" i="12"/>
  <c r="J23" i="3"/>
  <c r="D25" i="3"/>
  <c r="E24" i="3"/>
  <c r="H23" i="3"/>
  <c r="I23" i="8"/>
  <c r="I22" i="8"/>
  <c r="J23" i="8"/>
  <c r="D25" i="8"/>
  <c r="E25" i="8" s="1"/>
  <c r="J25" i="8" s="1"/>
  <c r="E24" i="8"/>
  <c r="D25" i="9"/>
  <c r="E25" i="9" s="1"/>
  <c r="J25" i="9" s="1"/>
  <c r="E24" i="9"/>
  <c r="J23" i="9"/>
  <c r="I23" i="9"/>
  <c r="J23" i="5"/>
  <c r="E24" i="5"/>
  <c r="D25" i="5"/>
  <c r="E25" i="5" s="1"/>
  <c r="J25" i="5" s="1"/>
  <c r="I23" i="5"/>
  <c r="I22" i="4"/>
  <c r="D24" i="4"/>
  <c r="E23" i="4"/>
  <c r="H23" i="4"/>
  <c r="J22" i="4"/>
  <c r="H22" i="4"/>
  <c r="I23" i="4" s="1"/>
  <c r="H25" i="2"/>
  <c r="J24" i="2"/>
  <c r="H24" i="2"/>
  <c r="J23" i="10"/>
  <c r="H23" i="10"/>
  <c r="I23" i="1"/>
  <c r="H25" i="1"/>
  <c r="J24" i="1"/>
  <c r="K2" i="1" s="1"/>
  <c r="L2" i="1" s="1"/>
  <c r="H24" i="1"/>
  <c r="B25" i="10"/>
  <c r="F25" i="10" s="1"/>
  <c r="F24" i="10"/>
  <c r="G24" i="10" s="1"/>
  <c r="G25" i="10" s="1"/>
  <c r="D25" i="10"/>
  <c r="E24" i="10"/>
  <c r="E24" i="12" l="1"/>
  <c r="J23" i="12"/>
  <c r="F25" i="12"/>
  <c r="G25" i="12" s="1"/>
  <c r="E25" i="12" s="1"/>
  <c r="J25" i="12" s="1"/>
  <c r="H23" i="12"/>
  <c r="I22" i="12"/>
  <c r="I23" i="3"/>
  <c r="J24" i="3"/>
  <c r="E25" i="3"/>
  <c r="H24" i="3"/>
  <c r="H25" i="8"/>
  <c r="J24" i="8"/>
  <c r="K2" i="8"/>
  <c r="L2" i="8" s="1"/>
  <c r="H24" i="8"/>
  <c r="H25" i="9"/>
  <c r="J24" i="9"/>
  <c r="H24" i="9"/>
  <c r="K2" i="9"/>
  <c r="L2" i="9" s="1"/>
  <c r="H25" i="5"/>
  <c r="J24" i="5"/>
  <c r="K2" i="5" s="1"/>
  <c r="L2" i="5" s="1"/>
  <c r="H24" i="5"/>
  <c r="J23" i="4"/>
  <c r="D25" i="4"/>
  <c r="E25" i="4" s="1"/>
  <c r="J25" i="4" s="1"/>
  <c r="E24" i="4"/>
  <c r="I25" i="2"/>
  <c r="I24" i="2"/>
  <c r="J24" i="10"/>
  <c r="H25" i="10"/>
  <c r="H24" i="10"/>
  <c r="I24" i="10"/>
  <c r="I23" i="10"/>
  <c r="I25" i="1"/>
  <c r="I24" i="1"/>
  <c r="E25" i="10"/>
  <c r="J25" i="10" s="1"/>
  <c r="J24" i="12" l="1"/>
  <c r="K2" i="12" s="1"/>
  <c r="L2" i="12" s="1"/>
  <c r="H24" i="12"/>
  <c r="I25" i="12" s="1"/>
  <c r="I23" i="12"/>
  <c r="J25" i="3"/>
  <c r="H25" i="3"/>
  <c r="I24" i="3"/>
  <c r="I25" i="8"/>
  <c r="I24" i="8"/>
  <c r="I25" i="9"/>
  <c r="I24" i="9"/>
  <c r="I25" i="5"/>
  <c r="I24" i="5"/>
  <c r="H25" i="4"/>
  <c r="J24" i="4"/>
  <c r="K2" i="4"/>
  <c r="H24" i="4"/>
  <c r="K2" i="10"/>
  <c r="I25" i="10"/>
  <c r="H26" i="2"/>
  <c r="I26" i="2" s="1"/>
  <c r="I24" i="12" l="1"/>
  <c r="I25" i="3"/>
  <c r="I25" i="4"/>
  <c r="I24" i="4"/>
  <c r="J26" i="2"/>
</calcChain>
</file>

<file path=xl/sharedStrings.xml><?xml version="1.0" encoding="utf-8"?>
<sst xmlns="http://schemas.openxmlformats.org/spreadsheetml/2006/main" count="136" uniqueCount="24">
  <si>
    <t>Index</t>
  </si>
  <si>
    <t>Shares</t>
  </si>
  <si>
    <t>price</t>
  </si>
  <si>
    <t>diff</t>
  </si>
  <si>
    <t>average price</t>
  </si>
  <si>
    <t>total shares</t>
  </si>
  <si>
    <t>total shares sum</t>
  </si>
  <si>
    <t>gap</t>
  </si>
  <si>
    <t>gap diff</t>
  </si>
  <si>
    <t>avrgAwayfromPrice</t>
  </si>
  <si>
    <t>The level of trade</t>
  </si>
  <si>
    <t>Risk per trade</t>
  </si>
  <si>
    <t>grid distance</t>
  </si>
  <si>
    <t>forcasted price</t>
  </si>
  <si>
    <t>Average buying price</t>
  </si>
  <si>
    <t>redundant shares</t>
  </si>
  <si>
    <t>sum of all shares</t>
  </si>
  <si>
    <t>how much the arg buy price dropped from the last grid</t>
  </si>
  <si>
    <t>aafp last move</t>
  </si>
  <si>
    <t>difference to the last step</t>
  </si>
  <si>
    <t>avrgAvrgAwayFromPrice</t>
  </si>
  <si>
    <t>Price deviation from avrg</t>
  </si>
  <si>
    <t>avrgAwayFromPriceDivededByDiffScaleSize(Peak)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</si>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</sst>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'SC3 6.95'!$H$1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'SC3 6.95'!$H$2:$H$25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0.4966666666666697</c:v>
                </c:pt>
                <c:pt idx="3">
                  <c:v>1.1814133333333245</c:v>
                </c:pt>
                <c:pt idx="4">
                  <c:v>1.055176000000003</c:v>
                </c:pt>
                <c:pt idx="5">
                  <c:v>1.0045591288889</c:v>
                </c:pt>
                <c:pt idx="6">
                  <c:v>2.2171710978187917</c:v>
                </c:pt>
                <c:pt idx="7">
                  <c:v>2.0072682640518451</c:v>
                </c:pt>
                <c:pt idx="8">
                  <c:v>1.8903212960402414</c:v>
                </c:pt>
                <c:pt idx="9">
                  <c:v>4.0173655736754341</c:v>
                </c:pt>
                <c:pt idx="10">
                  <c:v>3.5788848760190746</c:v>
                </c:pt>
                <c:pt idx="11">
                  <c:v>3.288831104462929</c:v>
                </c:pt>
                <c:pt idx="12">
                  <c:v>5.3232691835313375</c:v>
                </c:pt>
                <c:pt idx="13">
                  <c:v>4.0829267304785901</c:v>
                </c:pt>
                <c:pt idx="14">
                  <c:v>3.4183840424527006</c:v>
                </c:pt>
                <c:pt idx="15">
                  <c:v>5.2249385892264328</c:v>
                </c:pt>
                <c:pt idx="16">
                  <c:v>3.8373922001553922</c:v>
                </c:pt>
                <c:pt idx="17">
                  <c:v>3.1052974006119598</c:v>
                </c:pt>
                <c:pt idx="18">
                  <c:v>4.6338395327795467</c:v>
                </c:pt>
                <c:pt idx="19">
                  <c:v>3.3353622973385484</c:v>
                </c:pt>
                <c:pt idx="20">
                  <c:v>2.6531225817920046</c:v>
                </c:pt>
                <c:pt idx="21">
                  <c:v>3.9083436442801016</c:v>
                </c:pt>
                <c:pt idx="22">
                  <c:v>2.7814203307795111</c:v>
                </c:pt>
                <c:pt idx="23">
                  <c:v>2.1906064115343256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35E-849E-4549C2BC6158}"/>
            </c:ext>
          </c:extLst>
        </c:ser>
        <c:ser>
          <c:idx val="1"/>
          <c:order val="1"/>
          <c:tx>
            <c:strRef>
              <c:f>'SC3 6.95'!$J$1</c:f>
              <c:strCache>
                <c:ptCount val="1"/>
                <c:pt idx="0">
                  <c:v>avrgAwayfromPrice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'SC3 6.95'!$J$2:$J$25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0.99333333333332519</c:v>
                </c:pt>
                <c:pt idx="3">
                  <c:v>1.772120000000001</c:v>
                </c:pt>
                <c:pt idx="4">
                  <c:v>2.6379400000000004</c:v>
                </c:pt>
                <c:pt idx="5">
                  <c:v>3.5159569511111073</c:v>
                </c:pt>
                <c:pt idx="6">
                  <c:v>4.9886349700923205</c:v>
                </c:pt>
                <c:pt idx="7">
                  <c:v>6.5236218581684682</c:v>
                </c:pt>
                <c:pt idx="8">
                  <c:v>8.0338655081711039</c:v>
                </c:pt>
                <c:pt idx="9">
                  <c:v>10.545584630898006</c:v>
                </c:pt>
                <c:pt idx="10">
                  <c:v>12.97345767556908</c:v>
                </c:pt>
                <c:pt idx="11">
                  <c:v>15.210843858141082</c:v>
                </c:pt>
                <c:pt idx="12">
                  <c:v>14.971694578681884</c:v>
                </c:pt>
                <c:pt idx="13">
                  <c:v>15.566158159949659</c:v>
                </c:pt>
                <c:pt idx="14">
                  <c:v>16.450973204303615</c:v>
                </c:pt>
                <c:pt idx="15">
                  <c:v>15.184977774939306</c:v>
                </c:pt>
                <c:pt idx="16">
                  <c:v>14.989813281857067</c:v>
                </c:pt>
                <c:pt idx="17">
                  <c:v>15.235365371752408</c:v>
                </c:pt>
                <c:pt idx="18">
                  <c:v>13.68430737023958</c:v>
                </c:pt>
                <c:pt idx="19">
                  <c:v>13.18510408166641</c:v>
                </c:pt>
                <c:pt idx="20">
                  <c:v>13.141247787938553</c:v>
                </c:pt>
                <c:pt idx="21">
                  <c:v>11.63342912867747</c:v>
                </c:pt>
                <c:pt idx="22">
                  <c:v>11.060491784115456</c:v>
                </c:pt>
                <c:pt idx="23">
                  <c:v>10.901689719901228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F-435E-849E-4549C2BC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994424"/>
        <c:axId val="974993704"/>
      </c:lineChart>
      <c:catAx>
        <c:axId val="97499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3704"/>
        <c:crosses val="autoZero"/>
        <c:auto val="1"/>
        <c:lblAlgn val="ctr"/>
        <c:lblOffset val="100"/>
        <c:noMultiLvlLbl val="0"/>
      </c:catAx>
      <c:valAx>
        <c:axId val="9749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'SC1 2.18'!$J$2:$J$25</c:f>
              <c:numCache>
                <c:formatCode>0.00</c:formatCode>
                <c:ptCount val="24"/>
                <c:pt idx="0">
                  <c:v>0</c:v>
                </c:pt>
                <c:pt idx="1">
                  <c:v>0.3333333333333286</c:v>
                </c:pt>
                <c:pt idx="2">
                  <c:v>0.56714285714284074</c:v>
                </c:pt>
                <c:pt idx="3">
                  <c:v>1.1794266666666573</c:v>
                </c:pt>
                <c:pt idx="4">
                  <c:v>1.5002045161290312</c:v>
                </c:pt>
                <c:pt idx="5">
                  <c:v>1.6645428330158722</c:v>
                </c:pt>
                <c:pt idx="6">
                  <c:v>2.656115691640963</c:v>
                </c:pt>
                <c:pt idx="7">
                  <c:v>3.087031753563366</c:v>
                </c:pt>
                <c:pt idx="8">
                  <c:v>3.2374504078269695</c:v>
                </c:pt>
                <c:pt idx="9">
                  <c:v>4.8784940745466088</c:v>
                </c:pt>
                <c:pt idx="10">
                  <c:v>5.4399671671359187</c:v>
                </c:pt>
                <c:pt idx="11">
                  <c:v>5.4817532546245999</c:v>
                </c:pt>
                <c:pt idx="12">
                  <c:v>5.2822916108977083</c:v>
                </c:pt>
                <c:pt idx="13">
                  <c:v>4.9795369973983696</c:v>
                </c:pt>
                <c:pt idx="14">
                  <c:v>4.6412263944679566</c:v>
                </c:pt>
                <c:pt idx="15">
                  <c:v>4.3000191620772625</c:v>
                </c:pt>
                <c:pt idx="16">
                  <c:v>3.9710931370766502</c:v>
                </c:pt>
                <c:pt idx="17">
                  <c:v>3.6609573482414248</c:v>
                </c:pt>
                <c:pt idx="18">
                  <c:v>3.3718630084112533</c:v>
                </c:pt>
                <c:pt idx="19">
                  <c:v>3.1040080483699271</c:v>
                </c:pt>
                <c:pt idx="20">
                  <c:v>2.8566358060656256</c:v>
                </c:pt>
                <c:pt idx="21">
                  <c:v>2.6285797688397743</c:v>
                </c:pt>
                <c:pt idx="22">
                  <c:v>2.4185310892171898</c:v>
                </c:pt>
                <c:pt idx="23">
                  <c:v>2.2251675856383066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1-41DC-9889-D783365C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7224"/>
        <c:axId val="707668664"/>
      </c:areaChart>
      <c:catAx>
        <c:axId val="70766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8664"/>
        <c:crosses val="autoZero"/>
        <c:auto val="1"/>
        <c:lblAlgn val="ctr"/>
        <c:lblOffset val="100"/>
        <c:noMultiLvlLbl val="0"/>
      </c:catAx>
      <c:valAx>
        <c:axId val="707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micromarc!$J$2:$J$25</c:f>
              <c:numCache>
                <c:formatCode>0.00</c:formatCode>
                <c:ptCount val="24"/>
                <c:pt idx="0">
                  <c:v>900</c:v>
                </c:pt>
                <c:pt idx="1">
                  <c:v>0.5</c:v>
                </c:pt>
                <c:pt idx="2">
                  <c:v>0.99333333333332519</c:v>
                </c:pt>
                <c:pt idx="3">
                  <c:v>1.4800749999999994</c:v>
                </c:pt>
                <c:pt idx="4">
                  <c:v>1.9602991999999944</c:v>
                </c:pt>
                <c:pt idx="5">
                  <c:v>2.43407934166666</c:v>
                </c:pt>
                <c:pt idx="6">
                  <c:v>2.9014880499142919</c:v>
                </c:pt>
                <c:pt idx="7">
                  <c:v>3.3625971744008893</c:v>
                </c:pt>
                <c:pt idx="8">
                  <c:v>3.8174777976069834</c:v>
                </c:pt>
                <c:pt idx="9">
                  <c:v>4.2662002428314167</c:v>
                </c:pt>
                <c:pt idx="10">
                  <c:v>4.3164312419292088</c:v>
                </c:pt>
                <c:pt idx="11">
                  <c:v>4.4749828430897338</c:v>
                </c:pt>
                <c:pt idx="12">
                  <c:v>4.699030960179897</c:v>
                </c:pt>
                <c:pt idx="13">
                  <c:v>4.9648140727964716</c:v>
                </c:pt>
                <c:pt idx="14">
                  <c:v>5.2581015862158864</c:v>
                </c:pt>
                <c:pt idx="15">
                  <c:v>5.5698612718044131</c:v>
                </c:pt>
                <c:pt idx="16">
                  <c:v>5.8940929909085611</c:v>
                </c:pt>
                <c:pt idx="17">
                  <c:v>6.2266622418493114</c:v>
                </c:pt>
                <c:pt idx="18">
                  <c:v>6.5646336184308751</c:v>
                </c:pt>
                <c:pt idx="19">
                  <c:v>6.9058708878889092</c:v>
                </c:pt>
                <c:pt idx="20">
                  <c:v>6.8223878044627924</c:v>
                </c:pt>
                <c:pt idx="21">
                  <c:v>6.8360531902642094</c:v>
                </c:pt>
                <c:pt idx="22">
                  <c:v>6.9176114338678332</c:v>
                </c:pt>
                <c:pt idx="23">
                  <c:v>7.0480035865888766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B647-970F-82483C69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7224"/>
        <c:axId val="707668664"/>
      </c:areaChart>
      <c:catAx>
        <c:axId val="70766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8664"/>
        <c:crosses val="autoZero"/>
        <c:auto val="1"/>
        <c:lblAlgn val="ctr"/>
        <c:lblOffset val="100"/>
        <c:noMultiLvlLbl val="0"/>
      </c:catAx>
      <c:valAx>
        <c:axId val="707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676998</xdr:colOff>
      <xdr:row>5</xdr:row>
      <xdr:rowOff>93321</xdr:rowOff>
    </xdr:from>
    <xdr:to>
      <xdr:col>18</xdr:col>
      <xdr:colOff>90427</xdr:colOff>
      <xdr:row>29</xdr:row>
      <xdr:rowOff>18085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8ACCFF-1274-DA60-8454-54A89788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8165</xdr:colOff>
      <xdr:row>5</xdr:row>
      <xdr:rowOff>21771</xdr:rowOff>
    </xdr:from>
    <xdr:to>
      <xdr:col>17</xdr:col>
      <xdr:colOff>8165</xdr:colOff>
      <xdr:row>21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5E9F81-6897-A65E-C839-586F8BE85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8165</xdr:colOff>
      <xdr:row>5</xdr:row>
      <xdr:rowOff>21771</xdr:rowOff>
    </xdr:from>
    <xdr:to>
      <xdr:col>17</xdr:col>
      <xdr:colOff>8165</xdr:colOff>
      <xdr:row>21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000993-D32C-7F4B-9325-E98194BE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1F9559-5589-4784-A8A0-3D5B6292E552}" name="Tabelle13456" displayName="Tabelle13456" ref="A1:L26" totalsRowShown="0">
  <autoFilter ref="A1:L26" xr:uid="{0884C281-DF00-4977-9B86-FB8A6690F249}"/>
  <tableColumns count="12">
    <tableColumn id="1" xr3:uid="{E40BDA96-09B2-40F7-B2A7-87C3E9A5E5B4}" name="Index"/>
    <tableColumn id="2" xr3:uid="{4EF6CD2A-B034-438C-AF9A-9016248B047D}" name="Shares"/>
    <tableColumn id="3" xr3:uid="{210BB3EC-791B-49DD-9BC3-42D498137AF0}" name="diff"/>
    <tableColumn id="4" xr3:uid="{1558637B-B117-4E12-ABE8-BB2FD559669F}" name="price" dataDxfId="40">
      <calculatedColumnFormula>D1-(D1/100*C2)</calculatedColumnFormula>
    </tableColumn>
    <tableColumn id="5" xr3:uid="{90719795-5E4F-4F9A-927B-E20D4F222825}" name="average price" dataDxfId="39"/>
    <tableColumn id="6" xr3:uid="{5F9278B2-2FEB-4653-9B17-175509611409}" name="total shares" dataDxfId="38">
      <calculatedColumnFormula>B2</calculatedColumnFormula>
    </tableColumn>
    <tableColumn id="7" xr3:uid="{00E414A1-82B7-4A41-ADB4-609AA859A159}" name="total shares sum">
      <calculatedColumnFormula>G1+F2</calculatedColumnFormula>
    </tableColumn>
    <tableColumn id="8" xr3:uid="{D0BD3145-D0B6-438A-A6D6-D835686ABECF}" name="gap" dataDxfId="37">
      <calculatedColumnFormula>(E1/100*E2)-100</calculatedColumnFormula>
    </tableColumn>
    <tableColumn id="9" xr3:uid="{4A39C15B-F9DB-4BEB-A251-CB08F6F1FA40}" name="gap diff" dataDxfId="36">
      <calculatedColumnFormula>H1-H2</calculatedColumnFormula>
    </tableColumn>
    <tableColumn id="10" xr3:uid="{44319BEE-B970-4CA6-A181-DAA21BD6A0EF}" name="avrgAwayfromPrice" dataDxfId="35">
      <calculatedColumnFormula>E2-D2</calculatedColumnFormula>
    </tableColumn>
    <tableColumn id="11" xr3:uid="{EB839C5F-CD7C-47AB-8ECB-B63096757B54}" name="aafp last move" dataDxfId="34">
      <calculatedColumnFormula>Tabelle13456[[#This Row],[avrgAwayfromPrice]]-J1</calculatedColumnFormula>
    </tableColumn>
    <tableColumn id="12" xr3:uid="{8FE12816-6072-4358-9F73-16F01DA74EF9}" name="Spalte1" dataDxfId="3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FC5820-C354-448F-88A8-EEAB572C2AD6}" name="Tabelle1345" displayName="Tabelle1345" ref="A1:L26" totalsRowShown="0">
  <autoFilter ref="A1:L26" xr:uid="{0884C281-DF00-4977-9B86-FB8A6690F249}"/>
  <tableColumns count="12">
    <tableColumn id="1" xr3:uid="{70C30F0E-8EB0-4B79-A7E7-044A56920D0E}" name="Index"/>
    <tableColumn id="2" xr3:uid="{C62DF0F6-54BA-4381-A6A6-AF9522E6F4BC}" name="Shares"/>
    <tableColumn id="3" xr3:uid="{7E19063A-3866-4114-985D-D7D1CE26FFEB}" name="diff"/>
    <tableColumn id="4" xr3:uid="{023AA9BC-4CBA-4B94-B1A0-8FD9D9F5145D}" name="price" dataDxfId="32">
      <calculatedColumnFormula>D1-(D1/100*C2)</calculatedColumnFormula>
    </tableColumn>
    <tableColumn id="5" xr3:uid="{0E186122-0CF2-48FF-8191-3B22C2E06D23}" name="average price" dataDxfId="31"/>
    <tableColumn id="6" xr3:uid="{3773FC28-AB33-4E71-ABAC-F0DDDCC7B2B6}" name="total shares" dataDxfId="30">
      <calculatedColumnFormula>B2</calculatedColumnFormula>
    </tableColumn>
    <tableColumn id="7" xr3:uid="{37B88E4D-0E52-4D21-AEFB-A8ED53770215}" name="total shares sum">
      <calculatedColumnFormula>G1+F2</calculatedColumnFormula>
    </tableColumn>
    <tableColumn id="8" xr3:uid="{4E53CEC7-E6C3-4F29-956B-90B5C9A63E9D}" name="gap" dataDxfId="29">
      <calculatedColumnFormula>(E1/100*E2)-100</calculatedColumnFormula>
    </tableColumn>
    <tableColumn id="9" xr3:uid="{F602B7BA-64E4-49B0-A4E6-F67E4578B1DD}" name="gap diff" dataDxfId="28">
      <calculatedColumnFormula>H1-H2</calculatedColumnFormula>
    </tableColumn>
    <tableColumn id="10" xr3:uid="{3B350821-D7EF-45DE-8DA3-D1926773594B}" name="avrgAwayfromPrice" dataDxfId="27">
      <calculatedColumnFormula>E2-D2</calculatedColumnFormula>
    </tableColumn>
    <tableColumn id="11" xr3:uid="{DF58E917-667C-4F68-97D2-F5C73091AA89}" name="aafp last move" dataDxfId="26">
      <calculatedColumnFormula>Tabelle1345[[#This Row],[avrgAwayfromPrice]]-J1</calculatedColumnFormula>
    </tableColumn>
    <tableColumn id="12" xr3:uid="{0B433104-8B2E-4CB0-AF44-FD775C1844EA}" name="Spalte1" dataDxfId="2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B76599-76E4-46C7-B106-7F4FF792C84E}" name="Tabelle134" displayName="Tabelle134" ref="A1:L26" totalsRowShown="0">
  <autoFilter ref="A1:L26" xr:uid="{0884C281-DF00-4977-9B86-FB8A6690F249}"/>
  <tableColumns count="12">
    <tableColumn id="1" xr3:uid="{96088399-6D37-4C63-8F0A-481A7F5A629F}" name="Index"/>
    <tableColumn id="2" xr3:uid="{4D07C7B1-480D-4BD2-A5A3-7EF19ED9736B}" name="Shares"/>
    <tableColumn id="3" xr3:uid="{ABB541EB-D379-4CFA-89F8-334E1BFE186F}" name="diff"/>
    <tableColumn id="4" xr3:uid="{91616697-89BA-4726-A707-94E3AB17B6D5}" name="price" dataDxfId="24">
      <calculatedColumnFormula>D1-(D1/100*C2)</calculatedColumnFormula>
    </tableColumn>
    <tableColumn id="5" xr3:uid="{C5C70C02-3A39-4027-926A-3859E559618B}" name="average price" dataDxfId="23"/>
    <tableColumn id="6" xr3:uid="{65811458-0C83-47C1-8419-C965A678C708}" name="total shares" dataDxfId="22">
      <calculatedColumnFormula>B2</calculatedColumnFormula>
    </tableColumn>
    <tableColumn id="7" xr3:uid="{0FCCA6F6-4E77-4193-8882-CF0A061A4C00}" name="total shares sum">
      <calculatedColumnFormula>G1+F2</calculatedColumnFormula>
    </tableColumn>
    <tableColumn id="8" xr3:uid="{C22668F4-4102-4BC0-B712-5F8EAB4BAA51}" name="gap" dataDxfId="21">
      <calculatedColumnFormula>(E1/100*E2)-100</calculatedColumnFormula>
    </tableColumn>
    <tableColumn id="9" xr3:uid="{7868EE8A-3C3B-4609-9D9C-7A5249432010}" name="gap diff" dataDxfId="20">
      <calculatedColumnFormula>H1-H2</calculatedColumnFormula>
    </tableColumn>
    <tableColumn id="10" xr3:uid="{B971523D-9450-4713-9DAA-E65E33BC7920}" name="avrgAwayfromPrice" dataDxfId="19">
      <calculatedColumnFormula>E2-D2</calculatedColumnFormula>
    </tableColumn>
    <tableColumn id="11" xr3:uid="{34FE4C86-3E00-47C4-AD8A-3C356D4917E6}" name="aafp last move" dataDxfId="18">
      <calculatedColumnFormula>Tabelle134[[#This Row],[avrgAwayfromPrice]]-J1</calculatedColumnFormula>
    </tableColumn>
    <tableColumn id="12" xr3:uid="{7BED540C-B935-49D6-8670-32F3DECA5732}" name="Spalte1" dataDxfId="1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98EE7-A843-42CC-92A1-0187EB49341E}" name="Tabelle13" displayName="Tabelle13" ref="A1:L26" totalsRowShown="0">
  <autoFilter ref="A1:L26" xr:uid="{0884C281-DF00-4977-9B86-FB8A6690F249}"/>
  <tableColumns count="12">
    <tableColumn id="1" xr3:uid="{2696679D-5553-468F-AF4C-9C5ABA1C66A0}" name="Index"/>
    <tableColumn id="2" xr3:uid="{685392A6-B317-4CB4-82E5-79312DA5BAE6}" name="Shares"/>
    <tableColumn id="3" xr3:uid="{7F92548C-F638-4CBB-85FE-5E6E9FAD318D}" name="diff"/>
    <tableColumn id="4" xr3:uid="{D932430C-9B14-463A-93D6-E63A98486111}" name="price" dataDxfId="16">
      <calculatedColumnFormula>D1-(D1/100*C2)</calculatedColumnFormula>
    </tableColumn>
    <tableColumn id="5" xr3:uid="{C106852D-5322-4B7F-9B0A-DE4C14F5593E}" name="average price" dataDxfId="15"/>
    <tableColumn id="6" xr3:uid="{F73CEBD0-FDAA-42BD-9EF9-5AD616AC43C5}" name="total shares" dataDxfId="14">
      <calculatedColumnFormula>B2</calculatedColumnFormula>
    </tableColumn>
    <tableColumn id="7" xr3:uid="{52125C2C-E809-4E8A-8D98-9D5F330A6E90}" name="total shares sum">
      <calculatedColumnFormula>G1+F2</calculatedColumnFormula>
    </tableColumn>
    <tableColumn id="8" xr3:uid="{C4556148-541B-420A-8DBC-288EB5920BA4}" name="gap" dataDxfId="13">
      <calculatedColumnFormula>(E1/100*E2)-100</calculatedColumnFormula>
    </tableColumn>
    <tableColumn id="9" xr3:uid="{1EC48379-1263-477F-B15F-D9E9480EA5A9}" name="gap diff" dataDxfId="12">
      <calculatedColumnFormula>H1-H2</calculatedColumnFormula>
    </tableColumn>
    <tableColumn id="10" xr3:uid="{8B1EFEB7-A62E-4455-9503-9183B5674597}" name="avrgAwayfromPrice" dataDxfId="11">
      <calculatedColumnFormula>E2-D2</calculatedColumnFormula>
    </tableColumn>
    <tableColumn id="11" xr3:uid="{7558F58A-1A98-4EE4-B310-0C5DFD607EAD}" name="aafp last move" dataDxfId="10">
      <calculatedColumnFormula>Tabelle13[[#This Row],[avrgAwayfromPrice]]-J1</calculatedColumnFormula>
    </tableColumn>
    <tableColumn id="12" xr3:uid="{CB83B8B0-3504-44BD-8DF1-F5469882C7DA}" name="Spalte1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4C281-DF00-4977-9B86-FB8A6690F249}" name="Tabelle1" displayName="Tabelle1" ref="A1:L26" totalsRowShown="0">
  <autoFilter ref="A1:L26" xr:uid="{0884C281-DF00-4977-9B86-FB8A6690F249}"/>
  <tableColumns count="12">
    <tableColumn id="1" xr3:uid="{07BFAD5D-F0CA-455B-87AD-A8DB9641598B}" name="Index"/>
    <tableColumn id="2" xr3:uid="{E3FC623B-BB5D-416E-B3AB-F71B3D63BEE1}" name="Shares"/>
    <tableColumn id="3" xr3:uid="{A5BAA220-0823-4697-A6C3-355EB79A657E}" name="diff"/>
    <tableColumn id="4" xr3:uid="{4B6DD12A-F97E-4BA8-9665-91F3DF742FD8}" name="price" dataDxfId="8"/>
    <tableColumn id="5" xr3:uid="{207A1FC5-3BA5-4D27-9EB1-58A5F28D4A38}" name="average price" dataDxfId="7"/>
    <tableColumn id="6" xr3:uid="{9F059B56-FC96-4C36-BF1F-58BDF1836FFF}" name="total shares" dataDxfId="6">
      <calculatedColumnFormula>B2</calculatedColumnFormula>
    </tableColumn>
    <tableColumn id="7" xr3:uid="{56AD4A6E-CB45-4767-B71B-5E52EEC1BFC8}" name="total shares sum" dataDxfId="5"/>
    <tableColumn id="8" xr3:uid="{EEB56998-9CB2-4BDA-99B2-0E4E3B0046C7}" name="gap" dataDxfId="4"/>
    <tableColumn id="9" xr3:uid="{0213FA8C-0884-491F-A160-E07ABD3C52DA}" name="gap diff" dataDxfId="3"/>
    <tableColumn id="10" xr3:uid="{9A7C77A1-35E5-49C7-BA03-95F638983457}" name="avrgAwayfromPrice" dataDxfId="2"/>
    <tableColumn id="11" xr3:uid="{D311E3FE-493F-4A27-98EB-4206FEB6FE77}" name="aafp last move" dataDxfId="1">
      <calculatedColumnFormula>AVERAGE(J2:J25)</calculatedColumnFormula>
    </tableColumn>
    <tableColumn id="12" xr3:uid="{1DDB3CAB-5FDC-45AC-A9F4-AF443081D7B7}" name="Spalte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9051-FE5B-42DE-8D4E-B7E81BF0C093}">
  <dimension ref="A1:L26"/>
  <sheetViews>
    <sheetView zoomScale="173" workbookViewId="0">
      <selection activeCell="D2" sqref="D2:L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1.6031112768889251</v>
      </c>
      <c r="L2" s="1">
        <f>(K2/SUM(C2:C25))*100</f>
        <v>17.425122574879616</v>
      </c>
    </row>
    <row r="3" spans="1:12" x14ac:dyDescent="0.15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si="1"/>
        <v>0.20000000000000284</v>
      </c>
      <c r="K3" s="1"/>
      <c r="L3" s="1"/>
    </row>
    <row r="4" spans="1:12" x14ac:dyDescent="0.15">
      <c r="A4">
        <f t="shared" si="2"/>
        <v>3</v>
      </c>
      <c r="B4">
        <v>1</v>
      </c>
      <c r="C4">
        <v>0.4</v>
      </c>
      <c r="D4" s="1">
        <f t="shared" si="3"/>
        <v>99.201599999999999</v>
      </c>
      <c r="E4" s="1">
        <f>(B4*D4+B3*D3+B2*D2)/G4</f>
        <v>99.600533333333331</v>
      </c>
      <c r="F4">
        <f t="shared" si="0"/>
        <v>1</v>
      </c>
      <c r="G4">
        <f t="shared" si="4"/>
        <v>3</v>
      </c>
      <c r="H4" s="1">
        <f t="shared" ref="H4:H25" si="6">E3-E4</f>
        <v>0.19946666666666601</v>
      </c>
      <c r="I4" s="1">
        <f t="shared" si="5"/>
        <v>5.3333333333682731E-4</v>
      </c>
      <c r="J4" s="1">
        <f t="shared" si="1"/>
        <v>0.39893333333333203</v>
      </c>
      <c r="K4" s="1"/>
      <c r="L4" s="1"/>
    </row>
    <row r="5" spans="1:12" x14ac:dyDescent="0.15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99.282237439999989</v>
      </c>
      <c r="F5">
        <f t="shared" si="0"/>
        <v>2</v>
      </c>
      <c r="G5">
        <f t="shared" si="4"/>
        <v>5</v>
      </c>
      <c r="H5" s="1">
        <f t="shared" si="6"/>
        <v>0.31829589333334241</v>
      </c>
      <c r="I5" s="1">
        <f t="shared" si="5"/>
        <v>-0.11882922666667639</v>
      </c>
      <c r="J5" s="1">
        <f t="shared" si="1"/>
        <v>0.47744383999999229</v>
      </c>
      <c r="K5" s="1"/>
      <c r="L5" s="1"/>
    </row>
    <row r="6" spans="1:12" x14ac:dyDescent="0.15">
      <c r="A6">
        <f t="shared" si="2"/>
        <v>5</v>
      </c>
      <c r="B6">
        <v>2</v>
      </c>
      <c r="C6">
        <v>0.4</v>
      </c>
      <c r="D6" s="1">
        <f t="shared" si="3"/>
        <v>98.409574425599999</v>
      </c>
      <c r="E6" s="1">
        <f>(B6*D6+B5*D5+B4*D4+B3*D3+B2*D2)/G6</f>
        <v>99.03290515017143</v>
      </c>
      <c r="F6">
        <f t="shared" si="0"/>
        <v>2</v>
      </c>
      <c r="G6">
        <f t="shared" si="4"/>
        <v>7</v>
      </c>
      <c r="H6" s="1">
        <f t="shared" si="6"/>
        <v>0.24933228982855837</v>
      </c>
      <c r="I6" s="1">
        <f t="shared" si="5"/>
        <v>6.8963603504784032E-2</v>
      </c>
      <c r="J6" s="1">
        <f t="shared" si="1"/>
        <v>0.62333072457143146</v>
      </c>
      <c r="K6" s="1"/>
      <c r="L6" s="1"/>
    </row>
    <row r="7" spans="1:12" x14ac:dyDescent="0.15">
      <c r="A7">
        <f t="shared" si="2"/>
        <v>6</v>
      </c>
      <c r="B7">
        <v>2</v>
      </c>
      <c r="C7">
        <v>0.4</v>
      </c>
      <c r="D7" s="1">
        <f t="shared" si="3"/>
        <v>98.015936127897604</v>
      </c>
      <c r="E7" s="1">
        <f>(B7*D7+B6*D6+B5*D5+B4*D4+B3*D3+B2*D2)/G7</f>
        <v>98.806912034110567</v>
      </c>
      <c r="F7">
        <f t="shared" si="0"/>
        <v>2</v>
      </c>
      <c r="G7">
        <f t="shared" si="4"/>
        <v>9</v>
      </c>
      <c r="H7" s="1">
        <f t="shared" si="6"/>
        <v>0.22599311606086303</v>
      </c>
      <c r="I7" s="1">
        <f t="shared" si="5"/>
        <v>2.3339173767695343E-2</v>
      </c>
      <c r="J7" s="1">
        <f t="shared" si="1"/>
        <v>0.79097590621296376</v>
      </c>
      <c r="K7" s="1"/>
      <c r="L7" s="1"/>
    </row>
    <row r="8" spans="1:12" x14ac:dyDescent="0.15">
      <c r="A8">
        <f t="shared" si="2"/>
        <v>7</v>
      </c>
      <c r="B8">
        <v>4</v>
      </c>
      <c r="C8">
        <v>0.4</v>
      </c>
      <c r="D8" s="1">
        <f t="shared" si="3"/>
        <v>97.623872383386015</v>
      </c>
      <c r="E8" s="1">
        <f>(B8*D8+B7*D7+B6*D6+B5*D5+B4*D4+B3*D3+B2*D2)/G8</f>
        <v>98.442899833887623</v>
      </c>
      <c r="F8">
        <f t="shared" si="0"/>
        <v>4</v>
      </c>
      <c r="G8">
        <f t="shared" si="4"/>
        <v>13</v>
      </c>
      <c r="H8" s="1">
        <f t="shared" si="6"/>
        <v>0.36401220022294467</v>
      </c>
      <c r="I8" s="1">
        <f t="shared" si="5"/>
        <v>-0.13801908416208164</v>
      </c>
      <c r="J8" s="1">
        <f t="shared" si="1"/>
        <v>0.81902745050160775</v>
      </c>
      <c r="K8" s="1"/>
      <c r="L8" s="1"/>
    </row>
    <row r="9" spans="1:12" x14ac:dyDescent="0.15">
      <c r="A9">
        <f t="shared" si="2"/>
        <v>8</v>
      </c>
      <c r="B9">
        <v>4</v>
      </c>
      <c r="C9">
        <v>0.4</v>
      </c>
      <c r="D9" s="1">
        <f t="shared" si="3"/>
        <v>97.233376893852466</v>
      </c>
      <c r="E9" s="1">
        <f>(B9*D9+B8*D8+B7*D7+B6*D6+B5*D5+B4*D4+B3*D3+B2*D2)/G9</f>
        <v>98.158306200938185</v>
      </c>
      <c r="F9">
        <f t="shared" si="0"/>
        <v>4</v>
      </c>
      <c r="G9">
        <f t="shared" si="4"/>
        <v>17</v>
      </c>
      <c r="H9" s="1">
        <f t="shared" si="6"/>
        <v>0.28459363294943785</v>
      </c>
      <c r="I9" s="1">
        <f t="shared" si="5"/>
        <v>7.9418567273506824E-2</v>
      </c>
      <c r="J9" s="1">
        <f t="shared" si="1"/>
        <v>0.92492930708571919</v>
      </c>
      <c r="K9" s="1"/>
      <c r="L9" s="1"/>
    </row>
    <row r="10" spans="1:12" x14ac:dyDescent="0.15">
      <c r="A10">
        <f t="shared" si="2"/>
        <v>9</v>
      </c>
      <c r="B10">
        <v>4</v>
      </c>
      <c r="C10">
        <v>0.4</v>
      </c>
      <c r="D10" s="1">
        <f t="shared" si="3"/>
        <v>96.84444338627705</v>
      </c>
      <c r="E10" s="1">
        <f>(B10*D10+B9*D9+B8*D8+B7*D7+B6*D6+B5*D5+B4*D4+B3*D3+B2*D2)/G10</f>
        <v>97.908046617193207</v>
      </c>
      <c r="F10">
        <f t="shared" si="0"/>
        <v>4</v>
      </c>
      <c r="G10">
        <f t="shared" si="4"/>
        <v>21</v>
      </c>
      <c r="H10" s="1">
        <f t="shared" si="6"/>
        <v>0.25025958374497748</v>
      </c>
      <c r="I10" s="1">
        <f t="shared" si="5"/>
        <v>3.4334049204460371E-2</v>
      </c>
      <c r="J10" s="1">
        <f t="shared" si="1"/>
        <v>1.0636032309161578</v>
      </c>
      <c r="K10" s="1"/>
      <c r="L10" s="1"/>
    </row>
    <row r="11" spans="1:12" x14ac:dyDescent="0.15">
      <c r="A11">
        <f t="shared" si="2"/>
        <v>10</v>
      </c>
      <c r="B11">
        <v>8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97.507775995272866</v>
      </c>
      <c r="F11">
        <f t="shared" si="0"/>
        <v>8</v>
      </c>
      <c r="G11">
        <f t="shared" si="4"/>
        <v>29</v>
      </c>
      <c r="H11" s="1">
        <f t="shared" si="6"/>
        <v>0.4002706219203418</v>
      </c>
      <c r="I11" s="1">
        <f t="shared" si="5"/>
        <v>-0.15001103817536432</v>
      </c>
      <c r="J11" s="1">
        <f t="shared" si="1"/>
        <v>1.0507103825409274</v>
      </c>
      <c r="K11" s="1"/>
      <c r="L11" s="1"/>
    </row>
    <row r="12" spans="1:12" x14ac:dyDescent="0.15">
      <c r="A12">
        <f t="shared" si="2"/>
        <v>11</v>
      </c>
      <c r="B12">
        <v>8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97.197173045004348</v>
      </c>
      <c r="F12">
        <f t="shared" si="0"/>
        <v>8</v>
      </c>
      <c r="G12">
        <f t="shared" si="4"/>
        <v>37</v>
      </c>
      <c r="H12" s="1">
        <f t="shared" si="6"/>
        <v>0.31060295026851747</v>
      </c>
      <c r="I12" s="1">
        <f t="shared" si="5"/>
        <v>8.9667671651824321E-2</v>
      </c>
      <c r="J12" s="1">
        <f t="shared" si="1"/>
        <v>1.1259356947233385</v>
      </c>
      <c r="K12" s="1"/>
      <c r="L12" s="1"/>
    </row>
    <row r="13" spans="1:12" x14ac:dyDescent="0.15">
      <c r="A13">
        <f t="shared" si="2"/>
        <v>12</v>
      </c>
      <c r="B13">
        <v>8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96.928689374937775</v>
      </c>
      <c r="F13">
        <f t="shared" si="0"/>
        <v>8</v>
      </c>
      <c r="G13">
        <f t="shared" si="4"/>
        <v>45</v>
      </c>
      <c r="H13" s="1">
        <f t="shared" si="6"/>
        <v>0.2684836700665727</v>
      </c>
      <c r="I13" s="1">
        <f t="shared" si="5"/>
        <v>4.2119280201944775E-2</v>
      </c>
      <c r="J13" s="1">
        <f t="shared" si="1"/>
        <v>1.2417369740578863</v>
      </c>
      <c r="K13" s="1"/>
      <c r="L13" s="1"/>
    </row>
    <row r="14" spans="1:12" x14ac:dyDescent="0.15">
      <c r="A14">
        <f t="shared" si="2"/>
        <v>13</v>
      </c>
      <c r="B14">
        <v>2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96.859562362867095</v>
      </c>
      <c r="F14">
        <f t="shared" si="0"/>
        <v>2</v>
      </c>
      <c r="G14">
        <f t="shared" si="4"/>
        <v>47</v>
      </c>
      <c r="H14" s="1">
        <f t="shared" si="6"/>
        <v>6.9127012070680394E-2</v>
      </c>
      <c r="I14" s="1">
        <f t="shared" si="5"/>
        <v>0.19935665799589231</v>
      </c>
      <c r="J14" s="1">
        <f t="shared" si="1"/>
        <v>1.555357771590721</v>
      </c>
      <c r="K14" s="1"/>
      <c r="L14" s="1"/>
    </row>
    <row r="15" spans="1:12" x14ac:dyDescent="0.15">
      <c r="A15">
        <f t="shared" si="2"/>
        <v>14</v>
      </c>
      <c r="B15">
        <v>2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96.780518502052573</v>
      </c>
      <c r="F15">
        <f t="shared" si="0"/>
        <v>2</v>
      </c>
      <c r="G15">
        <f t="shared" si="4"/>
        <v>49</v>
      </c>
      <c r="H15" s="1">
        <f t="shared" si="6"/>
        <v>7.9043860814522304E-2</v>
      </c>
      <c r="I15" s="1">
        <f t="shared" si="5"/>
        <v>-9.9168487438419106E-3</v>
      </c>
      <c r="J15" s="1">
        <f t="shared" si="1"/>
        <v>1.8575307291413026</v>
      </c>
      <c r="K15" s="1"/>
      <c r="L15" s="1"/>
    </row>
    <row r="16" spans="1:12" x14ac:dyDescent="0.15">
      <c r="A16">
        <f t="shared" si="2"/>
        <v>15</v>
      </c>
      <c r="B16">
        <v>2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96.692784279298323</v>
      </c>
      <c r="F16">
        <f t="shared" si="0"/>
        <v>2</v>
      </c>
      <c r="G16">
        <f t="shared" si="4"/>
        <v>51</v>
      </c>
      <c r="H16" s="1">
        <f t="shared" si="6"/>
        <v>8.7734222754249913E-2</v>
      </c>
      <c r="I16" s="1">
        <f t="shared" si="5"/>
        <v>-8.6903619397276088E-3</v>
      </c>
      <c r="J16" s="1">
        <f t="shared" si="1"/>
        <v>2.1494884574786965</v>
      </c>
      <c r="K16" s="1"/>
      <c r="L16" s="1"/>
    </row>
    <row r="17" spans="1:12" x14ac:dyDescent="0.15">
      <c r="A17">
        <f t="shared" si="2"/>
        <v>16</v>
      </c>
      <c r="B17">
        <v>4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96.508954341788083</v>
      </c>
      <c r="F17">
        <f t="shared" si="0"/>
        <v>4</v>
      </c>
      <c r="G17">
        <f t="shared" si="4"/>
        <v>55</v>
      </c>
      <c r="H17" s="1">
        <f t="shared" si="6"/>
        <v>0.18382993751023946</v>
      </c>
      <c r="I17" s="1">
        <f t="shared" si="5"/>
        <v>-9.6095714755989547E-2</v>
      </c>
      <c r="J17" s="1">
        <f t="shared" si="1"/>
        <v>2.3438317032557308</v>
      </c>
      <c r="K17" s="1"/>
      <c r="L17" s="1"/>
    </row>
    <row r="18" spans="1:12" x14ac:dyDescent="0.15">
      <c r="A18">
        <f t="shared" si="2"/>
        <v>17</v>
      </c>
      <c r="B18"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96.324514193055208</v>
      </c>
      <c r="F18">
        <f t="shared" si="0"/>
        <v>4</v>
      </c>
      <c r="G18">
        <f t="shared" si="4"/>
        <v>59</v>
      </c>
      <c r="H18" s="1">
        <f t="shared" si="6"/>
        <v>0.18444014873287529</v>
      </c>
      <c r="I18" s="1">
        <f t="shared" si="5"/>
        <v>-6.1021122263582583E-4</v>
      </c>
      <c r="J18" s="1">
        <f t="shared" si="1"/>
        <v>2.5360520450769855</v>
      </c>
      <c r="K18" s="1"/>
      <c r="L18" s="1"/>
    </row>
    <row r="19" spans="1:12" x14ac:dyDescent="0.15">
      <c r="A19">
        <f t="shared" si="2"/>
        <v>18</v>
      </c>
      <c r="B19"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96.139675723615909</v>
      </c>
      <c r="F19">
        <f t="shared" si="0"/>
        <v>4</v>
      </c>
      <c r="G19">
        <f t="shared" si="4"/>
        <v>63</v>
      </c>
      <c r="H19" s="1">
        <f t="shared" si="6"/>
        <v>0.18483846943929905</v>
      </c>
      <c r="I19" s="1">
        <f t="shared" si="5"/>
        <v>-3.9832070642376038E-4</v>
      </c>
      <c r="J19" s="1">
        <f t="shared" si="1"/>
        <v>2.7263674242295934</v>
      </c>
      <c r="K19" s="1"/>
      <c r="L19" s="1"/>
    </row>
    <row r="20" spans="1:12" x14ac:dyDescent="0.15">
      <c r="A20">
        <f t="shared" si="2"/>
        <v>19</v>
      </c>
      <c r="B20"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95.79037762137061</v>
      </c>
      <c r="F20">
        <f t="shared" si="0"/>
        <v>8</v>
      </c>
      <c r="G20">
        <f t="shared" si="4"/>
        <v>71</v>
      </c>
      <c r="H20" s="1">
        <f t="shared" si="6"/>
        <v>0.34929810224529945</v>
      </c>
      <c r="I20" s="1">
        <f t="shared" si="5"/>
        <v>-0.1644596328060004</v>
      </c>
      <c r="J20" s="1">
        <f t="shared" si="1"/>
        <v>2.7507225551818379</v>
      </c>
      <c r="K20" s="1"/>
      <c r="L20" s="1"/>
    </row>
    <row r="21" spans="1:12" x14ac:dyDescent="0.15">
      <c r="A21">
        <f t="shared" si="2"/>
        <v>20</v>
      </c>
      <c r="B21"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95.474136489679807</v>
      </c>
      <c r="F21">
        <f t="shared" si="0"/>
        <v>8</v>
      </c>
      <c r="G21">
        <f t="shared" si="4"/>
        <v>79</v>
      </c>
      <c r="H21" s="1">
        <f t="shared" si="6"/>
        <v>0.31624113169080204</v>
      </c>
      <c r="I21" s="1">
        <f t="shared" si="5"/>
        <v>3.3056970554497411E-2</v>
      </c>
      <c r="J21" s="1">
        <f t="shared" si="1"/>
        <v>2.8066400437557917</v>
      </c>
      <c r="K21" s="1"/>
      <c r="L21" s="1"/>
    </row>
    <row r="22" spans="1:12" x14ac:dyDescent="0.15">
      <c r="A22">
        <f t="shared" si="2"/>
        <v>21</v>
      </c>
      <c r="B22">
        <v>8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95.181970050181931</v>
      </c>
      <c r="F22">
        <f t="shared" si="0"/>
        <v>8</v>
      </c>
      <c r="G22">
        <f t="shared" si="4"/>
        <v>87</v>
      </c>
      <c r="H22" s="1">
        <f t="shared" si="6"/>
        <v>0.29216643949787624</v>
      </c>
      <c r="I22" s="1">
        <f t="shared" si="5"/>
        <v>2.4074692192925795E-2</v>
      </c>
      <c r="J22" s="1">
        <f t="shared" si="1"/>
        <v>2.8851435900416078</v>
      </c>
      <c r="K22" s="1"/>
      <c r="L22" s="1"/>
    </row>
    <row r="23" spans="1:12" x14ac:dyDescent="0.15">
      <c r="A23">
        <f t="shared" si="2"/>
        <v>22</v>
      </c>
      <c r="B23"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94.676442920724512</v>
      </c>
      <c r="F23">
        <f t="shared" si="0"/>
        <v>16</v>
      </c>
      <c r="G23">
        <f t="shared" si="4"/>
        <v>103</v>
      </c>
      <c r="H23" s="1">
        <f t="shared" si="6"/>
        <v>0.50552712945741973</v>
      </c>
      <c r="I23" s="1">
        <f t="shared" si="5"/>
        <v>-0.21336068995954349</v>
      </c>
      <c r="J23" s="1">
        <f t="shared" si="1"/>
        <v>2.7488037664247429</v>
      </c>
      <c r="K23" s="1"/>
      <c r="L23" s="1"/>
    </row>
    <row r="24" spans="1:12" x14ac:dyDescent="0.15">
      <c r="A24">
        <f t="shared" si="2"/>
        <v>23</v>
      </c>
      <c r="B24">
        <v>16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94.257415784853322</v>
      </c>
      <c r="F24">
        <f t="shared" si="0"/>
        <v>16</v>
      </c>
      <c r="G24">
        <f t="shared" si="4"/>
        <v>119</v>
      </c>
      <c r="H24" s="1">
        <f t="shared" si="6"/>
        <v>0.41902713587118967</v>
      </c>
      <c r="I24" s="1">
        <f t="shared" si="5"/>
        <v>8.6499993586230062E-2</v>
      </c>
      <c r="J24" s="1">
        <f t="shared" si="1"/>
        <v>2.6974871871707506</v>
      </c>
      <c r="K24" s="1"/>
      <c r="L24" s="1"/>
    </row>
    <row r="25" spans="1:12" x14ac:dyDescent="0.15">
      <c r="A25">
        <f t="shared" si="2"/>
        <v>24</v>
      </c>
      <c r="B25">
        <v>16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93.894307411334921</v>
      </c>
      <c r="F25">
        <f t="shared" si="0"/>
        <v>16</v>
      </c>
      <c r="G25">
        <f t="shared" si="4"/>
        <v>135</v>
      </c>
      <c r="H25" s="1">
        <f t="shared" si="6"/>
        <v>0.36310837351840064</v>
      </c>
      <c r="I25" s="1">
        <f t="shared" si="5"/>
        <v>5.5918762352789031E-2</v>
      </c>
      <c r="J25" s="1">
        <f t="shared" si="1"/>
        <v>2.7006185280430799</v>
      </c>
      <c r="K25" s="1"/>
      <c r="L25" s="1"/>
    </row>
    <row r="26" spans="1:12" x14ac:dyDescent="0.15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2BA3-133F-4FD1-B27F-AA92E68A8B21}">
  <dimension ref="A1:L26"/>
  <sheetViews>
    <sheetView zoomScale="173" workbookViewId="0">
      <selection activeCell="D2" sqref="D2:L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1.526839127452341</v>
      </c>
      <c r="L2" s="1">
        <f>(K2/SUM(C2:C25))*100</f>
        <v>16.59607747230805</v>
      </c>
    </row>
    <row r="3" spans="1:12" x14ac:dyDescent="0.15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si="1"/>
        <v>0.20000000000000284</v>
      </c>
      <c r="K3" s="1"/>
      <c r="L3" s="1"/>
    </row>
    <row r="4" spans="1:12" x14ac:dyDescent="0.15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5" si="6">E3-E4</f>
        <v>0.29919999999999902</v>
      </c>
      <c r="I4" s="1">
        <f t="shared" si="5"/>
        <v>-9.919999999999618E-2</v>
      </c>
      <c r="J4" s="1">
        <f t="shared" si="1"/>
        <v>0.29919999999999902</v>
      </c>
      <c r="K4" s="1"/>
      <c r="L4" s="1"/>
    </row>
    <row r="5" spans="1:12" x14ac:dyDescent="0.15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6"/>
        <v>0.23200213333333863</v>
      </c>
      <c r="I5" s="1">
        <f t="shared" si="5"/>
        <v>6.7197866666660389E-2</v>
      </c>
      <c r="J5" s="1">
        <f t="shared" si="1"/>
        <v>0.46400426666666306</v>
      </c>
      <c r="K5" s="1"/>
      <c r="L5" s="1"/>
    </row>
    <row r="6" spans="1:12" x14ac:dyDescent="0.15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6"/>
        <v>0.34368937642666708</v>
      </c>
      <c r="I6" s="1">
        <f t="shared" si="5"/>
        <v>-0.11168724309332845</v>
      </c>
      <c r="J6" s="1">
        <f t="shared" si="1"/>
        <v>0.51553406463999352</v>
      </c>
      <c r="K6" s="1"/>
      <c r="L6" s="1"/>
    </row>
    <row r="7" spans="1:12" x14ac:dyDescent="0.15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6"/>
        <v>0.25976353209782133</v>
      </c>
      <c r="I7" s="1">
        <f t="shared" si="5"/>
        <v>8.3925844328845756E-2</v>
      </c>
      <c r="J7" s="1">
        <f t="shared" si="1"/>
        <v>0.64940883024456753</v>
      </c>
      <c r="K7" s="1"/>
      <c r="L7" s="1"/>
    </row>
    <row r="8" spans="1:12" x14ac:dyDescent="0.15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6"/>
        <v>0.37871729991132952</v>
      </c>
      <c r="I8" s="1">
        <f t="shared" si="5"/>
        <v>-0.11895376781350819</v>
      </c>
      <c r="J8" s="1">
        <f t="shared" si="1"/>
        <v>0.66275527484482666</v>
      </c>
      <c r="K8" s="1"/>
      <c r="L8" s="1"/>
    </row>
    <row r="9" spans="1:12" x14ac:dyDescent="0.15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6"/>
        <v>0.2808668705009012</v>
      </c>
      <c r="I9" s="1">
        <f t="shared" si="5"/>
        <v>9.7850429410428319E-2</v>
      </c>
      <c r="J9" s="1">
        <f t="shared" si="1"/>
        <v>0.77238389387747475</v>
      </c>
      <c r="K9" s="1"/>
      <c r="L9" s="1"/>
    </row>
    <row r="10" spans="1:12" x14ac:dyDescent="0.15">
      <c r="A10">
        <f t="shared" si="2"/>
        <v>9</v>
      </c>
      <c r="B10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6"/>
        <v>7.2582337590802126E-2</v>
      </c>
      <c r="I10" s="1">
        <f t="shared" si="5"/>
        <v>0.20828453291009907</v>
      </c>
      <c r="J10" s="1">
        <f t="shared" si="1"/>
        <v>1.0887350638620887</v>
      </c>
      <c r="K10" s="1"/>
      <c r="L10" s="1"/>
    </row>
    <row r="11" spans="1:12" x14ac:dyDescent="0.15">
      <c r="A11">
        <f t="shared" si="2"/>
        <v>10</v>
      </c>
      <c r="B11">
        <f t="shared" ref="B11:B25" si="7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6"/>
        <v>8.6830166906295858E-2</v>
      </c>
      <c r="I11" s="1">
        <f t="shared" si="5"/>
        <v>-1.4247829315493732E-2</v>
      </c>
      <c r="J11" s="1">
        <f t="shared" si="1"/>
        <v>1.3892826705009043</v>
      </c>
      <c r="K11" s="1"/>
      <c r="L11" s="1"/>
    </row>
    <row r="12" spans="1:12" x14ac:dyDescent="0.15">
      <c r="A12">
        <f t="shared" si="2"/>
        <v>11</v>
      </c>
      <c r="B12">
        <f t="shared" si="7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6"/>
        <v>0.18685378241599437</v>
      </c>
      <c r="I12" s="1">
        <f t="shared" si="5"/>
        <v>-0.10002361550969852</v>
      </c>
      <c r="J12" s="1">
        <f t="shared" si="1"/>
        <v>1.5882571505358385</v>
      </c>
      <c r="K12" s="1"/>
      <c r="L12" s="1"/>
    </row>
    <row r="13" spans="1:12" x14ac:dyDescent="0.15">
      <c r="A13">
        <f t="shared" si="2"/>
        <v>12</v>
      </c>
      <c r="B13">
        <f t="shared" si="7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6"/>
        <v>0.18786115237494982</v>
      </c>
      <c r="I13" s="1">
        <f t="shared" si="5"/>
        <v>-1.0073699589554508E-3</v>
      </c>
      <c r="J13" s="1">
        <f t="shared" si="1"/>
        <v>1.7846809475620091</v>
      </c>
      <c r="K13" s="1"/>
      <c r="L13" s="1"/>
    </row>
    <row r="14" spans="1:12" x14ac:dyDescent="0.15">
      <c r="A14">
        <f t="shared" si="2"/>
        <v>13</v>
      </c>
      <c r="B14">
        <f t="shared" si="7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6"/>
        <v>0.34678860114648558</v>
      </c>
      <c r="I14" s="1">
        <f t="shared" si="5"/>
        <v>-0.15892744877153575</v>
      </c>
      <c r="J14" s="1">
        <f t="shared" si="1"/>
        <v>1.8206401560190386</v>
      </c>
      <c r="K14" s="1"/>
      <c r="L14" s="1"/>
    </row>
    <row r="15" spans="1:12" x14ac:dyDescent="0.15">
      <c r="A15">
        <f t="shared" si="2"/>
        <v>14</v>
      </c>
      <c r="B15">
        <f t="shared" si="7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6"/>
        <v>0.3037044102598685</v>
      </c>
      <c r="I15" s="1">
        <f t="shared" si="5"/>
        <v>4.308419088661708E-2</v>
      </c>
      <c r="J15" s="1">
        <f t="shared" si="1"/>
        <v>1.898152564124274</v>
      </c>
      <c r="K15" s="1"/>
      <c r="L15" s="1"/>
    </row>
    <row r="16" spans="1:12" x14ac:dyDescent="0.15">
      <c r="A16">
        <f t="shared" si="2"/>
        <v>15</v>
      </c>
      <c r="B16">
        <f t="shared" si="7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6"/>
        <v>0.49250692220886094</v>
      </c>
      <c r="I16" s="1">
        <f t="shared" si="5"/>
        <v>-0.18880251194899245</v>
      </c>
      <c r="J16" s="1">
        <f t="shared" si="1"/>
        <v>1.785337593007057</v>
      </c>
      <c r="K16" s="1"/>
      <c r="L16" s="1"/>
    </row>
    <row r="17" spans="1:12" x14ac:dyDescent="0.15">
      <c r="A17">
        <f t="shared" si="2"/>
        <v>16</v>
      </c>
      <c r="B17">
        <f t="shared" si="7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6"/>
        <v>0.384624138007851</v>
      </c>
      <c r="I17" s="1">
        <f t="shared" si="5"/>
        <v>0.10788278420100994</v>
      </c>
      <c r="J17" s="1">
        <f t="shared" si="1"/>
        <v>1.7788866382864796</v>
      </c>
      <c r="K17" s="1"/>
      <c r="L17" s="1"/>
    </row>
    <row r="18" spans="1:12" x14ac:dyDescent="0.15">
      <c r="A18">
        <f t="shared" si="2"/>
        <v>17</v>
      </c>
      <c r="B18">
        <f t="shared" si="7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6"/>
        <v>9.1725409737890118E-2</v>
      </c>
      <c r="I18" s="1">
        <f t="shared" si="5"/>
        <v>0.29289872826996088</v>
      </c>
      <c r="J18" s="1">
        <f t="shared" si="1"/>
        <v>2.0638217191027195</v>
      </c>
      <c r="K18" s="1"/>
      <c r="L18" s="1"/>
    </row>
    <row r="19" spans="1:12" x14ac:dyDescent="0.15">
      <c r="A19">
        <f t="shared" si="2"/>
        <v>18</v>
      </c>
      <c r="B19">
        <f t="shared" si="7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6"/>
        <v>9.9550023171218527E-2</v>
      </c>
      <c r="I19" s="1">
        <f t="shared" si="5"/>
        <v>-7.824613433328409E-3</v>
      </c>
      <c r="J19" s="1">
        <f t="shared" si="1"/>
        <v>2.339425544523408</v>
      </c>
      <c r="K19" s="1"/>
      <c r="L19" s="1"/>
    </row>
    <row r="20" spans="1:12" x14ac:dyDescent="0.15">
      <c r="A20">
        <f t="shared" si="2"/>
        <v>19</v>
      </c>
      <c r="B20">
        <f t="shared" si="7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6"/>
        <v>0.20476066246951063</v>
      </c>
      <c r="I20" s="1">
        <f t="shared" si="5"/>
        <v>-0.10521063929829211</v>
      </c>
      <c r="J20" s="1">
        <f t="shared" si="1"/>
        <v>2.5083181152514413</v>
      </c>
      <c r="K20" s="1"/>
      <c r="L20" s="1"/>
    </row>
    <row r="21" spans="1:12" x14ac:dyDescent="0.15">
      <c r="A21">
        <f t="shared" si="2"/>
        <v>20</v>
      </c>
      <c r="B21">
        <f t="shared" si="7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6"/>
        <v>0.20213871828184438</v>
      </c>
      <c r="I21" s="1">
        <f t="shared" si="5"/>
        <v>2.6219441876662586E-3</v>
      </c>
      <c r="J21" s="1">
        <f t="shared" si="1"/>
        <v>2.6783380172343527</v>
      </c>
      <c r="K21" s="1"/>
      <c r="L21" s="1"/>
    </row>
    <row r="22" spans="1:12" x14ac:dyDescent="0.15">
      <c r="A22">
        <f t="shared" si="2"/>
        <v>21</v>
      </c>
      <c r="B22">
        <f t="shared" si="7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6"/>
        <v>0.3752625234483844</v>
      </c>
      <c r="I22" s="1">
        <f t="shared" si="5"/>
        <v>-0.17312380516654002</v>
      </c>
      <c r="J22" s="1">
        <f t="shared" si="1"/>
        <v>2.6737454795696607</v>
      </c>
      <c r="K22" s="1"/>
      <c r="L22" s="1"/>
    </row>
    <row r="23" spans="1:12" x14ac:dyDescent="0.15">
      <c r="A23">
        <f t="shared" si="2"/>
        <v>22</v>
      </c>
      <c r="B23">
        <f t="shared" si="7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6"/>
        <v>0.33347208607236212</v>
      </c>
      <c r="I23" s="1">
        <f t="shared" si="5"/>
        <v>4.1790437376022282E-2</v>
      </c>
      <c r="J23" s="1">
        <f t="shared" si="1"/>
        <v>2.7094606993378534</v>
      </c>
      <c r="K23" s="1"/>
      <c r="L23" s="1"/>
    </row>
    <row r="24" spans="1:12" x14ac:dyDescent="0.15">
      <c r="A24">
        <f t="shared" si="2"/>
        <v>23</v>
      </c>
      <c r="B24">
        <f t="shared" si="7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6"/>
        <v>0.55319932691327267</v>
      </c>
      <c r="I24" s="1">
        <f t="shared" si="5"/>
        <v>-0.21972724084091055</v>
      </c>
      <c r="J24" s="1">
        <f t="shared" si="1"/>
        <v>2.5239719290417781</v>
      </c>
      <c r="K24" s="1"/>
      <c r="L24" s="1"/>
    </row>
    <row r="25" spans="1:12" x14ac:dyDescent="0.15">
      <c r="A25">
        <f t="shared" si="2"/>
        <v>24</v>
      </c>
      <c r="B25">
        <f t="shared" si="7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6"/>
        <v>0.44041320280875595</v>
      </c>
      <c r="I25" s="1">
        <f t="shared" si="5"/>
        <v>0.11278612410451672</v>
      </c>
      <c r="J25" s="1">
        <f t="shared" si="1"/>
        <v>2.4497984406237521</v>
      </c>
      <c r="K25" s="1"/>
      <c r="L25" s="1"/>
    </row>
    <row r="26" spans="1:12" x14ac:dyDescent="0.15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E3B3-0CD4-43AE-9411-FB94DA464254}">
  <dimension ref="A1:L26"/>
  <sheetViews>
    <sheetView zoomScale="173" workbookViewId="0">
      <selection activeCell="D2" sqref="D2:L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1.5939627783168628</v>
      </c>
      <c r="L2" s="1">
        <f>(K2/SUM(C2:C25))*100</f>
        <v>15.475366779775362</v>
      </c>
    </row>
    <row r="3" spans="1:12" x14ac:dyDescent="0.15">
      <c r="A3">
        <f t="shared" ref="A3:A25" si="2">A2+1</f>
        <v>2</v>
      </c>
      <c r="B3">
        <v>1</v>
      </c>
      <c r="C3">
        <v>0.1</v>
      </c>
      <c r="D3" s="1">
        <f t="shared" ref="D3:D25" si="3">D2-(D2/100*C3)</f>
        <v>99.9</v>
      </c>
      <c r="E3" s="1">
        <f>(B3*D3+B2*D2)/G3</f>
        <v>99.95</v>
      </c>
      <c r="F3">
        <f t="shared" si="0"/>
        <v>1</v>
      </c>
      <c r="G3">
        <f t="shared" ref="G3:G25" si="4">G2+F3</f>
        <v>2</v>
      </c>
      <c r="H3" s="1">
        <f>E2-E3</f>
        <v>4.9999999999997158E-2</v>
      </c>
      <c r="I3" s="1">
        <f t="shared" ref="I3:I25" si="5">H2-H3</f>
        <v>-4.9999999999997158E-2</v>
      </c>
      <c r="J3" s="1">
        <f t="shared" si="1"/>
        <v>4.9999999999997158E-2</v>
      </c>
      <c r="K3" s="1"/>
      <c r="L3" s="1"/>
    </row>
    <row r="4" spans="1:12" x14ac:dyDescent="0.15">
      <c r="A4">
        <f t="shared" si="2"/>
        <v>3</v>
      </c>
      <c r="B4">
        <v>2</v>
      </c>
      <c r="C4">
        <v>0.1</v>
      </c>
      <c r="D4" s="1">
        <f t="shared" si="3"/>
        <v>99.8001</v>
      </c>
      <c r="E4" s="1">
        <f>(B4*D4+B3*D3+B2*D2)/G4</f>
        <v>99.875050000000002</v>
      </c>
      <c r="F4">
        <f t="shared" si="0"/>
        <v>2</v>
      </c>
      <c r="G4">
        <f t="shared" si="4"/>
        <v>4</v>
      </c>
      <c r="H4" s="1">
        <f t="shared" ref="H4:H25" si="6">E3-E4</f>
        <v>7.4950000000001182E-2</v>
      </c>
      <c r="I4" s="1">
        <f t="shared" si="5"/>
        <v>-2.4950000000004025E-2</v>
      </c>
      <c r="J4" s="1">
        <f t="shared" si="1"/>
        <v>7.4950000000001182E-2</v>
      </c>
      <c r="K4" s="1"/>
      <c r="L4" s="1"/>
    </row>
    <row r="5" spans="1:12" x14ac:dyDescent="0.15">
      <c r="A5">
        <f t="shared" si="2"/>
        <v>4</v>
      </c>
      <c r="B5">
        <v>2</v>
      </c>
      <c r="C5">
        <v>0.1</v>
      </c>
      <c r="D5" s="1">
        <f t="shared" si="3"/>
        <v>99.700299900000005</v>
      </c>
      <c r="E5" s="1">
        <f>(B5*D5+B4*D4+B3*D3+B2*D2)/G5</f>
        <v>99.816799966666665</v>
      </c>
      <c r="F5">
        <f t="shared" si="0"/>
        <v>2</v>
      </c>
      <c r="G5">
        <f t="shared" si="4"/>
        <v>6</v>
      </c>
      <c r="H5" s="1">
        <f t="shared" si="6"/>
        <v>5.8250033333337115E-2</v>
      </c>
      <c r="I5" s="1">
        <f t="shared" si="5"/>
        <v>1.6699966666664068E-2</v>
      </c>
      <c r="J5" s="1">
        <f t="shared" si="1"/>
        <v>0.11650006666666002</v>
      </c>
      <c r="K5" s="1"/>
      <c r="L5" s="1"/>
    </row>
    <row r="6" spans="1:12" x14ac:dyDescent="0.15">
      <c r="A6">
        <f t="shared" si="2"/>
        <v>5</v>
      </c>
      <c r="B6">
        <v>4</v>
      </c>
      <c r="C6">
        <v>0.1</v>
      </c>
      <c r="D6" s="1">
        <f t="shared" si="3"/>
        <v>99.600599600100011</v>
      </c>
      <c r="E6" s="1">
        <f>(B6*D6+B5*D5+B4*D4+B3*D3+B2*D2)/G6</f>
        <v>99.730319820039995</v>
      </c>
      <c r="F6">
        <f t="shared" si="0"/>
        <v>4</v>
      </c>
      <c r="G6">
        <f t="shared" si="4"/>
        <v>10</v>
      </c>
      <c r="H6" s="1">
        <f t="shared" si="6"/>
        <v>8.6480146626669807E-2</v>
      </c>
      <c r="I6" s="1">
        <f t="shared" si="5"/>
        <v>-2.8230113293332693E-2</v>
      </c>
      <c r="J6" s="1">
        <f t="shared" si="1"/>
        <v>0.12972021993998339</v>
      </c>
      <c r="K6" s="1"/>
      <c r="L6" s="1"/>
    </row>
    <row r="7" spans="1:12" x14ac:dyDescent="0.15">
      <c r="A7">
        <f t="shared" si="2"/>
        <v>6</v>
      </c>
      <c r="B7">
        <v>4</v>
      </c>
      <c r="C7">
        <v>0.1</v>
      </c>
      <c r="D7" s="1">
        <f t="shared" si="3"/>
        <v>99.500999000499917</v>
      </c>
      <c r="E7" s="1">
        <f>(B7*D7+B6*D6+B5*D5+B4*D4+B3*D3+B2*D2)/G7</f>
        <v>99.664799585885703</v>
      </c>
      <c r="F7">
        <f t="shared" si="0"/>
        <v>4</v>
      </c>
      <c r="G7">
        <f t="shared" si="4"/>
        <v>14</v>
      </c>
      <c r="H7" s="1">
        <f t="shared" si="6"/>
        <v>6.5520234154291757E-2</v>
      </c>
      <c r="I7" s="1">
        <f t="shared" si="5"/>
        <v>2.0959912472378051E-2</v>
      </c>
      <c r="J7" s="1">
        <f t="shared" si="1"/>
        <v>0.16380058538578623</v>
      </c>
      <c r="K7" s="1"/>
      <c r="L7" s="1"/>
    </row>
    <row r="8" spans="1:12" x14ac:dyDescent="0.15">
      <c r="A8">
        <f t="shared" si="2"/>
        <v>7</v>
      </c>
      <c r="B8">
        <v>8</v>
      </c>
      <c r="C8">
        <v>0.1</v>
      </c>
      <c r="D8" s="1">
        <f t="shared" si="3"/>
        <v>99.401498001499419</v>
      </c>
      <c r="E8" s="1">
        <f>(B8*D8+B7*D7+B6*D6+B5*D5+B4*D4+B3*D3+B2*D2)/G8</f>
        <v>99.569053555199787</v>
      </c>
      <c r="F8">
        <f t="shared" si="0"/>
        <v>8</v>
      </c>
      <c r="G8">
        <f t="shared" si="4"/>
        <v>22</v>
      </c>
      <c r="H8" s="1">
        <f t="shared" si="6"/>
        <v>9.5746030685916139E-2</v>
      </c>
      <c r="I8" s="1">
        <f t="shared" si="5"/>
        <v>-3.0225796531624383E-2</v>
      </c>
      <c r="J8" s="1">
        <f t="shared" si="1"/>
        <v>0.16755555370036745</v>
      </c>
      <c r="K8" s="1"/>
      <c r="L8" s="1"/>
    </row>
    <row r="9" spans="1:12" x14ac:dyDescent="0.15">
      <c r="A9">
        <f t="shared" si="2"/>
        <v>8</v>
      </c>
      <c r="B9">
        <v>8</v>
      </c>
      <c r="C9">
        <v>0.1</v>
      </c>
      <c r="D9" s="1">
        <f t="shared" si="3"/>
        <v>99.302096503497921</v>
      </c>
      <c r="E9" s="1">
        <f>(B9*D9+B8*D8+B7*D7+B6*D6+B5*D5+B4*D4+B3*D3+B2*D2)/G9</f>
        <v>99.497865008079273</v>
      </c>
      <c r="F9">
        <f t="shared" si="0"/>
        <v>8</v>
      </c>
      <c r="G9">
        <f t="shared" si="4"/>
        <v>30</v>
      </c>
      <c r="H9" s="1">
        <f t="shared" si="6"/>
        <v>7.118854712051359E-2</v>
      </c>
      <c r="I9" s="1">
        <f t="shared" si="5"/>
        <v>2.4557483565402549E-2</v>
      </c>
      <c r="J9" s="1">
        <f t="shared" si="1"/>
        <v>0.19576850458135198</v>
      </c>
      <c r="K9" s="1"/>
      <c r="L9" s="1"/>
    </row>
    <row r="10" spans="1:12" x14ac:dyDescent="0.15">
      <c r="A10">
        <f t="shared" si="2"/>
        <v>9</v>
      </c>
      <c r="B10">
        <f>B2*2</f>
        <v>2</v>
      </c>
      <c r="C10">
        <f>C3*3</f>
        <v>0.30000000000000004</v>
      </c>
      <c r="D10" s="1">
        <f t="shared" si="3"/>
        <v>99.004190213987428</v>
      </c>
      <c r="E10" s="1">
        <f>(B10*D10+B9*D9+B8*D8+B7*D7+B6*D6+B5*D5+B4*D4+B3*D3+B2*D2)/G10</f>
        <v>99.467010333448528</v>
      </c>
      <c r="F10">
        <f t="shared" si="0"/>
        <v>2</v>
      </c>
      <c r="G10">
        <f t="shared" si="4"/>
        <v>32</v>
      </c>
      <c r="H10" s="1">
        <f t="shared" si="6"/>
        <v>3.0854674630745649E-2</v>
      </c>
      <c r="I10" s="1">
        <f t="shared" si="5"/>
        <v>4.0333872489767941E-2</v>
      </c>
      <c r="J10" s="1">
        <f t="shared" si="1"/>
        <v>0.46282011946109947</v>
      </c>
      <c r="K10" s="1"/>
      <c r="L10" s="1"/>
    </row>
    <row r="11" spans="1:12" x14ac:dyDescent="0.15">
      <c r="A11">
        <f t="shared" si="2"/>
        <v>10</v>
      </c>
      <c r="B11">
        <f t="shared" ref="B11:B25" si="7">B3*2</f>
        <v>2</v>
      </c>
      <c r="C11">
        <f>C3*3</f>
        <v>0.30000000000000004</v>
      </c>
      <c r="D11" s="1">
        <f t="shared" si="3"/>
        <v>98.70717764334546</v>
      </c>
      <c r="E11" s="1">
        <f>(B11*D11+B10*D10+B9*D9+B8*D8+B7*D7+B6*D6+B5*D5+B4*D4+B3*D3+B2*D2)/G11</f>
        <v>99.422314292854253</v>
      </c>
      <c r="F11">
        <f t="shared" si="0"/>
        <v>2</v>
      </c>
      <c r="G11">
        <f t="shared" si="4"/>
        <v>34</v>
      </c>
      <c r="H11" s="1">
        <f t="shared" si="6"/>
        <v>4.4696040594274677E-2</v>
      </c>
      <c r="I11" s="1">
        <f t="shared" si="5"/>
        <v>-1.3841365963529029E-2</v>
      </c>
      <c r="J11" s="1">
        <f t="shared" si="1"/>
        <v>0.71513664950879274</v>
      </c>
      <c r="K11" s="1"/>
      <c r="L11" s="1"/>
    </row>
    <row r="12" spans="1:12" x14ac:dyDescent="0.15">
      <c r="A12">
        <f t="shared" si="2"/>
        <v>11</v>
      </c>
      <c r="B12">
        <f t="shared" si="7"/>
        <v>4</v>
      </c>
      <c r="C12">
        <f t="shared" ref="C12:C25" si="8">C4*3</f>
        <v>0.30000000000000004</v>
      </c>
      <c r="D12" s="1">
        <f t="shared" si="3"/>
        <v>98.41105611041543</v>
      </c>
      <c r="E12" s="1">
        <f>(B12*D12+B11*D11+B10*D10+B9*D9+B8*D8+B7*D7+B6*D6+B5*D5+B4*D4+B3*D3+B2*D2)/G12</f>
        <v>99.315866063123835</v>
      </c>
      <c r="F12">
        <f t="shared" si="0"/>
        <v>4</v>
      </c>
      <c r="G12">
        <f t="shared" si="4"/>
        <v>38</v>
      </c>
      <c r="H12" s="1">
        <f t="shared" si="6"/>
        <v>0.10644822973041812</v>
      </c>
      <c r="I12" s="1">
        <f t="shared" si="5"/>
        <v>-6.1752189136143443E-2</v>
      </c>
      <c r="J12" s="1">
        <f t="shared" si="1"/>
        <v>0.90480995270840481</v>
      </c>
      <c r="K12" s="1"/>
      <c r="L12" s="1"/>
    </row>
    <row r="13" spans="1:12" x14ac:dyDescent="0.15">
      <c r="A13">
        <f t="shared" si="2"/>
        <v>12</v>
      </c>
      <c r="B13">
        <f t="shared" si="7"/>
        <v>4</v>
      </c>
      <c r="C13">
        <f t="shared" si="8"/>
        <v>0.30000000000000004</v>
      </c>
      <c r="D13" s="1">
        <f t="shared" si="3"/>
        <v>98.115822942084179</v>
      </c>
      <c r="E13" s="1">
        <f>(B13*D13+B12*D12+B11*D11+B10*D10+B9*D9+B8*D8+B7*D7+B6*D6+B5*D5+B4*D4+B3*D3+B2*D2)/G13</f>
        <v>99.201576242072449</v>
      </c>
      <c r="F13">
        <f t="shared" si="0"/>
        <v>4</v>
      </c>
      <c r="G13">
        <f t="shared" si="4"/>
        <v>42</v>
      </c>
      <c r="H13" s="1">
        <f t="shared" si="6"/>
        <v>0.1142898210513863</v>
      </c>
      <c r="I13" s="1">
        <f t="shared" si="5"/>
        <v>-7.8415913209681776E-3</v>
      </c>
      <c r="J13" s="1">
        <f t="shared" si="1"/>
        <v>1.0857532999882693</v>
      </c>
      <c r="K13" s="1"/>
      <c r="L13" s="1"/>
    </row>
    <row r="14" spans="1:12" x14ac:dyDescent="0.15">
      <c r="A14">
        <f t="shared" si="2"/>
        <v>13</v>
      </c>
      <c r="B14">
        <f t="shared" si="7"/>
        <v>8</v>
      </c>
      <c r="C14">
        <f t="shared" si="8"/>
        <v>0.30000000000000004</v>
      </c>
      <c r="D14" s="1">
        <f t="shared" si="3"/>
        <v>97.821475473257934</v>
      </c>
      <c r="E14" s="1">
        <f>(B14*D14+B13*D13+B12*D12+B11*D11+B10*D10+B9*D9+B8*D8+B7*D7+B6*D6+B5*D5+B4*D4+B3*D3+B2*D2)/G14</f>
        <v>98.980760119062111</v>
      </c>
      <c r="F14">
        <f t="shared" si="0"/>
        <v>8</v>
      </c>
      <c r="G14">
        <f t="shared" si="4"/>
        <v>50</v>
      </c>
      <c r="H14" s="1">
        <f t="shared" si="6"/>
        <v>0.22081612301033715</v>
      </c>
      <c r="I14" s="1">
        <f t="shared" si="5"/>
        <v>-0.10652630195895085</v>
      </c>
      <c r="J14" s="1">
        <f t="shared" si="1"/>
        <v>1.1592846458041777</v>
      </c>
      <c r="K14" s="1"/>
      <c r="L14" s="1"/>
    </row>
    <row r="15" spans="1:12" x14ac:dyDescent="0.15">
      <c r="A15">
        <f t="shared" si="2"/>
        <v>14</v>
      </c>
      <c r="B15">
        <f t="shared" si="7"/>
        <v>8</v>
      </c>
      <c r="C15">
        <f t="shared" si="8"/>
        <v>0.30000000000000004</v>
      </c>
      <c r="D15" s="1">
        <f t="shared" si="3"/>
        <v>97.528011046838159</v>
      </c>
      <c r="E15" s="1">
        <f>(B15*D15+B14*D14+B13*D13+B12*D12+B11*D11+B10*D10+B9*D9+B8*D8+B7*D7+B6*D6+B5*D5+B4*D4+B3*D3+B2*D2)/G15</f>
        <v>98.78038093668637</v>
      </c>
      <c r="F15">
        <f t="shared" si="0"/>
        <v>8</v>
      </c>
      <c r="G15">
        <f t="shared" si="4"/>
        <v>58</v>
      </c>
      <c r="H15" s="1">
        <f t="shared" si="6"/>
        <v>0.20037918237574104</v>
      </c>
      <c r="I15" s="1">
        <f t="shared" si="5"/>
        <v>2.0436940634596112E-2</v>
      </c>
      <c r="J15" s="1">
        <f t="shared" si="1"/>
        <v>1.252369889848211</v>
      </c>
      <c r="K15" s="1"/>
      <c r="L15" s="1"/>
    </row>
    <row r="16" spans="1:12" x14ac:dyDescent="0.15">
      <c r="A16">
        <f t="shared" si="2"/>
        <v>15</v>
      </c>
      <c r="B16">
        <f t="shared" si="7"/>
        <v>16</v>
      </c>
      <c r="C16">
        <f t="shared" si="8"/>
        <v>0.30000000000000004</v>
      </c>
      <c r="D16" s="1">
        <f t="shared" si="3"/>
        <v>97.235427013697645</v>
      </c>
      <c r="E16" s="1">
        <f>(B16*D16+B15*D15+B14*D14+B13*D13+B12*D12+B11*D11+B10*D10+B9*D9+B8*D8+B7*D7+B6*D6+B5*D5+B4*D4+B3*D3+B2*D2)/G16</f>
        <v>98.446336845229368</v>
      </c>
      <c r="F16">
        <f t="shared" si="0"/>
        <v>16</v>
      </c>
      <c r="G16">
        <f t="shared" si="4"/>
        <v>74</v>
      </c>
      <c r="H16" s="1">
        <f t="shared" si="6"/>
        <v>0.33404409145700242</v>
      </c>
      <c r="I16" s="1">
        <f t="shared" si="5"/>
        <v>-0.13366490908126138</v>
      </c>
      <c r="J16" s="1">
        <f t="shared" si="1"/>
        <v>1.2109098315317226</v>
      </c>
      <c r="K16" s="1"/>
      <c r="L16" s="1"/>
    </row>
    <row r="17" spans="1:12" x14ac:dyDescent="0.15">
      <c r="A17">
        <f t="shared" si="2"/>
        <v>16</v>
      </c>
      <c r="B17">
        <f t="shared" si="7"/>
        <v>16</v>
      </c>
      <c r="C17">
        <f t="shared" si="8"/>
        <v>0.30000000000000004</v>
      </c>
      <c r="D17" s="1">
        <f t="shared" si="3"/>
        <v>96.943720732656558</v>
      </c>
      <c r="E17" s="1">
        <f>(B17*D17+B16*D16+B15*D15+B14*D14+B13*D13+B12*D12+B11*D11+B10*D10+B9*D9+B8*D8+B7*D7+B6*D6+B5*D5+B4*D4+B3*D3+B2*D2)/G17</f>
        <v>98.179205091883105</v>
      </c>
      <c r="F17">
        <f t="shared" si="0"/>
        <v>16</v>
      </c>
      <c r="G17">
        <f t="shared" si="4"/>
        <v>90</v>
      </c>
      <c r="H17" s="1">
        <f t="shared" si="6"/>
        <v>0.26713175334626271</v>
      </c>
      <c r="I17" s="1">
        <f t="shared" si="5"/>
        <v>6.6912338110739711E-2</v>
      </c>
      <c r="J17" s="1">
        <f t="shared" si="1"/>
        <v>1.2354843592265468</v>
      </c>
      <c r="K17" s="1"/>
      <c r="L17" s="1"/>
    </row>
    <row r="18" spans="1:12" x14ac:dyDescent="0.15">
      <c r="A18">
        <f t="shared" si="2"/>
        <v>17</v>
      </c>
      <c r="B18">
        <f t="shared" si="7"/>
        <v>4</v>
      </c>
      <c r="C18">
        <f t="shared" si="8"/>
        <v>0.90000000000000013</v>
      </c>
      <c r="D18" s="1">
        <f t="shared" si="3"/>
        <v>96.071227246062648</v>
      </c>
      <c r="E18" s="1">
        <f>(B18*D18+B17*D17+B16*D16+B15*D15+B14*D14+B13*D13+B12*D12+B11*D11+B10*D10+B9*D9+B8*D8+B7*D7+B6*D6+B5*D5+B4*D4+B3*D3+B2*D2)/G18</f>
        <v>98.089503906954576</v>
      </c>
      <c r="F18">
        <f t="shared" si="0"/>
        <v>4</v>
      </c>
      <c r="G18">
        <f t="shared" si="4"/>
        <v>94</v>
      </c>
      <c r="H18" s="1">
        <f t="shared" si="6"/>
        <v>8.9701184928529187E-2</v>
      </c>
      <c r="I18" s="1">
        <f t="shared" si="5"/>
        <v>0.17743056841773353</v>
      </c>
      <c r="J18" s="1">
        <f t="shared" si="1"/>
        <v>2.018276660891928</v>
      </c>
      <c r="K18" s="1"/>
      <c r="L18" s="1"/>
    </row>
    <row r="19" spans="1:12" x14ac:dyDescent="0.15">
      <c r="A19">
        <f t="shared" si="2"/>
        <v>18</v>
      </c>
      <c r="B19">
        <f t="shared" si="7"/>
        <v>4</v>
      </c>
      <c r="C19">
        <f t="shared" si="8"/>
        <v>0.90000000000000013</v>
      </c>
      <c r="D19" s="1">
        <f t="shared" si="3"/>
        <v>95.206586200848079</v>
      </c>
      <c r="E19" s="1">
        <f>(B19*D19+B18*D18+B17*D17+B16*D16+B15*D15+B14*D14+B13*D13+B12*D12+B11*D11+B10*D10+B9*D9+B8*D8+B7*D7+B6*D6+B5*D5+B4*D4+B3*D3+B2*D2)/G19</f>
        <v>97.971833796501244</v>
      </c>
      <c r="F19">
        <f t="shared" si="0"/>
        <v>4</v>
      </c>
      <c r="G19">
        <f t="shared" si="4"/>
        <v>98</v>
      </c>
      <c r="H19" s="1">
        <f t="shared" si="6"/>
        <v>0.1176701104533322</v>
      </c>
      <c r="I19" s="1">
        <f t="shared" si="5"/>
        <v>-2.7968925524803012E-2</v>
      </c>
      <c r="J19" s="1">
        <f t="shared" si="1"/>
        <v>2.7652475956531646</v>
      </c>
      <c r="K19" s="1"/>
      <c r="L19" s="1"/>
    </row>
    <row r="20" spans="1:12" x14ac:dyDescent="0.15">
      <c r="A20">
        <f t="shared" si="2"/>
        <v>19</v>
      </c>
      <c r="B20">
        <f t="shared" si="7"/>
        <v>8</v>
      </c>
      <c r="C20">
        <f t="shared" si="8"/>
        <v>0.90000000000000013</v>
      </c>
      <c r="D20" s="1">
        <f t="shared" si="3"/>
        <v>94.349726925040443</v>
      </c>
      <c r="E20" s="1">
        <f>(B20*D20+B19*D19+B18*D18+B17*D17+B16*D16+B15*D15+B14*D14+B13*D13+B12*D12+B11*D11+B10*D10+B9*D9+B8*D8+B7*D7+B6*D6+B5*D5+B4*D4+B3*D3+B2*D2)/G20</f>
        <v>97.698467240164575</v>
      </c>
      <c r="F20">
        <f t="shared" si="0"/>
        <v>8</v>
      </c>
      <c r="G20">
        <f t="shared" si="4"/>
        <v>106</v>
      </c>
      <c r="H20" s="1">
        <f t="shared" si="6"/>
        <v>0.27336655633666851</v>
      </c>
      <c r="I20" s="1">
        <f t="shared" si="5"/>
        <v>-0.15569644588333631</v>
      </c>
      <c r="J20" s="1">
        <f t="shared" si="1"/>
        <v>3.3487403151241324</v>
      </c>
      <c r="K20" s="1"/>
      <c r="L20" s="1"/>
    </row>
    <row r="21" spans="1:12" x14ac:dyDescent="0.15">
      <c r="A21">
        <f t="shared" si="2"/>
        <v>20</v>
      </c>
      <c r="B21">
        <f t="shared" si="7"/>
        <v>8</v>
      </c>
      <c r="C21">
        <f t="shared" si="8"/>
        <v>0.90000000000000013</v>
      </c>
      <c r="D21" s="1">
        <f t="shared" si="3"/>
        <v>93.500579382715074</v>
      </c>
      <c r="E21" s="1">
        <f>(B21*D21+B20*D20+B19*D19+B18*D18+B17*D17+B16*D16+B15*D15+B14*D14+B13*D13+B12*D12+B11*D11+B10*D10+B9*D9+B8*D8+B7*D7+B6*D6+B5*D5+B4*D4+B3*D3+B2*D2)/G21</f>
        <v>97.403878618589175</v>
      </c>
      <c r="F21">
        <f t="shared" si="0"/>
        <v>8</v>
      </c>
      <c r="G21">
        <f t="shared" si="4"/>
        <v>114</v>
      </c>
      <c r="H21" s="1">
        <f t="shared" si="6"/>
        <v>0.29458862157540011</v>
      </c>
      <c r="I21" s="1">
        <f t="shared" si="5"/>
        <v>-2.1222065238731602E-2</v>
      </c>
      <c r="J21" s="1">
        <f t="shared" si="1"/>
        <v>3.9032992358741012</v>
      </c>
      <c r="K21" s="1"/>
      <c r="L21" s="1"/>
    </row>
    <row r="22" spans="1:12" x14ac:dyDescent="0.15">
      <c r="A22">
        <f t="shared" si="2"/>
        <v>21</v>
      </c>
      <c r="B22">
        <f t="shared" si="7"/>
        <v>16</v>
      </c>
      <c r="C22">
        <f t="shared" si="8"/>
        <v>0.90000000000000013</v>
      </c>
      <c r="D22" s="1">
        <f t="shared" si="3"/>
        <v>92.659074168270635</v>
      </c>
      <c r="E22" s="1">
        <f>(B22*D22+B21*D21+B20*D20+B19*D19+B18*D18+B17*D17+B16*D16+B15*D15+B14*D14+B13*D13+B12*D12+B11*D11+B10*D10+B9*D9+B8*D8+B7*D7+B6*D6+B5*D5+B4*D4+B3*D3+B2*D2)/G22</f>
        <v>96.819902686242301</v>
      </c>
      <c r="F22">
        <f t="shared" si="0"/>
        <v>16</v>
      </c>
      <c r="G22">
        <f t="shared" si="4"/>
        <v>130</v>
      </c>
      <c r="H22" s="1">
        <f t="shared" si="6"/>
        <v>0.58397593234687406</v>
      </c>
      <c r="I22" s="1">
        <f t="shared" si="5"/>
        <v>-0.28938731077147395</v>
      </c>
      <c r="J22" s="1">
        <f t="shared" si="1"/>
        <v>4.160828517971666</v>
      </c>
      <c r="K22" s="1"/>
      <c r="L22" s="1"/>
    </row>
    <row r="23" spans="1:12" x14ac:dyDescent="0.15">
      <c r="A23">
        <f t="shared" si="2"/>
        <v>22</v>
      </c>
      <c r="B23">
        <f t="shared" si="7"/>
        <v>16</v>
      </c>
      <c r="C23">
        <f t="shared" si="8"/>
        <v>0.90000000000000013</v>
      </c>
      <c r="D23" s="1">
        <f t="shared" si="3"/>
        <v>91.825142500756201</v>
      </c>
      <c r="E23" s="1">
        <f>(B23*D23+B22*D22+B21*D21+B20*D20+B19*D19+B18*D18+B17*D17+B16*D16+B15*D15+B14*D14+B13*D13+B12*D12+B11*D11+B10*D10+B9*D9+B8*D8+B7*D7+B6*D6+B5*D5+B4*D4+B3*D3+B2*D2)/G23</f>
        <v>96.272531707010941</v>
      </c>
      <c r="F23">
        <f t="shared" si="0"/>
        <v>16</v>
      </c>
      <c r="G23">
        <f t="shared" si="4"/>
        <v>146</v>
      </c>
      <c r="H23" s="1">
        <f t="shared" si="6"/>
        <v>0.54737097923135991</v>
      </c>
      <c r="I23" s="1">
        <f t="shared" si="5"/>
        <v>3.6604953115514149E-2</v>
      </c>
      <c r="J23" s="1">
        <f t="shared" si="1"/>
        <v>4.4473892062547407</v>
      </c>
      <c r="K23" s="1"/>
      <c r="L23" s="1"/>
    </row>
    <row r="24" spans="1:12" x14ac:dyDescent="0.15">
      <c r="A24">
        <f t="shared" si="2"/>
        <v>23</v>
      </c>
      <c r="B24">
        <f t="shared" si="7"/>
        <v>32</v>
      </c>
      <c r="C24">
        <f t="shared" si="8"/>
        <v>0.90000000000000013</v>
      </c>
      <c r="D24" s="1">
        <f t="shared" si="3"/>
        <v>90.998716218249399</v>
      </c>
      <c r="E24" s="1">
        <f>(B24*D24+B23*D23+B22*D22+B21*D21+B20*D20+B19*D19+B18*D18+B17*D17+B16*D16+B15*D15+B14*D14+B13*D13+B12*D12+B11*D11+B10*D10+B9*D9+B8*D8+B7*D7+B6*D6+B5*D5+B4*D4+B3*D3+B2*D2)/G24</f>
        <v>95.32443004611001</v>
      </c>
      <c r="F24">
        <f t="shared" si="0"/>
        <v>32</v>
      </c>
      <c r="G24">
        <f t="shared" si="4"/>
        <v>178</v>
      </c>
      <c r="H24" s="1">
        <f t="shared" si="6"/>
        <v>0.94810166090093162</v>
      </c>
      <c r="I24" s="1">
        <f t="shared" si="5"/>
        <v>-0.40073068166957171</v>
      </c>
      <c r="J24" s="1">
        <f t="shared" si="1"/>
        <v>4.3257138278606106</v>
      </c>
      <c r="K24" s="1"/>
      <c r="L24" s="1"/>
    </row>
    <row r="25" spans="1:12" x14ac:dyDescent="0.15">
      <c r="A25">
        <f t="shared" si="2"/>
        <v>24</v>
      </c>
      <c r="B25">
        <f t="shared" si="7"/>
        <v>32</v>
      </c>
      <c r="C25">
        <f t="shared" si="8"/>
        <v>0.90000000000000013</v>
      </c>
      <c r="D25" s="1">
        <f t="shared" si="3"/>
        <v>90.179727772285148</v>
      </c>
      <c r="E25" s="1">
        <f>(B25*D25+B24*D24+B23*D23+B22*D22+B21*D21+B20*D20+B19*D19+B18*D18+B17*D17+B16*D16+B15*D15+B14*D14+B13*D13+B12*D12+B11*D11+B10*D10+B9*D9+B8*D8+B7*D7+B6*D6+B5*D5+B4*D4+B3*D3+B2*D2)/G25</f>
        <v>94.54047541390814</v>
      </c>
      <c r="F25">
        <f t="shared" si="0"/>
        <v>32</v>
      </c>
      <c r="G25">
        <f t="shared" si="4"/>
        <v>210</v>
      </c>
      <c r="H25" s="1">
        <f t="shared" si="6"/>
        <v>0.78395463220186912</v>
      </c>
      <c r="I25" s="1">
        <f t="shared" si="5"/>
        <v>0.1641470286990625</v>
      </c>
      <c r="J25" s="1">
        <f t="shared" si="1"/>
        <v>4.3607476416229929</v>
      </c>
      <c r="K25" s="1"/>
      <c r="L25" s="1"/>
    </row>
    <row r="26" spans="1:12" x14ac:dyDescent="0.15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AE48-8FA1-410E-A486-EBBC9B357EA7}">
  <dimension ref="A1:L26"/>
  <sheetViews>
    <sheetView zoomScale="173" workbookViewId="0">
      <selection activeCell="L2" sqref="L2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5" si="1">E2-D2</f>
        <v>0</v>
      </c>
      <c r="K2" s="1">
        <f>AVERAGE(J2:J25)</f>
        <v>0.77980730488716077</v>
      </c>
      <c r="L2" s="1">
        <f>(K2/SUM(C2:C25))*100</f>
        <v>16.952332714938272</v>
      </c>
    </row>
    <row r="3" spans="1:12" x14ac:dyDescent="0.15">
      <c r="A3">
        <f t="shared" ref="A3:A25" si="2">A2+1</f>
        <v>2</v>
      </c>
      <c r="B3">
        <v>1</v>
      </c>
      <c r="C3">
        <v>0.2</v>
      </c>
      <c r="D3" s="1">
        <f t="shared" ref="D3:D25" si="3">D2-(D2/100*C3)</f>
        <v>99.8</v>
      </c>
      <c r="E3" s="1">
        <f>(B3*D3+B2*D2)/G3</f>
        <v>99.9</v>
      </c>
      <c r="F3">
        <f t="shared" si="0"/>
        <v>1</v>
      </c>
      <c r="G3">
        <f t="shared" ref="G3:G25" si="4">G2+F3</f>
        <v>2</v>
      </c>
      <c r="H3" s="1">
        <f>E2-E3</f>
        <v>9.9999999999994316E-2</v>
      </c>
      <c r="I3" s="1">
        <f t="shared" ref="I3:I25" si="5">H2-H3</f>
        <v>-9.9999999999994316E-2</v>
      </c>
      <c r="J3" s="1">
        <f t="shared" si="1"/>
        <v>0.10000000000000853</v>
      </c>
      <c r="K3" s="1"/>
      <c r="L3" s="1"/>
    </row>
    <row r="4" spans="1:12" x14ac:dyDescent="0.15">
      <c r="A4">
        <f t="shared" si="2"/>
        <v>3</v>
      </c>
      <c r="B4">
        <v>2</v>
      </c>
      <c r="C4">
        <v>0.2</v>
      </c>
      <c r="D4" s="1">
        <f t="shared" si="3"/>
        <v>99.600399999999993</v>
      </c>
      <c r="E4" s="1">
        <f>(B4*D4+B3*D3+B2*D2)/G4</f>
        <v>99.750199999999992</v>
      </c>
      <c r="F4">
        <f t="shared" si="0"/>
        <v>2</v>
      </c>
      <c r="G4">
        <f t="shared" si="4"/>
        <v>4</v>
      </c>
      <c r="H4" s="1">
        <f t="shared" ref="H4:H25" si="6">E3-E4</f>
        <v>0.14980000000001326</v>
      </c>
      <c r="I4" s="1">
        <f t="shared" si="5"/>
        <v>-4.980000000001894E-2</v>
      </c>
      <c r="J4" s="1">
        <f t="shared" si="1"/>
        <v>0.14979999999999905</v>
      </c>
      <c r="K4" s="1"/>
      <c r="L4" s="1"/>
    </row>
    <row r="5" spans="1:12" x14ac:dyDescent="0.15">
      <c r="A5">
        <f t="shared" si="2"/>
        <v>4</v>
      </c>
      <c r="B5">
        <v>2</v>
      </c>
      <c r="C5">
        <f t="shared" ref="C5:C25" si="7">C4</f>
        <v>0.2</v>
      </c>
      <c r="D5" s="1">
        <f t="shared" si="3"/>
        <v>99.401199199999994</v>
      </c>
      <c r="E5" s="1">
        <f>(B5*D5+B4*D4+B3*D3+B2*D2)/G5</f>
        <v>99.633866399999988</v>
      </c>
      <c r="F5">
        <f t="shared" si="0"/>
        <v>2</v>
      </c>
      <c r="G5">
        <f t="shared" si="4"/>
        <v>6</v>
      </c>
      <c r="H5" s="1">
        <f t="shared" si="6"/>
        <v>0.11633360000000437</v>
      </c>
      <c r="I5" s="1">
        <f t="shared" si="5"/>
        <v>3.3466400000008889E-2</v>
      </c>
      <c r="J5" s="1">
        <f t="shared" si="1"/>
        <v>0.23266719999999452</v>
      </c>
      <c r="K5" s="1"/>
      <c r="L5" s="1"/>
    </row>
    <row r="6" spans="1:12" x14ac:dyDescent="0.15">
      <c r="A6">
        <f t="shared" si="2"/>
        <v>5</v>
      </c>
      <c r="B6">
        <v>4</v>
      </c>
      <c r="C6">
        <f t="shared" si="7"/>
        <v>0.2</v>
      </c>
      <c r="D6" s="1">
        <f t="shared" si="3"/>
        <v>99.202396801599988</v>
      </c>
      <c r="E6" s="1">
        <f>(B6*D6+B5*D5+B4*D4+B3*D3+B2*D2)/G6</f>
        <v>99.461278560639983</v>
      </c>
      <c r="F6">
        <f t="shared" si="0"/>
        <v>4</v>
      </c>
      <c r="G6">
        <f t="shared" si="4"/>
        <v>10</v>
      </c>
      <c r="H6" s="1">
        <f t="shared" si="6"/>
        <v>0.17258783936000555</v>
      </c>
      <c r="I6" s="1">
        <f t="shared" si="5"/>
        <v>-5.6254239360001179E-2</v>
      </c>
      <c r="J6" s="1">
        <f t="shared" si="1"/>
        <v>0.25888175903999411</v>
      </c>
      <c r="K6" s="1"/>
      <c r="L6" s="1"/>
    </row>
    <row r="7" spans="1:12" x14ac:dyDescent="0.15">
      <c r="A7">
        <f t="shared" si="2"/>
        <v>6</v>
      </c>
      <c r="B7">
        <v>4</v>
      </c>
      <c r="C7">
        <f t="shared" si="7"/>
        <v>0.2</v>
      </c>
      <c r="D7" s="1">
        <f t="shared" si="3"/>
        <v>99.003992007996786</v>
      </c>
      <c r="E7" s="1">
        <f>(B7*D7+B6*D6+B5*D5+B4*D4+B3*D3+B2*D2)/G7</f>
        <v>99.330625259884783</v>
      </c>
      <c r="F7">
        <f t="shared" si="0"/>
        <v>4</v>
      </c>
      <c r="G7">
        <f t="shared" si="4"/>
        <v>14</v>
      </c>
      <c r="H7" s="1">
        <f t="shared" si="6"/>
        <v>0.1306533007551991</v>
      </c>
      <c r="I7" s="1">
        <f t="shared" si="5"/>
        <v>4.1934538604806448E-2</v>
      </c>
      <c r="J7" s="1">
        <f t="shared" si="1"/>
        <v>0.32663325188799774</v>
      </c>
      <c r="K7" s="1"/>
      <c r="L7" s="1"/>
    </row>
    <row r="8" spans="1:12" x14ac:dyDescent="0.15">
      <c r="A8">
        <f t="shared" si="2"/>
        <v>7</v>
      </c>
      <c r="B8">
        <v>8</v>
      </c>
      <c r="C8">
        <f t="shared" si="7"/>
        <v>0.2</v>
      </c>
      <c r="D8" s="1">
        <f t="shared" si="3"/>
        <v>98.805984023980798</v>
      </c>
      <c r="E8" s="1">
        <f>(B8*D8+B7*D7+B6*D6+B5*D5+B4*D4+B3*D3+B2*D2)/G8</f>
        <v>99.139846628646993</v>
      </c>
      <c r="F8">
        <f t="shared" si="0"/>
        <v>8</v>
      </c>
      <c r="G8">
        <f t="shared" si="4"/>
        <v>22</v>
      </c>
      <c r="H8" s="1">
        <f t="shared" si="6"/>
        <v>0.19077863123779082</v>
      </c>
      <c r="I8" s="1">
        <f t="shared" si="5"/>
        <v>-6.0125330482591721E-2</v>
      </c>
      <c r="J8" s="1">
        <f t="shared" si="1"/>
        <v>0.33386260466619433</v>
      </c>
      <c r="K8" s="1"/>
      <c r="L8" s="1"/>
    </row>
    <row r="9" spans="1:12" x14ac:dyDescent="0.15">
      <c r="A9">
        <f t="shared" si="2"/>
        <v>8</v>
      </c>
      <c r="B9">
        <v>8</v>
      </c>
      <c r="C9">
        <f t="shared" si="7"/>
        <v>0.2</v>
      </c>
      <c r="D9" s="1">
        <f t="shared" si="3"/>
        <v>98.608372055932833</v>
      </c>
      <c r="E9" s="1">
        <f>(B9*D9+B8*D8+B7*D7+B6*D6+B5*D5+B4*D4+B3*D3+B2*D2)/G9</f>
        <v>98.998120075923211</v>
      </c>
      <c r="F9">
        <f t="shared" si="0"/>
        <v>8</v>
      </c>
      <c r="G9">
        <f t="shared" si="4"/>
        <v>30</v>
      </c>
      <c r="H9" s="1">
        <f t="shared" si="6"/>
        <v>0.14172655272378165</v>
      </c>
      <c r="I9" s="1">
        <f t="shared" si="5"/>
        <v>4.9052078514009168E-2</v>
      </c>
      <c r="J9" s="1">
        <f t="shared" si="1"/>
        <v>0.38974801999037822</v>
      </c>
      <c r="K9" s="1"/>
      <c r="L9" s="1"/>
    </row>
    <row r="10" spans="1:12" x14ac:dyDescent="0.15">
      <c r="A10">
        <f t="shared" si="2"/>
        <v>9</v>
      </c>
      <c r="B10" s="2">
        <f>B2*2</f>
        <v>2</v>
      </c>
      <c r="C10">
        <f t="shared" si="7"/>
        <v>0.2</v>
      </c>
      <c r="D10" s="1">
        <f t="shared" si="3"/>
        <v>98.411155311820963</v>
      </c>
      <c r="E10" s="1">
        <f>(B10*D10+B9*D9+B8*D8+B7*D7+B6*D6+B5*D5+B4*D4+B3*D3+B2*D2)/G10</f>
        <v>98.961434778166833</v>
      </c>
      <c r="F10">
        <f t="shared" si="0"/>
        <v>2</v>
      </c>
      <c r="G10">
        <f t="shared" si="4"/>
        <v>32</v>
      </c>
      <c r="H10" s="1">
        <f t="shared" si="6"/>
        <v>3.6685297756378077E-2</v>
      </c>
      <c r="I10" s="1">
        <f t="shared" si="5"/>
        <v>0.10504125496740357</v>
      </c>
      <c r="J10" s="1">
        <f t="shared" si="1"/>
        <v>0.55027946634587011</v>
      </c>
      <c r="K10" s="1"/>
      <c r="L10" s="1"/>
    </row>
    <row r="11" spans="1:12" x14ac:dyDescent="0.15">
      <c r="A11">
        <f t="shared" si="2"/>
        <v>10</v>
      </c>
      <c r="B11" s="2">
        <f t="shared" ref="B11:B25" si="8">B3*2</f>
        <v>2</v>
      </c>
      <c r="C11">
        <f t="shared" si="7"/>
        <v>0.2</v>
      </c>
      <c r="D11" s="1">
        <f t="shared" si="3"/>
        <v>98.214333001197318</v>
      </c>
      <c r="E11" s="1">
        <f>(B11*D11+B10*D10+B9*D9+B8*D8+B7*D7+B6*D6+B5*D5+B4*D4+B3*D3+B2*D2)/G11</f>
        <v>98.917487614815684</v>
      </c>
      <c r="F11">
        <f t="shared" si="0"/>
        <v>2</v>
      </c>
      <c r="G11">
        <f t="shared" si="4"/>
        <v>34</v>
      </c>
      <c r="H11" s="1">
        <f t="shared" si="6"/>
        <v>4.3947163351148788E-2</v>
      </c>
      <c r="I11" s="1">
        <f t="shared" si="5"/>
        <v>-7.2618655947707111E-3</v>
      </c>
      <c r="J11" s="1">
        <f t="shared" si="1"/>
        <v>0.7031546136183664</v>
      </c>
      <c r="K11" s="1"/>
      <c r="L11" s="1"/>
    </row>
    <row r="12" spans="1:12" x14ac:dyDescent="0.15">
      <c r="A12">
        <f t="shared" si="2"/>
        <v>11</v>
      </c>
      <c r="B12" s="2">
        <f t="shared" si="8"/>
        <v>4</v>
      </c>
      <c r="C12">
        <f t="shared" si="7"/>
        <v>0.2</v>
      </c>
      <c r="D12" s="1">
        <f t="shared" si="3"/>
        <v>98.017904335194928</v>
      </c>
      <c r="E12" s="1">
        <f>(B12*D12+B11*D11+B10*D10+B9*D9+B8*D8+B7*D7+B6*D6+B5*D5+B4*D4+B3*D3+B2*D2)/G12</f>
        <v>98.822794638013491</v>
      </c>
      <c r="F12">
        <f t="shared" si="0"/>
        <v>4</v>
      </c>
      <c r="G12">
        <f t="shared" si="4"/>
        <v>38</v>
      </c>
      <c r="H12" s="1">
        <f t="shared" si="6"/>
        <v>9.469297680219313E-2</v>
      </c>
      <c r="I12" s="1">
        <f t="shared" si="5"/>
        <v>-5.0745813451044341E-2</v>
      </c>
      <c r="J12" s="1">
        <f t="shared" si="1"/>
        <v>0.80489030281856344</v>
      </c>
      <c r="K12" s="1"/>
      <c r="L12" s="1"/>
    </row>
    <row r="13" spans="1:12" x14ac:dyDescent="0.15">
      <c r="A13">
        <f t="shared" si="2"/>
        <v>12</v>
      </c>
      <c r="B13" s="2">
        <f t="shared" si="8"/>
        <v>4</v>
      </c>
      <c r="C13">
        <f t="shared" si="7"/>
        <v>0.2</v>
      </c>
      <c r="D13" s="1">
        <f t="shared" si="3"/>
        <v>97.82186852652454</v>
      </c>
      <c r="E13" s="1">
        <f>(B13*D13+B12*D12+B11*D11+B10*D10+B9*D9+B8*D8+B7*D7+B6*D6+B5*D5+B4*D4+B3*D3+B2*D2)/G13</f>
        <v>98.727468341681217</v>
      </c>
      <c r="F13">
        <f t="shared" si="0"/>
        <v>4</v>
      </c>
      <c r="G13">
        <f t="shared" si="4"/>
        <v>42</v>
      </c>
      <c r="H13" s="1">
        <f t="shared" si="6"/>
        <v>9.5326296332274296E-2</v>
      </c>
      <c r="I13" s="1">
        <f t="shared" si="5"/>
        <v>-6.333195300811667E-4</v>
      </c>
      <c r="J13" s="1">
        <f t="shared" si="1"/>
        <v>0.90559981515667687</v>
      </c>
      <c r="K13" s="1"/>
      <c r="L13" s="1"/>
    </row>
    <row r="14" spans="1:12" x14ac:dyDescent="0.15">
      <c r="A14">
        <f t="shared" si="2"/>
        <v>13</v>
      </c>
      <c r="B14" s="2">
        <f t="shared" si="8"/>
        <v>8</v>
      </c>
      <c r="C14">
        <f t="shared" si="7"/>
        <v>0.2</v>
      </c>
      <c r="D14" s="1">
        <f t="shared" si="3"/>
        <v>97.626224789471493</v>
      </c>
      <c r="E14" s="1">
        <f>(B14*D14+B13*D13+B12*D12+B11*D11+B10*D10+B9*D9+B8*D8+B7*D7+B6*D6+B5*D5+B4*D4+B3*D3+B2*D2)/G14</f>
        <v>98.551269373327656</v>
      </c>
      <c r="F14">
        <f t="shared" si="0"/>
        <v>8</v>
      </c>
      <c r="G14">
        <f t="shared" si="4"/>
        <v>50</v>
      </c>
      <c r="H14" s="1">
        <f t="shared" si="6"/>
        <v>0.1761989683535603</v>
      </c>
      <c r="I14" s="1">
        <f t="shared" si="5"/>
        <v>-8.0872672021286007E-2</v>
      </c>
      <c r="J14" s="1">
        <f t="shared" si="1"/>
        <v>0.92504458385616317</v>
      </c>
      <c r="K14" s="1"/>
      <c r="L14" s="1"/>
    </row>
    <row r="15" spans="1:12" x14ac:dyDescent="0.15">
      <c r="A15">
        <f t="shared" si="2"/>
        <v>14</v>
      </c>
      <c r="B15" s="2">
        <f t="shared" si="8"/>
        <v>8</v>
      </c>
      <c r="C15">
        <f t="shared" si="7"/>
        <v>0.2</v>
      </c>
      <c r="D15" s="1">
        <f t="shared" si="3"/>
        <v>97.430972339892548</v>
      </c>
      <c r="E15" s="1">
        <f>(B15*D15+B14*D14+B13*D13+B12*D12+B11*D11+B10*D10+B9*D9+B8*D8+B7*D7+B6*D6+B5*D5+B4*D4+B3*D3+B2*D2)/G15</f>
        <v>98.396745644577976</v>
      </c>
      <c r="F15">
        <f t="shared" si="0"/>
        <v>8</v>
      </c>
      <c r="G15">
        <f t="shared" si="4"/>
        <v>58</v>
      </c>
      <c r="H15" s="1">
        <f t="shared" si="6"/>
        <v>0.15452372874968034</v>
      </c>
      <c r="I15" s="1">
        <f t="shared" si="5"/>
        <v>2.1675239603879959E-2</v>
      </c>
      <c r="J15" s="1">
        <f t="shared" si="1"/>
        <v>0.96577330468542755</v>
      </c>
      <c r="K15" s="1"/>
      <c r="L15" s="1"/>
    </row>
    <row r="16" spans="1:12" x14ac:dyDescent="0.15">
      <c r="A16">
        <f t="shared" si="2"/>
        <v>15</v>
      </c>
      <c r="B16" s="2">
        <f t="shared" si="8"/>
        <v>16</v>
      </c>
      <c r="C16">
        <f t="shared" si="7"/>
        <v>0.2</v>
      </c>
      <c r="D16" s="1">
        <f t="shared" si="3"/>
        <v>97.236110395212762</v>
      </c>
      <c r="E16" s="1">
        <f>(B16*D16+B15*D15+B14*D14+B13*D13+B12*D12+B11*D11+B10*D10+B9*D9+B8*D8+B7*D7+B6*D6+B5*D5+B4*D4+B3*D3+B2*D2)/G16</f>
        <v>98.145797482553064</v>
      </c>
      <c r="F16">
        <f t="shared" si="0"/>
        <v>16</v>
      </c>
      <c r="G16">
        <f t="shared" si="4"/>
        <v>74</v>
      </c>
      <c r="H16" s="1">
        <f t="shared" si="6"/>
        <v>0.25094816202491188</v>
      </c>
      <c r="I16" s="1">
        <f t="shared" si="5"/>
        <v>-9.6424433275231536E-2</v>
      </c>
      <c r="J16" s="1">
        <f t="shared" si="1"/>
        <v>0.90968708734030201</v>
      </c>
      <c r="K16" s="1"/>
      <c r="L16" s="1"/>
    </row>
    <row r="17" spans="1:12" x14ac:dyDescent="0.15">
      <c r="A17">
        <f t="shared" si="2"/>
        <v>16</v>
      </c>
      <c r="B17" s="2">
        <f t="shared" si="8"/>
        <v>16</v>
      </c>
      <c r="C17">
        <f t="shared" si="7"/>
        <v>0.2</v>
      </c>
      <c r="D17" s="1">
        <f t="shared" si="3"/>
        <v>97.041638174422332</v>
      </c>
      <c r="E17" s="1">
        <f>(B17*D17+B16*D16+B15*D15+B14*D14+B13*D13+B12*D12+B11*D11+B10*D10+B9*D9+B8*D8+B7*D7+B6*D6+B5*D5+B4*D4+B3*D3+B2*D2)/G17</f>
        <v>97.949502494440921</v>
      </c>
      <c r="F17">
        <f t="shared" si="0"/>
        <v>16</v>
      </c>
      <c r="G17">
        <f t="shared" si="4"/>
        <v>90</v>
      </c>
      <c r="H17" s="1">
        <f t="shared" si="6"/>
        <v>0.19629498811214319</v>
      </c>
      <c r="I17" s="1">
        <f t="shared" si="5"/>
        <v>5.4653173912768693E-2</v>
      </c>
      <c r="J17" s="1">
        <f t="shared" si="1"/>
        <v>0.90786432001858941</v>
      </c>
      <c r="K17" s="1"/>
      <c r="L17" s="1"/>
    </row>
    <row r="18" spans="1:12" x14ac:dyDescent="0.15">
      <c r="A18">
        <f t="shared" si="2"/>
        <v>17</v>
      </c>
      <c r="B18">
        <f t="shared" si="8"/>
        <v>4</v>
      </c>
      <c r="C18">
        <f t="shared" si="7"/>
        <v>0.2</v>
      </c>
      <c r="D18" s="1">
        <f t="shared" si="3"/>
        <v>96.847554898073483</v>
      </c>
      <c r="E18" s="1">
        <f>(B18*D18+B17*D17+B16*D16+B15*D15+B14*D14+B13*D13+B12*D12+B11*D11+B10*D10+B9*D9+B8*D8+B7*D7+B6*D6+B5*D5+B4*D4+B3*D3+B2*D2)/G18</f>
        <v>97.902611107361466</v>
      </c>
      <c r="F18">
        <f t="shared" si="0"/>
        <v>4</v>
      </c>
      <c r="G18">
        <f t="shared" si="4"/>
        <v>94</v>
      </c>
      <c r="H18" s="1">
        <f t="shared" si="6"/>
        <v>4.6891387079455171E-2</v>
      </c>
      <c r="I18" s="1">
        <f t="shared" si="5"/>
        <v>0.14940360103268802</v>
      </c>
      <c r="J18" s="1">
        <f t="shared" si="1"/>
        <v>1.0550562092879829</v>
      </c>
      <c r="K18" s="1"/>
      <c r="L18" s="1"/>
    </row>
    <row r="19" spans="1:12" x14ac:dyDescent="0.15">
      <c r="A19">
        <f t="shared" si="2"/>
        <v>18</v>
      </c>
      <c r="B19">
        <f t="shared" si="8"/>
        <v>4</v>
      </c>
      <c r="C19">
        <f t="shared" si="7"/>
        <v>0.2</v>
      </c>
      <c r="D19" s="1">
        <f t="shared" si="3"/>
        <v>96.65385978827733</v>
      </c>
      <c r="E19" s="1">
        <f>(B19*D19+B18*D18+B17*D17+B16*D16+B15*D15+B14*D14+B13*D13+B12*D12+B11*D11+B10*D10+B9*D9+B8*D8+B7*D7+B6*D6+B5*D5+B4*D4+B3*D3+B2*D2)/G19</f>
        <v>97.851641665766195</v>
      </c>
      <c r="F19">
        <f t="shared" si="0"/>
        <v>4</v>
      </c>
      <c r="G19">
        <f t="shared" si="4"/>
        <v>98</v>
      </c>
      <c r="H19" s="1">
        <f t="shared" si="6"/>
        <v>5.0969441595270837E-2</v>
      </c>
      <c r="I19" s="1">
        <f t="shared" si="5"/>
        <v>-4.0780545158156656E-3</v>
      </c>
      <c r="J19" s="1">
        <f t="shared" si="1"/>
        <v>1.1977818774888647</v>
      </c>
      <c r="K19" s="1"/>
      <c r="L19" s="1"/>
    </row>
    <row r="20" spans="1:12" x14ac:dyDescent="0.15">
      <c r="A20">
        <f t="shared" si="2"/>
        <v>19</v>
      </c>
      <c r="B20">
        <f t="shared" si="8"/>
        <v>8</v>
      </c>
      <c r="C20">
        <f t="shared" si="7"/>
        <v>0.2</v>
      </c>
      <c r="D20" s="1">
        <f t="shared" si="3"/>
        <v>96.460552068700778</v>
      </c>
      <c r="E20" s="1">
        <f>(B20*D20+B19*D19+B18*D18+B17*D17+B16*D16+B15*D15+B14*D14+B13*D13+B12*D12+B11*D11+B10*D10+B9*D9+B8*D8+B7*D7+B6*D6+B5*D5+B4*D4+B3*D3+B2*D2)/G20</f>
        <v>97.746653771648042</v>
      </c>
      <c r="F20">
        <f t="shared" si="0"/>
        <v>8</v>
      </c>
      <c r="G20">
        <f t="shared" si="4"/>
        <v>106</v>
      </c>
      <c r="H20" s="1">
        <f t="shared" si="6"/>
        <v>0.10498789411815324</v>
      </c>
      <c r="I20" s="1">
        <f t="shared" si="5"/>
        <v>-5.4018452522882399E-2</v>
      </c>
      <c r="J20" s="1">
        <f t="shared" si="1"/>
        <v>1.2861017029472634</v>
      </c>
      <c r="K20" s="1"/>
      <c r="L20" s="1"/>
    </row>
    <row r="21" spans="1:12" x14ac:dyDescent="0.15">
      <c r="A21">
        <f t="shared" si="2"/>
        <v>20</v>
      </c>
      <c r="B21">
        <f t="shared" si="8"/>
        <v>8</v>
      </c>
      <c r="C21">
        <f t="shared" si="7"/>
        <v>0.2</v>
      </c>
      <c r="D21" s="1">
        <f t="shared" si="3"/>
        <v>96.267630964563381</v>
      </c>
      <c r="E21" s="1">
        <f>(B21*D21+B20*D20+B19*D19+B18*D18+B17*D17+B16*D16+B15*D15+B14*D14+B13*D13+B12*D12+B11*D11+B10*D10+B9*D9+B8*D8+B7*D7+B6*D6+B5*D5+B4*D4+B3*D3+B2*D2)/G21</f>
        <v>97.642862697466668</v>
      </c>
      <c r="F21">
        <f t="shared" si="0"/>
        <v>8</v>
      </c>
      <c r="G21">
        <f t="shared" si="4"/>
        <v>114</v>
      </c>
      <c r="H21" s="1">
        <f t="shared" si="6"/>
        <v>0.10379107418137323</v>
      </c>
      <c r="I21" s="1">
        <f t="shared" si="5"/>
        <v>1.1968199367800025E-3</v>
      </c>
      <c r="J21" s="1">
        <f t="shared" si="1"/>
        <v>1.3752317329032877</v>
      </c>
      <c r="K21" s="1"/>
      <c r="L21" s="1"/>
    </row>
    <row r="22" spans="1:12" x14ac:dyDescent="0.15">
      <c r="A22">
        <f t="shared" si="2"/>
        <v>21</v>
      </c>
      <c r="B22">
        <f t="shared" si="8"/>
        <v>16</v>
      </c>
      <c r="C22">
        <f t="shared" si="7"/>
        <v>0.2</v>
      </c>
      <c r="D22" s="1">
        <f t="shared" si="3"/>
        <v>96.075095702634258</v>
      </c>
      <c r="E22" s="1">
        <f>(B22*D22+B21*D21+B20*D20+B19*D19+B18*D18+B17*D17+B16*D16+B15*D15+B14*D14+B13*D13+B12*D12+B11*D11+B10*D10+B9*D9+B8*D8+B7*D7+B6*D6+B5*D5+B4*D4+B3*D3+B2*D2)/G22</f>
        <v>97.449906759641166</v>
      </c>
      <c r="F22">
        <f t="shared" si="0"/>
        <v>16</v>
      </c>
      <c r="G22">
        <f t="shared" si="4"/>
        <v>130</v>
      </c>
      <c r="H22" s="1">
        <f t="shared" si="6"/>
        <v>0.19295593782550213</v>
      </c>
      <c r="I22" s="1">
        <f t="shared" si="5"/>
        <v>-8.91648636441289E-2</v>
      </c>
      <c r="J22" s="1">
        <f t="shared" si="1"/>
        <v>1.3748110570069088</v>
      </c>
      <c r="K22" s="1"/>
      <c r="L22" s="1"/>
    </row>
    <row r="23" spans="1:12" x14ac:dyDescent="0.15">
      <c r="A23">
        <f t="shared" si="2"/>
        <v>22</v>
      </c>
      <c r="B23">
        <f t="shared" si="8"/>
        <v>16</v>
      </c>
      <c r="C23">
        <f t="shared" si="7"/>
        <v>0.2</v>
      </c>
      <c r="D23" s="1">
        <f t="shared" si="3"/>
        <v>95.882945511228982</v>
      </c>
      <c r="E23" s="1">
        <f>(B23*D23+B22*D22+B21*D21+B20*D20+B19*D19+B18*D18+B17*D17+B16*D16+B15*D15+B14*D14+B13*D13+B12*D12+B11*D11+B10*D10+B9*D9+B8*D8+B7*D7+B6*D6+B5*D5+B4*D4+B3*D3+B2*D2)/G23</f>
        <v>97.278184978993252</v>
      </c>
      <c r="F23">
        <f t="shared" si="0"/>
        <v>16</v>
      </c>
      <c r="G23">
        <f t="shared" si="4"/>
        <v>146</v>
      </c>
      <c r="H23" s="1">
        <f t="shared" si="6"/>
        <v>0.1717217806479141</v>
      </c>
      <c r="I23" s="1">
        <f t="shared" si="5"/>
        <v>2.1234157177588031E-2</v>
      </c>
      <c r="J23" s="1">
        <f t="shared" si="1"/>
        <v>1.3952394677642701</v>
      </c>
      <c r="K23" s="1"/>
      <c r="L23" s="1"/>
    </row>
    <row r="24" spans="1:12" x14ac:dyDescent="0.15">
      <c r="A24">
        <f t="shared" si="2"/>
        <v>23</v>
      </c>
      <c r="B24">
        <f t="shared" si="8"/>
        <v>32</v>
      </c>
      <c r="C24">
        <f t="shared" si="7"/>
        <v>0.2</v>
      </c>
      <c r="D24" s="1">
        <f t="shared" si="3"/>
        <v>95.691179620206526</v>
      </c>
      <c r="E24" s="1">
        <f>(B24*D24+B23*D23+B22*D22+B21*D21+B20*D20+B19*D19+B18*D18+B17*D17+B16*D16+B15*D15+B14*D14+B13*D13+B12*D12+B11*D11+B10*D10+B9*D9+B8*D8+B7*D7+B6*D6+B5*D5+B4*D4+B3*D3+B2*D2)/G24</f>
        <v>96.992880644829327</v>
      </c>
      <c r="F24">
        <f t="shared" si="0"/>
        <v>32</v>
      </c>
      <c r="G24">
        <f t="shared" si="4"/>
        <v>178</v>
      </c>
      <c r="H24" s="1">
        <f t="shared" si="6"/>
        <v>0.28530433416392498</v>
      </c>
      <c r="I24" s="1">
        <f t="shared" si="5"/>
        <v>-0.11358255351601088</v>
      </c>
      <c r="J24" s="1">
        <f t="shared" si="1"/>
        <v>1.3017010246228011</v>
      </c>
      <c r="K24" s="1"/>
      <c r="L24" s="1"/>
    </row>
    <row r="25" spans="1:12" x14ac:dyDescent="0.15">
      <c r="A25">
        <f t="shared" si="2"/>
        <v>24</v>
      </c>
      <c r="B25">
        <f t="shared" si="8"/>
        <v>32</v>
      </c>
      <c r="C25">
        <f t="shared" si="7"/>
        <v>0.2</v>
      </c>
      <c r="D25" s="1">
        <f t="shared" si="3"/>
        <v>95.499797260966119</v>
      </c>
      <c r="E25" s="1">
        <f>(B25*D25+B24*D24+B23*D23+B22*D22+B21*D21+B20*D20+B19*D19+B18*D18+B17*D17+B16*D16+B15*D15+B14*D14+B13*D13+B12*D12+B11*D11+B10*D10+B9*D9+B8*D8+B7*D7+B6*D6+B5*D5+B4*D4+B3*D3+B2*D2)/G25</f>
        <v>96.765363176812073</v>
      </c>
      <c r="F25">
        <f t="shared" si="0"/>
        <v>32</v>
      </c>
      <c r="G25">
        <f t="shared" si="4"/>
        <v>210</v>
      </c>
      <c r="H25" s="1">
        <f t="shared" si="6"/>
        <v>0.22751746801725403</v>
      </c>
      <c r="I25" s="1">
        <f t="shared" si="5"/>
        <v>5.7786866146670945E-2</v>
      </c>
      <c r="J25" s="1">
        <f t="shared" si="1"/>
        <v>1.2655659158459542</v>
      </c>
      <c r="K25" s="1"/>
      <c r="L25" s="1"/>
    </row>
    <row r="26" spans="1:12" x14ac:dyDescent="0.15">
      <c r="D26" s="1"/>
      <c r="E26" s="1"/>
      <c r="F26">
        <f t="shared" si="0"/>
        <v>0</v>
      </c>
      <c r="J26" s="1"/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F6B3-A630-47CA-9A52-67D3CD36E317}">
  <dimension ref="A1:L26"/>
  <sheetViews>
    <sheetView zoomScale="173" workbookViewId="0">
      <selection activeCell="J2" sqref="J2:J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 t="shared" ref="K2" si="1">AVERAGE(J2:J25)</f>
        <v>1.526839127452341</v>
      </c>
      <c r="L2">
        <f>(K2/SUM(C2:C25))*100</f>
        <v>16.59607747230805</v>
      </c>
    </row>
    <row r="3" spans="1:12" x14ac:dyDescent="0.15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ref="J3:J25" si="6">E3-D3</f>
        <v>0.20000000000000284</v>
      </c>
      <c r="K3" s="1"/>
    </row>
    <row r="4" spans="1:12" x14ac:dyDescent="0.15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5" si="7">E3-E4</f>
        <v>0.29919999999999902</v>
      </c>
      <c r="I4" s="1">
        <f t="shared" si="5"/>
        <v>-9.919999999999618E-2</v>
      </c>
      <c r="J4" s="1">
        <f t="shared" si="6"/>
        <v>0.29919999999999902</v>
      </c>
      <c r="K4" s="1"/>
    </row>
    <row r="5" spans="1:12" x14ac:dyDescent="0.15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7"/>
        <v>0.23200213333333863</v>
      </c>
      <c r="I5" s="1">
        <f t="shared" si="5"/>
        <v>6.7197866666660389E-2</v>
      </c>
      <c r="J5" s="1">
        <f t="shared" si="6"/>
        <v>0.46400426666666306</v>
      </c>
      <c r="K5" s="1"/>
    </row>
    <row r="6" spans="1:12" x14ac:dyDescent="0.15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7"/>
        <v>0.34368937642666708</v>
      </c>
      <c r="I6" s="1">
        <f t="shared" si="5"/>
        <v>-0.11168724309332845</v>
      </c>
      <c r="J6" s="1">
        <f t="shared" si="6"/>
        <v>0.51553406463999352</v>
      </c>
      <c r="K6" s="1"/>
    </row>
    <row r="7" spans="1:12" x14ac:dyDescent="0.15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7"/>
        <v>0.25976353209782133</v>
      </c>
      <c r="I7" s="1">
        <f t="shared" si="5"/>
        <v>8.3925844328845756E-2</v>
      </c>
      <c r="J7" s="1">
        <f t="shared" si="6"/>
        <v>0.64940883024456753</v>
      </c>
      <c r="K7" s="1"/>
    </row>
    <row r="8" spans="1:12" x14ac:dyDescent="0.15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7"/>
        <v>0.37871729991132952</v>
      </c>
      <c r="I8" s="1">
        <f t="shared" si="5"/>
        <v>-0.11895376781350819</v>
      </c>
      <c r="J8" s="1">
        <f t="shared" si="6"/>
        <v>0.66275527484482666</v>
      </c>
      <c r="K8" s="1"/>
    </row>
    <row r="9" spans="1:12" x14ac:dyDescent="0.15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7"/>
        <v>0.2808668705009012</v>
      </c>
      <c r="I9" s="1">
        <f t="shared" si="5"/>
        <v>9.7850429410428319E-2</v>
      </c>
      <c r="J9" s="1">
        <f t="shared" si="6"/>
        <v>0.77238389387747475</v>
      </c>
      <c r="K9" s="1"/>
    </row>
    <row r="10" spans="1:12" x14ac:dyDescent="0.15">
      <c r="A10">
        <f t="shared" si="2"/>
        <v>9</v>
      </c>
      <c r="B10" s="2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7"/>
        <v>7.2582337590802126E-2</v>
      </c>
      <c r="I10" s="1">
        <f t="shared" si="5"/>
        <v>0.20828453291009907</v>
      </c>
      <c r="J10" s="1">
        <f t="shared" si="6"/>
        <v>1.0887350638620887</v>
      </c>
      <c r="K10" s="1"/>
    </row>
    <row r="11" spans="1:12" x14ac:dyDescent="0.15">
      <c r="A11">
        <f t="shared" si="2"/>
        <v>10</v>
      </c>
      <c r="B11" s="2">
        <f t="shared" ref="B11:B25" si="8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7"/>
        <v>8.6830166906295858E-2</v>
      </c>
      <c r="I11" s="1">
        <f t="shared" si="5"/>
        <v>-1.4247829315493732E-2</v>
      </c>
      <c r="J11" s="1">
        <f t="shared" si="6"/>
        <v>1.3892826705009043</v>
      </c>
      <c r="K11" s="1"/>
    </row>
    <row r="12" spans="1:12" x14ac:dyDescent="0.15">
      <c r="A12">
        <f t="shared" si="2"/>
        <v>11</v>
      </c>
      <c r="B12" s="2">
        <f t="shared" si="8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7"/>
        <v>0.18685378241599437</v>
      </c>
      <c r="I12" s="1">
        <f t="shared" si="5"/>
        <v>-0.10002361550969852</v>
      </c>
      <c r="J12" s="1">
        <f t="shared" si="6"/>
        <v>1.5882571505358385</v>
      </c>
      <c r="K12" s="1"/>
    </row>
    <row r="13" spans="1:12" x14ac:dyDescent="0.15">
      <c r="A13">
        <f t="shared" si="2"/>
        <v>12</v>
      </c>
      <c r="B13" s="2">
        <f t="shared" si="8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7"/>
        <v>0.18786115237494982</v>
      </c>
      <c r="I13" s="1">
        <f t="shared" si="5"/>
        <v>-1.0073699589554508E-3</v>
      </c>
      <c r="J13" s="1">
        <f t="shared" si="6"/>
        <v>1.7846809475620091</v>
      </c>
      <c r="K13" s="1"/>
    </row>
    <row r="14" spans="1:12" x14ac:dyDescent="0.15">
      <c r="A14">
        <f t="shared" si="2"/>
        <v>13</v>
      </c>
      <c r="B14" s="2">
        <f t="shared" si="8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7"/>
        <v>0.34678860114648558</v>
      </c>
      <c r="I14" s="1">
        <f t="shared" si="5"/>
        <v>-0.15892744877153575</v>
      </c>
      <c r="J14" s="1">
        <f t="shared" si="6"/>
        <v>1.8206401560190386</v>
      </c>
      <c r="K14" s="1"/>
    </row>
    <row r="15" spans="1:12" x14ac:dyDescent="0.15">
      <c r="A15">
        <f t="shared" si="2"/>
        <v>14</v>
      </c>
      <c r="B15" s="2">
        <f t="shared" si="8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7"/>
        <v>0.3037044102598685</v>
      </c>
      <c r="I15" s="1">
        <f t="shared" si="5"/>
        <v>4.308419088661708E-2</v>
      </c>
      <c r="J15" s="1">
        <f t="shared" si="6"/>
        <v>1.898152564124274</v>
      </c>
      <c r="K15" s="1"/>
    </row>
    <row r="16" spans="1:12" x14ac:dyDescent="0.15">
      <c r="A16">
        <f t="shared" si="2"/>
        <v>15</v>
      </c>
      <c r="B16" s="2">
        <f t="shared" si="8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7"/>
        <v>0.49250692220886094</v>
      </c>
      <c r="I16" s="1">
        <f t="shared" si="5"/>
        <v>-0.18880251194899245</v>
      </c>
      <c r="J16" s="1">
        <f t="shared" si="6"/>
        <v>1.785337593007057</v>
      </c>
      <c r="K16" s="1"/>
    </row>
    <row r="17" spans="1:11" x14ac:dyDescent="0.15">
      <c r="A17">
        <f t="shared" si="2"/>
        <v>16</v>
      </c>
      <c r="B17" s="2">
        <f t="shared" si="8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7"/>
        <v>0.384624138007851</v>
      </c>
      <c r="I17" s="1">
        <f t="shared" si="5"/>
        <v>0.10788278420100994</v>
      </c>
      <c r="J17" s="1">
        <f t="shared" si="6"/>
        <v>1.7788866382864796</v>
      </c>
      <c r="K17" s="1"/>
    </row>
    <row r="18" spans="1:11" x14ac:dyDescent="0.15">
      <c r="A18">
        <f t="shared" si="2"/>
        <v>17</v>
      </c>
      <c r="B18">
        <f t="shared" si="8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7"/>
        <v>9.1725409737890118E-2</v>
      </c>
      <c r="I18" s="1">
        <f t="shared" si="5"/>
        <v>0.29289872826996088</v>
      </c>
      <c r="J18" s="1">
        <f t="shared" si="6"/>
        <v>2.0638217191027195</v>
      </c>
      <c r="K18" s="1"/>
    </row>
    <row r="19" spans="1:11" x14ac:dyDescent="0.15">
      <c r="A19">
        <f t="shared" si="2"/>
        <v>18</v>
      </c>
      <c r="B19">
        <f t="shared" si="8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7"/>
        <v>9.9550023171218527E-2</v>
      </c>
      <c r="I19" s="1">
        <f t="shared" si="5"/>
        <v>-7.824613433328409E-3</v>
      </c>
      <c r="J19" s="1">
        <f t="shared" si="6"/>
        <v>2.339425544523408</v>
      </c>
      <c r="K19" s="1"/>
    </row>
    <row r="20" spans="1:11" x14ac:dyDescent="0.15">
      <c r="A20">
        <f t="shared" si="2"/>
        <v>19</v>
      </c>
      <c r="B20">
        <f t="shared" si="8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7"/>
        <v>0.20476066246951063</v>
      </c>
      <c r="I20" s="1">
        <f t="shared" si="5"/>
        <v>-0.10521063929829211</v>
      </c>
      <c r="J20" s="1">
        <f t="shared" si="6"/>
        <v>2.5083181152514413</v>
      </c>
      <c r="K20" s="1"/>
    </row>
    <row r="21" spans="1:11" x14ac:dyDescent="0.15">
      <c r="A21">
        <f t="shared" si="2"/>
        <v>20</v>
      </c>
      <c r="B21">
        <f t="shared" si="8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7"/>
        <v>0.20213871828184438</v>
      </c>
      <c r="I21" s="1">
        <f t="shared" si="5"/>
        <v>2.6219441876662586E-3</v>
      </c>
      <c r="J21" s="1">
        <f t="shared" si="6"/>
        <v>2.6783380172343527</v>
      </c>
      <c r="K21" s="1"/>
    </row>
    <row r="22" spans="1:11" x14ac:dyDescent="0.15">
      <c r="A22">
        <f t="shared" si="2"/>
        <v>21</v>
      </c>
      <c r="B22">
        <f t="shared" si="8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7"/>
        <v>0.3752625234483844</v>
      </c>
      <c r="I22" s="1">
        <f t="shared" si="5"/>
        <v>-0.17312380516654002</v>
      </c>
      <c r="J22" s="1">
        <f t="shared" si="6"/>
        <v>2.6737454795696607</v>
      </c>
      <c r="K22" s="1"/>
    </row>
    <row r="23" spans="1:11" x14ac:dyDescent="0.15">
      <c r="A23">
        <f t="shared" si="2"/>
        <v>22</v>
      </c>
      <c r="B23">
        <f t="shared" si="8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7"/>
        <v>0.33347208607236212</v>
      </c>
      <c r="I23" s="1">
        <f t="shared" si="5"/>
        <v>4.1790437376022282E-2</v>
      </c>
      <c r="J23" s="1">
        <f t="shared" si="6"/>
        <v>2.7094606993378534</v>
      </c>
      <c r="K23" s="1"/>
    </row>
    <row r="24" spans="1:11" x14ac:dyDescent="0.15">
      <c r="A24">
        <f t="shared" si="2"/>
        <v>23</v>
      </c>
      <c r="B24">
        <f t="shared" si="8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7"/>
        <v>0.55319932691327267</v>
      </c>
      <c r="I24" s="1">
        <f t="shared" si="5"/>
        <v>-0.21972724084091055</v>
      </c>
      <c r="J24" s="1">
        <f t="shared" si="6"/>
        <v>2.5239719290417781</v>
      </c>
      <c r="K24" s="1"/>
    </row>
    <row r="25" spans="1:11" x14ac:dyDescent="0.15">
      <c r="A25">
        <f t="shared" si="2"/>
        <v>24</v>
      </c>
      <c r="B25">
        <f t="shared" si="8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7"/>
        <v>0.44041320280875595</v>
      </c>
      <c r="I25" s="1">
        <f t="shared" si="5"/>
        <v>0.11278612410451672</v>
      </c>
      <c r="J25" s="1">
        <f t="shared" si="6"/>
        <v>2.4497984406237521</v>
      </c>
      <c r="K25" s="1"/>
    </row>
    <row r="26" spans="1:11" x14ac:dyDescent="0.15">
      <c r="D26" s="1"/>
      <c r="E26" s="1"/>
      <c r="J26" s="1"/>
      <c r="K26" s="1"/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7126-DECD-47DE-9FCB-24371F7716F3}">
  <dimension ref="A1:L26"/>
  <sheetViews>
    <sheetView zoomScale="157" workbookViewId="0">
      <selection activeCell="D2" sqref="D2:L26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1.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AVERAGE(J2:J26)</f>
        <v>1.7079596188387887</v>
      </c>
      <c r="L2">
        <f>(K2/SUM(C2:C26))*100</f>
        <v>9.0368233800994116</v>
      </c>
    </row>
    <row r="3" spans="1:12" x14ac:dyDescent="0.15">
      <c r="A3">
        <f t="shared" ref="A3:A25" si="1">A2+1</f>
        <v>2</v>
      </c>
      <c r="B3">
        <v>1</v>
      </c>
      <c r="C3">
        <v>0.1</v>
      </c>
      <c r="D3" s="1">
        <f t="shared" ref="D3:D25" si="2">D2-(D2/100*C3)</f>
        <v>99.9</v>
      </c>
      <c r="E3" s="1">
        <f>(B3*D3+B2*D2)/G3</f>
        <v>99.95</v>
      </c>
      <c r="F3">
        <f t="shared" si="0"/>
        <v>1</v>
      </c>
      <c r="G3">
        <f t="shared" ref="G3:G26" si="3">G2+F3</f>
        <v>2</v>
      </c>
      <c r="H3" s="1">
        <f>E2-E3</f>
        <v>4.9999999999997158E-2</v>
      </c>
      <c r="I3" s="1">
        <f t="shared" ref="I3:I26" si="4">H2-H3</f>
        <v>-4.9999999999997158E-2</v>
      </c>
      <c r="J3" s="1">
        <f t="shared" ref="J3:J25" si="5">E3-D3</f>
        <v>4.9999999999997158E-2</v>
      </c>
      <c r="K3" s="1"/>
    </row>
    <row r="4" spans="1:12" x14ac:dyDescent="0.15">
      <c r="A4">
        <f t="shared" si="1"/>
        <v>3</v>
      </c>
      <c r="B4">
        <v>1</v>
      </c>
      <c r="C4">
        <v>0.1</v>
      </c>
      <c r="D4" s="1">
        <f t="shared" si="2"/>
        <v>99.8001</v>
      </c>
      <c r="E4" s="1">
        <f>(B4*D4+B3*D3+B2*D2)/G4</f>
        <v>99.90003333333334</v>
      </c>
      <c r="F4">
        <f t="shared" si="0"/>
        <v>1</v>
      </c>
      <c r="G4">
        <f t="shared" si="3"/>
        <v>3</v>
      </c>
      <c r="H4" s="1">
        <f t="shared" ref="H4:H26" si="6">E3-E4</f>
        <v>4.9966666666662718E-2</v>
      </c>
      <c r="I4" s="1">
        <f t="shared" si="4"/>
        <v>3.3333333334439885E-5</v>
      </c>
      <c r="J4" s="1">
        <f t="shared" si="5"/>
        <v>9.9933333333339647E-2</v>
      </c>
      <c r="K4" s="1"/>
    </row>
    <row r="5" spans="1:12" x14ac:dyDescent="0.15">
      <c r="A5">
        <f t="shared" si="1"/>
        <v>4</v>
      </c>
      <c r="B5">
        <v>1</v>
      </c>
      <c r="C5">
        <v>0.1</v>
      </c>
      <c r="D5" s="1">
        <f t="shared" si="2"/>
        <v>99.700299900000005</v>
      </c>
      <c r="E5" s="1">
        <f>(B5*D5+B4*D4+B3*D3+B2*D2)/G5</f>
        <v>99.850099975000006</v>
      </c>
      <c r="F5">
        <f t="shared" si="0"/>
        <v>1</v>
      </c>
      <c r="G5">
        <f t="shared" si="3"/>
        <v>4</v>
      </c>
      <c r="H5" s="1">
        <f t="shared" si="6"/>
        <v>4.9933358333333899E-2</v>
      </c>
      <c r="I5" s="1">
        <f t="shared" si="4"/>
        <v>3.3308333328818662E-5</v>
      </c>
      <c r="J5" s="1">
        <f t="shared" si="5"/>
        <v>0.1498000750000017</v>
      </c>
      <c r="K5" s="1"/>
    </row>
    <row r="6" spans="1:12" x14ac:dyDescent="0.15">
      <c r="A6">
        <f t="shared" si="1"/>
        <v>5</v>
      </c>
      <c r="B6">
        <v>1</v>
      </c>
      <c r="C6">
        <v>0.1</v>
      </c>
      <c r="D6" s="1">
        <f t="shared" si="2"/>
        <v>99.600599600100011</v>
      </c>
      <c r="E6" s="1">
        <f>(B6*D6+B5*D5+B4*D4+B3*D3+B2*D2)/G6</f>
        <v>99.80019990001999</v>
      </c>
      <c r="F6">
        <f t="shared" si="0"/>
        <v>1</v>
      </c>
      <c r="G6">
        <f t="shared" si="3"/>
        <v>5</v>
      </c>
      <c r="H6" s="1">
        <f t="shared" si="6"/>
        <v>4.9900074980016029E-2</v>
      </c>
      <c r="I6" s="1">
        <f t="shared" si="4"/>
        <v>3.3283353317870024E-5</v>
      </c>
      <c r="J6" s="1">
        <f t="shared" si="5"/>
        <v>0.19960029991997885</v>
      </c>
      <c r="K6" s="1"/>
    </row>
    <row r="7" spans="1:12" x14ac:dyDescent="0.15">
      <c r="A7">
        <f t="shared" si="1"/>
        <v>6</v>
      </c>
      <c r="B7">
        <f>B2*2</f>
        <v>2</v>
      </c>
      <c r="C7">
        <v>0.2</v>
      </c>
      <c r="D7" s="1">
        <f t="shared" si="2"/>
        <v>99.401398400899808</v>
      </c>
      <c r="E7" s="1">
        <f>(B7*D7+B6*D6+B5*D5+B4*D4+B3*D3+B2*D2)/G7</f>
        <v>99.686256614557095</v>
      </c>
      <c r="F7">
        <f t="shared" si="0"/>
        <v>2</v>
      </c>
      <c r="G7">
        <f t="shared" si="3"/>
        <v>7</v>
      </c>
      <c r="H7" s="1">
        <f t="shared" si="6"/>
        <v>0.11394328546289501</v>
      </c>
      <c r="I7" s="1">
        <f t="shared" si="4"/>
        <v>-6.4043210482878976E-2</v>
      </c>
      <c r="J7" s="1">
        <f t="shared" si="5"/>
        <v>0.28485821365728725</v>
      </c>
      <c r="K7" s="1"/>
    </row>
    <row r="8" spans="1:12" x14ac:dyDescent="0.15">
      <c r="A8">
        <f t="shared" si="1"/>
        <v>7</v>
      </c>
      <c r="B8">
        <f t="shared" ref="B8:B25" si="7">B3*2</f>
        <v>2</v>
      </c>
      <c r="C8">
        <v>0.2</v>
      </c>
      <c r="D8" s="1">
        <f t="shared" si="2"/>
        <v>99.202595604098008</v>
      </c>
      <c r="E8" s="1">
        <f>(B8*D8+B7*D7+B6*D6+B5*D5+B4*D4+B3*D3+B2*D2)/G8</f>
        <v>99.578776390010631</v>
      </c>
      <c r="F8">
        <f t="shared" si="0"/>
        <v>2</v>
      </c>
      <c r="G8">
        <f t="shared" si="3"/>
        <v>9</v>
      </c>
      <c r="H8" s="1">
        <f t="shared" si="6"/>
        <v>0.10748022454646389</v>
      </c>
      <c r="I8" s="1">
        <f t="shared" si="4"/>
        <v>6.4630609164311181E-3</v>
      </c>
      <c r="J8" s="1">
        <f t="shared" si="5"/>
        <v>0.37618078591262361</v>
      </c>
      <c r="K8" s="1"/>
    </row>
    <row r="9" spans="1:12" x14ac:dyDescent="0.15">
      <c r="A9">
        <f t="shared" si="1"/>
        <v>8</v>
      </c>
      <c r="B9">
        <f t="shared" si="7"/>
        <v>2</v>
      </c>
      <c r="C9">
        <v>0.2</v>
      </c>
      <c r="D9" s="1">
        <f t="shared" si="2"/>
        <v>99.004190412889812</v>
      </c>
      <c r="E9" s="1">
        <f>(B9*D9+B8*D8+B7*D7+B6*D6+B5*D5+B4*D4+B3*D3+B2*D2)/G9</f>
        <v>99.474306212352303</v>
      </c>
      <c r="F9">
        <f t="shared" si="0"/>
        <v>2</v>
      </c>
      <c r="G9">
        <f t="shared" si="3"/>
        <v>11</v>
      </c>
      <c r="H9" s="1">
        <f t="shared" si="6"/>
        <v>0.10447017765832811</v>
      </c>
      <c r="I9" s="1">
        <f t="shared" si="4"/>
        <v>3.0100468881357756E-3</v>
      </c>
      <c r="J9" s="1">
        <f t="shared" si="5"/>
        <v>0.47011579946249071</v>
      </c>
      <c r="K9" s="1"/>
    </row>
    <row r="10" spans="1:12" x14ac:dyDescent="0.15">
      <c r="A10">
        <f t="shared" si="1"/>
        <v>9</v>
      </c>
      <c r="B10">
        <f t="shared" si="7"/>
        <v>2</v>
      </c>
      <c r="C10">
        <v>0.2</v>
      </c>
      <c r="D10" s="1">
        <f t="shared" si="2"/>
        <v>98.806182032064029</v>
      </c>
      <c r="E10" s="1">
        <f>(B10*D10+B9*D9+B8*D8+B7*D7+B6*D6+B5*D5+B4*D4+B3*D3+B2*D2)/G10</f>
        <v>99.371517876923335</v>
      </c>
      <c r="F10">
        <f t="shared" si="0"/>
        <v>2</v>
      </c>
      <c r="G10">
        <f t="shared" si="3"/>
        <v>13</v>
      </c>
      <c r="H10" s="1">
        <f t="shared" si="6"/>
        <v>0.10278833542896848</v>
      </c>
      <c r="I10" s="1">
        <f t="shared" si="4"/>
        <v>1.6818422293596313E-3</v>
      </c>
      <c r="J10" s="1">
        <f t="shared" si="5"/>
        <v>0.56533584485930533</v>
      </c>
      <c r="K10" s="1"/>
    </row>
    <row r="11" spans="1:12" x14ac:dyDescent="0.15">
      <c r="A11">
        <f t="shared" si="1"/>
        <v>10</v>
      </c>
      <c r="B11">
        <f t="shared" si="7"/>
        <v>2</v>
      </c>
      <c r="C11">
        <v>0.2</v>
      </c>
      <c r="D11" s="1">
        <f t="shared" si="2"/>
        <v>98.608569667999902</v>
      </c>
      <c r="E11" s="1">
        <f>(B11*D11+B10*D10+B9*D9+B8*D8+B7*D7+B6*D6+B5*D5+B4*D4+B3*D3+B2*D2)/G11</f>
        <v>99.269791449066872</v>
      </c>
      <c r="F11">
        <f t="shared" si="0"/>
        <v>2</v>
      </c>
      <c r="G11">
        <f t="shared" si="3"/>
        <v>15</v>
      </c>
      <c r="H11" s="1">
        <f t="shared" si="6"/>
        <v>0.10172642785646246</v>
      </c>
      <c r="I11" s="1">
        <f t="shared" si="4"/>
        <v>1.0619075725060156E-3</v>
      </c>
      <c r="J11" s="1">
        <f t="shared" si="5"/>
        <v>0.66122178106697049</v>
      </c>
      <c r="K11" s="1"/>
    </row>
    <row r="12" spans="1:12" x14ac:dyDescent="0.15">
      <c r="A12">
        <f t="shared" si="1"/>
        <v>11</v>
      </c>
      <c r="B12">
        <f t="shared" si="7"/>
        <v>4</v>
      </c>
      <c r="C12">
        <v>0.5</v>
      </c>
      <c r="D12" s="1">
        <f t="shared" si="2"/>
        <v>98.115526819659905</v>
      </c>
      <c r="E12" s="1">
        <f>(B12*D12+B11*D11+B10*D10+B9*D9+B8*D8+B7*D7+B6*D6+B5*D5+B4*D4+B3*D3+B2*D2)/G12</f>
        <v>99.026788369191721</v>
      </c>
      <c r="F12">
        <f t="shared" si="0"/>
        <v>4</v>
      </c>
      <c r="G12">
        <f t="shared" si="3"/>
        <v>19</v>
      </c>
      <c r="H12" s="1">
        <f t="shared" si="6"/>
        <v>0.24300307987515168</v>
      </c>
      <c r="I12" s="1">
        <f t="shared" si="4"/>
        <v>-0.14127665201868922</v>
      </c>
      <c r="J12" s="1">
        <f t="shared" si="5"/>
        <v>0.91126154953181526</v>
      </c>
      <c r="K12" s="1"/>
    </row>
    <row r="13" spans="1:12" x14ac:dyDescent="0.15">
      <c r="A13">
        <f t="shared" si="1"/>
        <v>12</v>
      </c>
      <c r="B13">
        <f t="shared" si="7"/>
        <v>4</v>
      </c>
      <c r="C13">
        <v>0.5</v>
      </c>
      <c r="D13" s="1">
        <f t="shared" si="2"/>
        <v>97.624949185561604</v>
      </c>
      <c r="E13" s="1">
        <f>(B13*D13+B12*D12+B11*D11+B10*D10+B9*D9+B8*D8+B7*D7+B6*D6+B5*D5+B4*D4+B3*D3+B2*D2)/G13</f>
        <v>98.78299025029952</v>
      </c>
      <c r="F13">
        <f t="shared" si="0"/>
        <v>4</v>
      </c>
      <c r="G13">
        <f t="shared" si="3"/>
        <v>23</v>
      </c>
      <c r="H13" s="1">
        <f t="shared" si="6"/>
        <v>0.24379811889220093</v>
      </c>
      <c r="I13" s="1">
        <f t="shared" si="4"/>
        <v>-7.9503901704924829E-4</v>
      </c>
      <c r="J13" s="1">
        <f t="shared" si="5"/>
        <v>1.1580410647379153</v>
      </c>
      <c r="K13" s="1"/>
    </row>
    <row r="14" spans="1:12" x14ac:dyDescent="0.15">
      <c r="A14">
        <f t="shared" si="1"/>
        <v>13</v>
      </c>
      <c r="B14">
        <f t="shared" si="7"/>
        <v>4</v>
      </c>
      <c r="C14">
        <v>0.5</v>
      </c>
      <c r="D14" s="1">
        <f t="shared" si="2"/>
        <v>97.136824439633799</v>
      </c>
      <c r="E14" s="1">
        <f>(B14*D14+B13*D13+B12*D12+B11*D11+B10*D10+B9*D9+B8*D8+B7*D7+B6*D6+B5*D5+B4*D4+B3*D3+B2*D2)/G14</f>
        <v>98.539113833904608</v>
      </c>
      <c r="F14">
        <f t="shared" si="0"/>
        <v>4</v>
      </c>
      <c r="G14">
        <f t="shared" si="3"/>
        <v>27</v>
      </c>
      <c r="H14" s="1">
        <f t="shared" si="6"/>
        <v>0.24387641639491164</v>
      </c>
      <c r="I14" s="1">
        <f t="shared" si="4"/>
        <v>-7.8297502710711342E-5</v>
      </c>
      <c r="J14" s="1">
        <f t="shared" si="5"/>
        <v>1.4022893942708095</v>
      </c>
      <c r="K14" s="1"/>
    </row>
    <row r="15" spans="1:12" x14ac:dyDescent="0.15">
      <c r="A15">
        <f t="shared" si="1"/>
        <v>14</v>
      </c>
      <c r="B15">
        <f t="shared" si="7"/>
        <v>4</v>
      </c>
      <c r="C15">
        <v>0.5</v>
      </c>
      <c r="D15" s="1">
        <f t="shared" si="2"/>
        <v>96.651140317435633</v>
      </c>
      <c r="E15" s="1">
        <f>(B15*D15+B14*D14+B13*D13+B12*D12+B11*D11+B10*D10+B9*D9+B8*D8+B7*D7+B6*D6+B5*D5+B4*D4+B3*D3+B2*D2)/G15</f>
        <v>98.295504347908604</v>
      </c>
      <c r="F15">
        <f t="shared" si="0"/>
        <v>4</v>
      </c>
      <c r="G15">
        <f t="shared" si="3"/>
        <v>31</v>
      </c>
      <c r="H15" s="1">
        <f t="shared" si="6"/>
        <v>0.24360948599600363</v>
      </c>
      <c r="I15" s="1">
        <f t="shared" si="4"/>
        <v>2.6693039890801629E-4</v>
      </c>
      <c r="J15" s="1">
        <f t="shared" si="5"/>
        <v>1.6443640304729712</v>
      </c>
      <c r="K15" s="1"/>
    </row>
    <row r="16" spans="1:12" x14ac:dyDescent="0.15">
      <c r="A16">
        <f t="shared" si="1"/>
        <v>15</v>
      </c>
      <c r="B16">
        <f t="shared" si="7"/>
        <v>4</v>
      </c>
      <c r="C16">
        <v>0.5</v>
      </c>
      <c r="D16" s="1">
        <f t="shared" si="2"/>
        <v>96.16788461584845</v>
      </c>
      <c r="E16" s="1">
        <f>(B16*D16+B15*D15+B14*D14+B13*D13+B12*D12+B11*D11+B10*D10+B9*D9+B8*D8+B7*D7+B6*D6+B5*D5+B4*D4+B3*D3+B2*D2)/G16</f>
        <v>98.052347807101725</v>
      </c>
      <c r="F16">
        <f t="shared" si="0"/>
        <v>4</v>
      </c>
      <c r="G16">
        <f t="shared" si="3"/>
        <v>35</v>
      </c>
      <c r="H16" s="1">
        <f t="shared" si="6"/>
        <v>0.24315654080687921</v>
      </c>
      <c r="I16" s="1">
        <f t="shared" si="4"/>
        <v>4.5294518912442072E-4</v>
      </c>
      <c r="J16" s="1">
        <f t="shared" si="5"/>
        <v>1.8844631912532748</v>
      </c>
      <c r="K16" s="1"/>
    </row>
    <row r="17" spans="1:11" x14ac:dyDescent="0.15">
      <c r="A17">
        <f t="shared" si="1"/>
        <v>16</v>
      </c>
      <c r="B17">
        <f t="shared" si="7"/>
        <v>8</v>
      </c>
      <c r="C17">
        <v>1</v>
      </c>
      <c r="D17" s="1">
        <f t="shared" si="2"/>
        <v>95.206205769689973</v>
      </c>
      <c r="E17" s="1">
        <f>(B17*D17+B16*D16+B15*D15+B14*D14+B13*D13+B12*D12+B11*D11+B10*D10+B9*D9+B8*D8+B7*D7+B6*D6+B5*D5+B4*D4+B3*D3+B2*D2)/G17</f>
        <v>97.522833009443744</v>
      </c>
      <c r="F17">
        <f t="shared" si="0"/>
        <v>8</v>
      </c>
      <c r="G17">
        <f t="shared" si="3"/>
        <v>43</v>
      </c>
      <c r="H17" s="1">
        <f t="shared" si="6"/>
        <v>0.52951479765798126</v>
      </c>
      <c r="I17" s="1">
        <f t="shared" si="4"/>
        <v>-0.28635825685110206</v>
      </c>
      <c r="J17" s="1">
        <f t="shared" si="5"/>
        <v>2.3166272397537711</v>
      </c>
      <c r="K17" s="1"/>
    </row>
    <row r="18" spans="1:11" x14ac:dyDescent="0.15">
      <c r="A18">
        <f t="shared" si="1"/>
        <v>17</v>
      </c>
      <c r="B18">
        <f t="shared" si="7"/>
        <v>8</v>
      </c>
      <c r="C18">
        <v>1</v>
      </c>
      <c r="D18" s="1">
        <f t="shared" si="2"/>
        <v>94.254143711993066</v>
      </c>
      <c r="E18" s="1">
        <f>(B18*D18+B17*D17+B16*D16+B15*D15+B14*D14+B13*D13+B12*D12+B11*D11+B10*D10+B9*D9+B8*D8+B7*D7+B6*D6+B5*D5+B4*D4+B3*D3+B2*D2)/G18</f>
        <v>97.010097433373048</v>
      </c>
      <c r="F18">
        <f t="shared" si="0"/>
        <v>8</v>
      </c>
      <c r="G18">
        <f t="shared" si="3"/>
        <v>51</v>
      </c>
      <c r="H18" s="1">
        <f t="shared" si="6"/>
        <v>0.5127355760706962</v>
      </c>
      <c r="I18" s="1">
        <f t="shared" si="4"/>
        <v>1.6779221587285065E-2</v>
      </c>
      <c r="J18" s="1">
        <f t="shared" si="5"/>
        <v>2.7559537213799814</v>
      </c>
      <c r="K18" s="1"/>
    </row>
    <row r="19" spans="1:11" x14ac:dyDescent="0.15">
      <c r="A19">
        <f t="shared" si="1"/>
        <v>18</v>
      </c>
      <c r="B19">
        <f t="shared" si="7"/>
        <v>8</v>
      </c>
      <c r="C19">
        <v>1</v>
      </c>
      <c r="D19" s="1">
        <f t="shared" si="2"/>
        <v>93.311602274873138</v>
      </c>
      <c r="E19" s="1">
        <f>(B19*D19+B18*D18+B17*D17+B16*D16+B15*D15+B14*D14+B13*D13+B12*D12+B11*D11+B10*D10+B9*D9+B8*D8+B7*D7+B6*D6+B5*D5+B4*D4+B3*D3+B2*D2)/G19</f>
        <v>96.508606564423886</v>
      </c>
      <c r="F19">
        <f t="shared" si="0"/>
        <v>8</v>
      </c>
      <c r="G19">
        <f t="shared" si="3"/>
        <v>59</v>
      </c>
      <c r="H19" s="1">
        <f t="shared" si="6"/>
        <v>0.50149086894916195</v>
      </c>
      <c r="I19" s="1">
        <f t="shared" si="4"/>
        <v>1.1244707121534248E-2</v>
      </c>
      <c r="J19" s="1">
        <f t="shared" si="5"/>
        <v>3.1970042895507476</v>
      </c>
      <c r="K19" s="1"/>
    </row>
    <row r="20" spans="1:11" x14ac:dyDescent="0.15">
      <c r="A20">
        <f t="shared" si="1"/>
        <v>19</v>
      </c>
      <c r="B20">
        <f t="shared" si="7"/>
        <v>8</v>
      </c>
      <c r="C20">
        <v>1</v>
      </c>
      <c r="D20" s="1">
        <f t="shared" si="2"/>
        <v>92.378486252124404</v>
      </c>
      <c r="E20" s="1">
        <f>(B20*D20+B19*D19+B18*D18+B17*D17+B16*D16+B15*D15+B14*D14+B13*D13+B12*D12+B11*D11+B10*D10+B9*D9+B8*D8+B7*D7+B6*D6+B5*D5+B4*D4+B3*D3+B2*D2)/G20</f>
        <v>96.01545787041799</v>
      </c>
      <c r="F20">
        <f t="shared" si="0"/>
        <v>8</v>
      </c>
      <c r="G20">
        <f t="shared" si="3"/>
        <v>67</v>
      </c>
      <c r="H20" s="1">
        <f t="shared" si="6"/>
        <v>0.493148694005896</v>
      </c>
      <c r="I20" s="1">
        <f t="shared" si="4"/>
        <v>8.3421749432659453E-3</v>
      </c>
      <c r="J20" s="1">
        <f t="shared" si="5"/>
        <v>3.6369716182935861</v>
      </c>
      <c r="K20" s="1"/>
    </row>
    <row r="21" spans="1:11" x14ac:dyDescent="0.15">
      <c r="A21">
        <f t="shared" si="1"/>
        <v>20</v>
      </c>
      <c r="B21">
        <f t="shared" si="7"/>
        <v>8</v>
      </c>
      <c r="C21">
        <v>1</v>
      </c>
      <c r="D21" s="1">
        <f t="shared" si="2"/>
        <v>91.454701389603159</v>
      </c>
      <c r="E21" s="1">
        <f>(B21*D21+B20*D20+B19*D19+B18*D18+B17*D17+B16*D16+B15*D15+B14*D14+B13*D13+B12*D12+B11*D11+B10*D10+B9*D9+B8*D8+B7*D7+B6*D6+B5*D5+B4*D4+B3*D3+B2*D2)/G21</f>
        <v>95.528977179131076</v>
      </c>
      <c r="F21">
        <f t="shared" si="0"/>
        <v>8</v>
      </c>
      <c r="G21">
        <f t="shared" si="3"/>
        <v>75</v>
      </c>
      <c r="H21" s="1">
        <f t="shared" si="6"/>
        <v>0.48648069128691418</v>
      </c>
      <c r="I21" s="1">
        <f t="shared" si="4"/>
        <v>6.6680027189818247E-3</v>
      </c>
      <c r="J21" s="1">
        <f t="shared" si="5"/>
        <v>4.0742757895279169</v>
      </c>
      <c r="K21" s="1"/>
    </row>
    <row r="22" spans="1:11" x14ac:dyDescent="0.15">
      <c r="A22">
        <f t="shared" si="1"/>
        <v>21</v>
      </c>
      <c r="B22">
        <f t="shared" si="7"/>
        <v>16</v>
      </c>
      <c r="C22">
        <v>2</v>
      </c>
      <c r="D22" s="1">
        <f t="shared" si="2"/>
        <v>89.625607361811092</v>
      </c>
      <c r="E22" s="1">
        <f>(B22*D22+B21*D21+B20*D20+B19*D19+B18*D18+B17*D17+B16*D16+B15*D15+B14*D14+B13*D13+B12*D12+B11*D11+B10*D10+B9*D9+B8*D8+B7*D7+B6*D6+B5*D5+B4*D4+B3*D3+B2*D2)/G22</f>
        <v>94.491022046415452</v>
      </c>
      <c r="F22">
        <f t="shared" si="0"/>
        <v>16</v>
      </c>
      <c r="G22">
        <f t="shared" si="3"/>
        <v>91</v>
      </c>
      <c r="H22" s="1">
        <f t="shared" si="6"/>
        <v>1.0379551327156236</v>
      </c>
      <c r="I22" s="1">
        <f t="shared" si="4"/>
        <v>-0.55147444142870938</v>
      </c>
      <c r="J22" s="1">
        <f t="shared" si="5"/>
        <v>4.8654146846043602</v>
      </c>
      <c r="K22" s="1"/>
    </row>
    <row r="23" spans="1:11" x14ac:dyDescent="0.15">
      <c r="A23">
        <f t="shared" si="1"/>
        <v>22</v>
      </c>
      <c r="B23">
        <f t="shared" si="7"/>
        <v>16</v>
      </c>
      <c r="C23">
        <v>2</v>
      </c>
      <c r="D23" s="1">
        <f t="shared" si="2"/>
        <v>87.833095214574868</v>
      </c>
      <c r="E23" s="1">
        <f>(B23*D23+B22*D22+B21*D21+B20*D20+B19*D19+B18*D18+B17*D17+B16*D16+B15*D15+B14*D14+B13*D13+B12*D12+B11*D11+B10*D10+B9*D9+B8*D8+B7*D7+B6*D6+B5*D5+B4*D4+B3*D3+B2*D2)/G23</f>
        <v>93.495444202401927</v>
      </c>
      <c r="F23">
        <f t="shared" si="0"/>
        <v>16</v>
      </c>
      <c r="G23">
        <f t="shared" si="3"/>
        <v>107</v>
      </c>
      <c r="H23" s="1">
        <f t="shared" si="6"/>
        <v>0.99557784401352478</v>
      </c>
      <c r="I23" s="1">
        <f t="shared" si="4"/>
        <v>4.2377288702098781E-2</v>
      </c>
      <c r="J23" s="1">
        <f t="shared" si="5"/>
        <v>5.662348987827059</v>
      </c>
      <c r="K23" s="1"/>
    </row>
    <row r="24" spans="1:11" x14ac:dyDescent="0.15">
      <c r="A24">
        <f t="shared" si="1"/>
        <v>23</v>
      </c>
      <c r="B24">
        <f t="shared" si="7"/>
        <v>16</v>
      </c>
      <c r="C24">
        <v>2</v>
      </c>
      <c r="D24" s="1">
        <f t="shared" si="2"/>
        <v>86.076433310283377</v>
      </c>
      <c r="E24" s="1">
        <f>(B24*D24+B23*D23+B22*D22+B21*D21+B20*D20+B19*D19+B18*D18+B17*D17+B16*D16+B15*D15+B14*D14+B13*D13+B12*D12+B11*D11+B10*D10+B9*D9+B8*D8+B7*D7+B6*D6+B5*D5+B4*D4+B3*D3+B2*D2)/G24</f>
        <v>92.530369614809274</v>
      </c>
      <c r="F24">
        <f t="shared" si="0"/>
        <v>16</v>
      </c>
      <c r="G24">
        <f t="shared" si="3"/>
        <v>123</v>
      </c>
      <c r="H24" s="1">
        <f t="shared" si="6"/>
        <v>0.96507458759265319</v>
      </c>
      <c r="I24" s="1">
        <f t="shared" si="4"/>
        <v>3.0503256420871594E-2</v>
      </c>
      <c r="J24" s="1">
        <f t="shared" si="5"/>
        <v>6.4539363045258966</v>
      </c>
      <c r="K24" s="1"/>
    </row>
    <row r="25" spans="1:11" x14ac:dyDescent="0.15">
      <c r="A25">
        <f t="shared" si="1"/>
        <v>24</v>
      </c>
      <c r="B25">
        <f t="shared" si="7"/>
        <v>16</v>
      </c>
      <c r="C25">
        <v>2</v>
      </c>
      <c r="D25" s="1">
        <f t="shared" si="2"/>
        <v>84.354904644077706</v>
      </c>
      <c r="E25" s="1">
        <f>(B25*D25+B24*D24+B23*D23+B22*D22+B21*D21+B20*D20+B19*D19+B18*D18+B17*D17+B16*D16+B15*D15+B14*D14+B13*D13+B12*D12+B11*D11+B10*D10+B9*D9+B8*D8+B7*D7+B6*D6+B5*D5+B4*D4+B3*D3+B2*D2)/G25</f>
        <v>91.589308898753842</v>
      </c>
      <c r="F25">
        <f t="shared" si="0"/>
        <v>16</v>
      </c>
      <c r="G25">
        <f t="shared" si="3"/>
        <v>139</v>
      </c>
      <c r="H25" s="1">
        <f t="shared" si="6"/>
        <v>0.94106071605543207</v>
      </c>
      <c r="I25" s="1">
        <f t="shared" si="4"/>
        <v>2.4013871537221121E-2</v>
      </c>
      <c r="J25" s="1">
        <f t="shared" si="5"/>
        <v>7.2344042546761358</v>
      </c>
      <c r="K25" s="1"/>
    </row>
    <row r="26" spans="1:11" x14ac:dyDescent="0.15">
      <c r="A26">
        <v>25</v>
      </c>
      <c r="B26">
        <v>16</v>
      </c>
      <c r="C26">
        <v>2</v>
      </c>
      <c r="D26" s="1">
        <f t="shared" ref="D26" si="8">D25-(D25/100*C26)</f>
        <v>82.667806551196151</v>
      </c>
      <c r="E26" s="1">
        <f>(B26*D26+B25*D25+B24*D24+B23*D23+B22*D22+B21*D21+B20*D20+B19*D19+B18*D18+B17*D17+B16*D16+B15*D15+B14*D14+B13*D13+B12*D12+B11*D11+B10*D10+B9*D9+B8*D8+B7*D7+B6*D6+B5*D5+B4*D4+B3*D3)/G26</f>
        <v>90.023218333844667</v>
      </c>
      <c r="F26">
        <f t="shared" si="0"/>
        <v>16</v>
      </c>
      <c r="G26">
        <f t="shared" si="3"/>
        <v>155</v>
      </c>
      <c r="H26" s="1">
        <f t="shared" si="6"/>
        <v>1.5660905649091745</v>
      </c>
      <c r="I26" s="1">
        <f t="shared" si="4"/>
        <v>-0.62502984885374246</v>
      </c>
      <c r="J26" s="1">
        <f t="shared" ref="J26" si="9">D26-E26</f>
        <v>-7.3554117826485168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F2CE-B8F1-4942-B07B-FDBDE2C3621F}">
  <dimension ref="A1:L29"/>
  <sheetViews>
    <sheetView zoomScale="158" workbookViewId="0">
      <selection activeCell="D2" sqref="D2:L25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1.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9.7375254595627965</v>
      </c>
      <c r="L2">
        <f>(K2/SUM(C2:C25))*100</f>
        <v>6.9553753282591408</v>
      </c>
    </row>
    <row r="3" spans="1:12" x14ac:dyDescent="0.15">
      <c r="A3">
        <f t="shared" ref="A3:A25" si="1">A2+1</f>
        <v>2</v>
      </c>
      <c r="B3">
        <v>1</v>
      </c>
      <c r="C3">
        <v>1</v>
      </c>
      <c r="D3" s="1">
        <f t="shared" ref="D3:D25" si="2">D2-(D2/100*C3)</f>
        <v>99</v>
      </c>
      <c r="E3" s="1">
        <f>(B3*D3+B2*D2)/G3</f>
        <v>99.5</v>
      </c>
      <c r="F3">
        <f t="shared" si="0"/>
        <v>1</v>
      </c>
      <c r="G3">
        <f t="shared" ref="G3:G25" si="3">G2+F3</f>
        <v>2</v>
      </c>
      <c r="H3" s="1">
        <f>E2-E3</f>
        <v>0.5</v>
      </c>
      <c r="I3" s="1">
        <f t="shared" ref="I3:I25" si="4">H2-H3</f>
        <v>-0.5</v>
      </c>
      <c r="J3" s="1">
        <f t="shared" ref="J3:J25" si="5">E3-D3</f>
        <v>0.5</v>
      </c>
      <c r="K3" s="1"/>
    </row>
    <row r="4" spans="1:12" x14ac:dyDescent="0.15">
      <c r="A4">
        <f t="shared" si="1"/>
        <v>3</v>
      </c>
      <c r="B4">
        <v>1</v>
      </c>
      <c r="C4">
        <v>1</v>
      </c>
      <c r="D4" s="1">
        <f t="shared" si="2"/>
        <v>98.01</v>
      </c>
      <c r="E4" s="1">
        <f>(B4*D4+B3*D3+B2*D2)/G4</f>
        <v>99.00333333333333</v>
      </c>
      <c r="F4">
        <f t="shared" si="0"/>
        <v>1</v>
      </c>
      <c r="G4">
        <f t="shared" si="3"/>
        <v>3</v>
      </c>
      <c r="H4" s="1">
        <f t="shared" ref="H4:H25" si="6">E3-E4</f>
        <v>0.4966666666666697</v>
      </c>
      <c r="I4" s="1">
        <f t="shared" si="4"/>
        <v>3.3333333333303017E-3</v>
      </c>
      <c r="J4" s="1">
        <f t="shared" si="5"/>
        <v>0.99333333333332519</v>
      </c>
      <c r="K4" s="1"/>
    </row>
    <row r="5" spans="1:12" x14ac:dyDescent="0.15">
      <c r="A5">
        <f t="shared" si="1"/>
        <v>4</v>
      </c>
      <c r="B5">
        <v>2</v>
      </c>
      <c r="C5">
        <v>2</v>
      </c>
      <c r="D5" s="1">
        <f t="shared" si="2"/>
        <v>96.049800000000005</v>
      </c>
      <c r="E5" s="1">
        <f>(B5*D5+B4*D4+B3*D3+B2*D2)/G5</f>
        <v>97.821920000000006</v>
      </c>
      <c r="F5">
        <f t="shared" si="0"/>
        <v>2</v>
      </c>
      <c r="G5">
        <f t="shared" si="3"/>
        <v>5</v>
      </c>
      <c r="H5" s="1">
        <f t="shared" si="6"/>
        <v>1.1814133333333245</v>
      </c>
      <c r="I5" s="1">
        <f t="shared" si="4"/>
        <v>-0.68474666666665485</v>
      </c>
      <c r="J5" s="1">
        <f t="shared" si="5"/>
        <v>1.772120000000001</v>
      </c>
      <c r="K5" s="1"/>
    </row>
    <row r="6" spans="1:12" x14ac:dyDescent="0.15">
      <c r="A6">
        <f t="shared" si="1"/>
        <v>5</v>
      </c>
      <c r="B6">
        <v>2</v>
      </c>
      <c r="C6">
        <f t="shared" ref="C6:C13" si="7">C3*2</f>
        <v>2</v>
      </c>
      <c r="D6" s="1">
        <f t="shared" si="2"/>
        <v>94.128804000000002</v>
      </c>
      <c r="E6" s="1">
        <f>(B6*D6+B5*D5+B4*D4+B3*D3+B2*D2)/G6</f>
        <v>96.766744000000003</v>
      </c>
      <c r="F6">
        <f t="shared" si="0"/>
        <v>2</v>
      </c>
      <c r="G6">
        <f t="shared" si="3"/>
        <v>7</v>
      </c>
      <c r="H6" s="1">
        <f t="shared" si="6"/>
        <v>1.055176000000003</v>
      </c>
      <c r="I6" s="1">
        <f t="shared" si="4"/>
        <v>0.12623733333332154</v>
      </c>
      <c r="J6" s="1">
        <f t="shared" si="5"/>
        <v>2.6379400000000004</v>
      </c>
      <c r="K6" s="1"/>
    </row>
    <row r="7" spans="1:12" x14ac:dyDescent="0.15">
      <c r="A7">
        <f t="shared" si="1"/>
        <v>6</v>
      </c>
      <c r="B7">
        <v>2</v>
      </c>
      <c r="C7">
        <f t="shared" si="7"/>
        <v>2</v>
      </c>
      <c r="D7" s="1">
        <f t="shared" si="2"/>
        <v>92.246227919999995</v>
      </c>
      <c r="E7" s="1">
        <f>(B7*D7+B6*D6+B5*D5+B4*D4+B3*D3+B2*D2)/G7</f>
        <v>95.762184871111103</v>
      </c>
      <c r="F7">
        <f t="shared" si="0"/>
        <v>2</v>
      </c>
      <c r="G7">
        <f t="shared" si="3"/>
        <v>9</v>
      </c>
      <c r="H7" s="1">
        <f t="shared" si="6"/>
        <v>1.0045591288889</v>
      </c>
      <c r="I7" s="1">
        <f t="shared" si="4"/>
        <v>5.0616871111103023E-2</v>
      </c>
      <c r="J7" s="1">
        <f t="shared" si="5"/>
        <v>3.5159569511111073</v>
      </c>
      <c r="K7" s="1"/>
    </row>
    <row r="8" spans="1:12" x14ac:dyDescent="0.15">
      <c r="A8">
        <f t="shared" si="1"/>
        <v>7</v>
      </c>
      <c r="B8">
        <f t="shared" ref="B8:B25" si="8">B5*2</f>
        <v>4</v>
      </c>
      <c r="C8">
        <f t="shared" si="7"/>
        <v>4</v>
      </c>
      <c r="D8" s="1">
        <f t="shared" si="2"/>
        <v>88.556378803199991</v>
      </c>
      <c r="E8" s="1">
        <f>(B8*D8+B7*D7+B6*D6+B5*D5+B4*D4+B3*D3+B2*D2)/G8</f>
        <v>93.545013773292311</v>
      </c>
      <c r="F8">
        <f t="shared" si="0"/>
        <v>4</v>
      </c>
      <c r="G8">
        <f t="shared" si="3"/>
        <v>13</v>
      </c>
      <c r="H8" s="1">
        <f t="shared" si="6"/>
        <v>2.2171710978187917</v>
      </c>
      <c r="I8" s="1">
        <f t="shared" si="4"/>
        <v>-1.2126119689298918</v>
      </c>
      <c r="J8" s="1">
        <f t="shared" si="5"/>
        <v>4.9886349700923205</v>
      </c>
      <c r="K8" s="1"/>
    </row>
    <row r="9" spans="1:12" x14ac:dyDescent="0.15">
      <c r="A9">
        <f t="shared" si="1"/>
        <v>8</v>
      </c>
      <c r="B9">
        <f t="shared" si="8"/>
        <v>4</v>
      </c>
      <c r="C9">
        <f t="shared" si="7"/>
        <v>4</v>
      </c>
      <c r="D9" s="1">
        <f t="shared" si="2"/>
        <v>85.014123651071998</v>
      </c>
      <c r="E9" s="1">
        <f>(B9*D9+B8*D8+B7*D7+B6*D6+B5*D5+B4*D4+B3*D3+B2*D2)/G9</f>
        <v>91.537745509240466</v>
      </c>
      <c r="F9">
        <f t="shared" si="0"/>
        <v>4</v>
      </c>
      <c r="G9">
        <f t="shared" si="3"/>
        <v>17</v>
      </c>
      <c r="H9" s="1">
        <f t="shared" si="6"/>
        <v>2.0072682640518451</v>
      </c>
      <c r="I9" s="1">
        <f t="shared" si="4"/>
        <v>0.20990283376694663</v>
      </c>
      <c r="J9" s="1">
        <f t="shared" si="5"/>
        <v>6.5236218581684682</v>
      </c>
      <c r="K9" s="1"/>
    </row>
    <row r="10" spans="1:12" x14ac:dyDescent="0.15">
      <c r="A10">
        <f t="shared" si="1"/>
        <v>9</v>
      </c>
      <c r="B10">
        <f t="shared" si="8"/>
        <v>4</v>
      </c>
      <c r="C10">
        <f t="shared" si="7"/>
        <v>4</v>
      </c>
      <c r="D10" s="1">
        <f t="shared" si="2"/>
        <v>81.613558705029121</v>
      </c>
      <c r="E10" s="1">
        <f>(B10*D10+B9*D9+B8*D8+B7*D7+B6*D6+B5*D5+B4*D4+B3*D3+B2*D2)/G10</f>
        <v>89.647424213200225</v>
      </c>
      <c r="F10">
        <f t="shared" si="0"/>
        <v>4</v>
      </c>
      <c r="G10">
        <f t="shared" si="3"/>
        <v>21</v>
      </c>
      <c r="H10" s="1">
        <f t="shared" si="6"/>
        <v>1.8903212960402414</v>
      </c>
      <c r="I10" s="1">
        <f t="shared" si="4"/>
        <v>0.11694696801160376</v>
      </c>
      <c r="J10" s="1">
        <f t="shared" si="5"/>
        <v>8.0338655081711039</v>
      </c>
      <c r="K10" s="1"/>
    </row>
    <row r="11" spans="1:12" x14ac:dyDescent="0.15">
      <c r="A11">
        <f t="shared" si="1"/>
        <v>10</v>
      </c>
      <c r="B11">
        <f t="shared" si="8"/>
        <v>8</v>
      </c>
      <c r="C11">
        <f t="shared" si="7"/>
        <v>8</v>
      </c>
      <c r="D11" s="1">
        <f t="shared" si="2"/>
        <v>75.084474008626785</v>
      </c>
      <c r="E11" s="1">
        <f>(B11*D11+B10*D10+B9*D9+B8*D8+B7*D7+B6*D6+B5*D5+B4*D4+B3*D3+B2*D2)/G11</f>
        <v>85.63005863952479</v>
      </c>
      <c r="F11">
        <f t="shared" si="0"/>
        <v>8</v>
      </c>
      <c r="G11">
        <f t="shared" si="3"/>
        <v>29</v>
      </c>
      <c r="H11" s="1">
        <f t="shared" si="6"/>
        <v>4.0173655736754341</v>
      </c>
      <c r="I11" s="1">
        <f t="shared" si="4"/>
        <v>-2.1270442776351928</v>
      </c>
      <c r="J11" s="1">
        <f t="shared" si="5"/>
        <v>10.545584630898006</v>
      </c>
      <c r="K11" s="1"/>
    </row>
    <row r="12" spans="1:12" x14ac:dyDescent="0.15">
      <c r="A12">
        <f t="shared" si="1"/>
        <v>11</v>
      </c>
      <c r="B12">
        <f t="shared" si="8"/>
        <v>8</v>
      </c>
      <c r="C12">
        <f t="shared" si="7"/>
        <v>8</v>
      </c>
      <c r="D12" s="1">
        <f t="shared" si="2"/>
        <v>69.077716087936636</v>
      </c>
      <c r="E12" s="1">
        <f>(B12*D12+B11*D11+B10*D10+B9*D9+B8*D8+B7*D7+B6*D6+B5*D5+B4*D4+B3*D3+B2*D2)/G12</f>
        <v>82.051173763505716</v>
      </c>
      <c r="F12">
        <f t="shared" si="0"/>
        <v>8</v>
      </c>
      <c r="G12">
        <f t="shared" si="3"/>
        <v>37</v>
      </c>
      <c r="H12" s="1">
        <f t="shared" si="6"/>
        <v>3.5788848760190746</v>
      </c>
      <c r="I12" s="1">
        <f t="shared" si="4"/>
        <v>0.43848069765635955</v>
      </c>
      <c r="J12" s="1">
        <f t="shared" si="5"/>
        <v>12.97345767556908</v>
      </c>
      <c r="K12" s="1"/>
    </row>
    <row r="13" spans="1:12" x14ac:dyDescent="0.15">
      <c r="A13">
        <f t="shared" si="1"/>
        <v>12</v>
      </c>
      <c r="B13">
        <f t="shared" si="8"/>
        <v>8</v>
      </c>
      <c r="C13">
        <f t="shared" si="7"/>
        <v>8</v>
      </c>
      <c r="D13" s="1">
        <f t="shared" si="2"/>
        <v>63.551498800901705</v>
      </c>
      <c r="E13" s="1">
        <f>(B13*D13+B12*D12+B11*D11+B10*D10+B9*D9+B8*D8+B7*D7+B6*D6+B5*D5+B4*D4+B3*D3+B2*D2)/G13</f>
        <v>78.762342659042787</v>
      </c>
      <c r="F13">
        <f t="shared" si="0"/>
        <v>8</v>
      </c>
      <c r="G13">
        <f t="shared" si="3"/>
        <v>45</v>
      </c>
      <c r="H13" s="1">
        <f t="shared" si="6"/>
        <v>3.288831104462929</v>
      </c>
      <c r="I13" s="1">
        <f t="shared" si="4"/>
        <v>0.29005377155614553</v>
      </c>
      <c r="J13" s="1">
        <f t="shared" si="5"/>
        <v>15.210843858141082</v>
      </c>
      <c r="K13" s="1"/>
    </row>
    <row r="14" spans="1:12" x14ac:dyDescent="0.15">
      <c r="A14">
        <f t="shared" si="1"/>
        <v>13</v>
      </c>
      <c r="B14">
        <f t="shared" si="8"/>
        <v>16</v>
      </c>
      <c r="C14">
        <f>C13</f>
        <v>8</v>
      </c>
      <c r="D14" s="1">
        <f t="shared" si="2"/>
        <v>58.467378896829565</v>
      </c>
      <c r="E14" s="1">
        <f>(B14*D14+B13*D13+B12*D12+B11*D11+B10*D10+B9*D9+B8*D8+B7*D7+B6*D6+B5*D5+B4*D4+B3*D3+B2*D2)/G14</f>
        <v>73.439073475511449</v>
      </c>
      <c r="F14">
        <f t="shared" si="0"/>
        <v>16</v>
      </c>
      <c r="G14">
        <f t="shared" si="3"/>
        <v>61</v>
      </c>
      <c r="H14" s="1">
        <f t="shared" si="6"/>
        <v>5.3232691835313375</v>
      </c>
      <c r="I14" s="1">
        <f t="shared" si="4"/>
        <v>-2.0344380790684085</v>
      </c>
      <c r="J14" s="1">
        <f t="shared" si="5"/>
        <v>14.971694578681884</v>
      </c>
      <c r="K14" s="1"/>
    </row>
    <row r="15" spans="1:12" x14ac:dyDescent="0.15">
      <c r="A15">
        <f t="shared" si="1"/>
        <v>14</v>
      </c>
      <c r="B15">
        <f t="shared" si="8"/>
        <v>16</v>
      </c>
      <c r="C15">
        <f t="shared" ref="C15:C25" si="9">C14</f>
        <v>8</v>
      </c>
      <c r="D15" s="1">
        <f t="shared" si="2"/>
        <v>53.789988585083201</v>
      </c>
      <c r="E15" s="1">
        <f>(B15*D15+B14*D14+B13*D13+B12*D12+B11*D11+B10*D10+B9*D9+B8*D8+B7*D7+B6*D6+B5*D5+B4*D4+B3*D3+B2*D2)/G15</f>
        <v>69.356146745032859</v>
      </c>
      <c r="F15">
        <f t="shared" si="0"/>
        <v>16</v>
      </c>
      <c r="G15">
        <f t="shared" si="3"/>
        <v>77</v>
      </c>
      <c r="H15" s="1">
        <f t="shared" si="6"/>
        <v>4.0829267304785901</v>
      </c>
      <c r="I15" s="1">
        <f t="shared" si="4"/>
        <v>1.2403424530527474</v>
      </c>
      <c r="J15" s="1">
        <f t="shared" si="5"/>
        <v>15.566158159949659</v>
      </c>
      <c r="K15" s="1"/>
    </row>
    <row r="16" spans="1:12" x14ac:dyDescent="0.15">
      <c r="A16">
        <f t="shared" si="1"/>
        <v>15</v>
      </c>
      <c r="B16">
        <f t="shared" si="8"/>
        <v>16</v>
      </c>
      <c r="C16">
        <f t="shared" si="9"/>
        <v>8</v>
      </c>
      <c r="D16" s="1">
        <f t="shared" si="2"/>
        <v>49.486789498276543</v>
      </c>
      <c r="E16" s="1">
        <f>(B16*D16+B15*D15+B14*D14+B13*D13+B12*D12+B11*D11+B10*D10+B9*D9+B8*D8+B7*D7+B6*D6+B5*D5+B4*D4+B3*D3+B2*D2)/G16</f>
        <v>65.937762702580159</v>
      </c>
      <c r="F16">
        <f t="shared" si="0"/>
        <v>16</v>
      </c>
      <c r="G16">
        <f t="shared" si="3"/>
        <v>93</v>
      </c>
      <c r="H16" s="1">
        <f t="shared" si="6"/>
        <v>3.4183840424527006</v>
      </c>
      <c r="I16" s="1">
        <f t="shared" si="4"/>
        <v>0.66454268802588956</v>
      </c>
      <c r="J16" s="1">
        <f t="shared" si="5"/>
        <v>16.450973204303615</v>
      </c>
      <c r="K16" s="1"/>
    </row>
    <row r="17" spans="1:11" x14ac:dyDescent="0.15">
      <c r="A17">
        <f t="shared" si="1"/>
        <v>16</v>
      </c>
      <c r="B17">
        <f t="shared" si="8"/>
        <v>32</v>
      </c>
      <c r="C17">
        <f t="shared" si="9"/>
        <v>8</v>
      </c>
      <c r="D17" s="1">
        <f t="shared" si="2"/>
        <v>45.52784633841442</v>
      </c>
      <c r="E17" s="1">
        <f>(B17*D17+B16*D16+B15*D15+B14*D14+B13*D13+B12*D12+B11*D11+B10*D10+B9*D9+B8*D8+B7*D7+B6*D6+B5*D5+B4*D4+B3*D3+B2*D2)/G17</f>
        <v>60.712824113353726</v>
      </c>
      <c r="F17">
        <f t="shared" si="0"/>
        <v>32</v>
      </c>
      <c r="G17">
        <f t="shared" si="3"/>
        <v>125</v>
      </c>
      <c r="H17" s="1">
        <f t="shared" si="6"/>
        <v>5.2249385892264328</v>
      </c>
      <c r="I17" s="1">
        <f t="shared" si="4"/>
        <v>-1.8065545467737323</v>
      </c>
      <c r="J17" s="1">
        <f t="shared" si="5"/>
        <v>15.184977774939306</v>
      </c>
      <c r="K17" s="1"/>
    </row>
    <row r="18" spans="1:11" x14ac:dyDescent="0.15">
      <c r="A18">
        <f t="shared" si="1"/>
        <v>17</v>
      </c>
      <c r="B18">
        <f t="shared" si="8"/>
        <v>32</v>
      </c>
      <c r="C18">
        <f t="shared" si="9"/>
        <v>8</v>
      </c>
      <c r="D18" s="1">
        <f t="shared" si="2"/>
        <v>41.885618631341266</v>
      </c>
      <c r="E18" s="1">
        <f>(B18*D18+B17*D17+B16*D16+B15*D15+B14*D14+B13*D13+B12*D12+B11*D11+B10*D10+B9*D9+B8*D8+B7*D7+B6*D6+B5*D5+B4*D4+B3*D3+B2*D2)/G18</f>
        <v>56.875431913198334</v>
      </c>
      <c r="F18">
        <f t="shared" si="0"/>
        <v>32</v>
      </c>
      <c r="G18">
        <f t="shared" si="3"/>
        <v>157</v>
      </c>
      <c r="H18" s="1">
        <f t="shared" si="6"/>
        <v>3.8373922001553922</v>
      </c>
      <c r="I18" s="1">
        <f t="shared" si="4"/>
        <v>1.3875463890710407</v>
      </c>
      <c r="J18" s="1">
        <f t="shared" si="5"/>
        <v>14.989813281857067</v>
      </c>
      <c r="K18" s="1"/>
    </row>
    <row r="19" spans="1:11" x14ac:dyDescent="0.15">
      <c r="A19">
        <f t="shared" si="1"/>
        <v>18</v>
      </c>
      <c r="B19">
        <f t="shared" si="8"/>
        <v>32</v>
      </c>
      <c r="C19">
        <f t="shared" si="9"/>
        <v>8</v>
      </c>
      <c r="D19" s="1">
        <f t="shared" si="2"/>
        <v>38.534769140833966</v>
      </c>
      <c r="E19" s="1">
        <f>(B19*D19+B18*D18+B17*D17+B16*D16+B15*D15+B14*D14+B13*D13+B12*D12+B11*D11+B10*D10+B9*D9+B8*D8+B7*D7+B6*D6+B5*D5+B4*D4+B3*D3+B2*D2)/G19</f>
        <v>53.770134512586374</v>
      </c>
      <c r="F19">
        <f t="shared" si="0"/>
        <v>32</v>
      </c>
      <c r="G19">
        <f t="shared" si="3"/>
        <v>189</v>
      </c>
      <c r="H19" s="1">
        <f t="shared" si="6"/>
        <v>3.1052974006119598</v>
      </c>
      <c r="I19" s="1">
        <f t="shared" si="4"/>
        <v>0.73209479954343237</v>
      </c>
      <c r="J19" s="1">
        <f t="shared" si="5"/>
        <v>15.235365371752408</v>
      </c>
      <c r="K19" s="1"/>
    </row>
    <row r="20" spans="1:11" x14ac:dyDescent="0.15">
      <c r="A20">
        <f t="shared" si="1"/>
        <v>19</v>
      </c>
      <c r="B20">
        <f t="shared" si="8"/>
        <v>64</v>
      </c>
      <c r="C20">
        <f t="shared" si="9"/>
        <v>8</v>
      </c>
      <c r="D20" s="1">
        <f t="shared" si="2"/>
        <v>35.451987609567247</v>
      </c>
      <c r="E20" s="1">
        <f>(B20*D20+B19*D19+B18*D18+B17*D17+B16*D16+B15*D15+B14*D14+B13*D13+B12*D12+B11*D11+B10*D10+B9*D9+B8*D8+B7*D7+B6*D6+B5*D5+B4*D4+B3*D3+B2*D2)/G20</f>
        <v>49.136294979806827</v>
      </c>
      <c r="F20">
        <f t="shared" si="0"/>
        <v>64</v>
      </c>
      <c r="G20">
        <f t="shared" si="3"/>
        <v>253</v>
      </c>
      <c r="H20" s="1">
        <f t="shared" si="6"/>
        <v>4.6338395327795467</v>
      </c>
      <c r="I20" s="1">
        <f t="shared" si="4"/>
        <v>-1.5285421321675869</v>
      </c>
      <c r="J20" s="1">
        <f t="shared" si="5"/>
        <v>13.68430737023958</v>
      </c>
      <c r="K20" s="1"/>
    </row>
    <row r="21" spans="1:11" x14ac:dyDescent="0.15">
      <c r="A21">
        <f t="shared" si="1"/>
        <v>20</v>
      </c>
      <c r="B21">
        <f t="shared" si="8"/>
        <v>64</v>
      </c>
      <c r="C21">
        <f t="shared" si="9"/>
        <v>8</v>
      </c>
      <c r="D21" s="1">
        <f t="shared" si="2"/>
        <v>32.615828600801869</v>
      </c>
      <c r="E21" s="1">
        <f>(B21*D21+B20*D20+B19*D19+B18*D18+B17*D17+B16*D16+B15*D15+B14*D14+B13*D13+B12*D12+B11*D11+B10*D10+B9*D9+B8*D8+B7*D7+B6*D6+B5*D5+B4*D4+B3*D3+B2*D2)/G21</f>
        <v>45.800932682468279</v>
      </c>
      <c r="F21">
        <f t="shared" si="0"/>
        <v>64</v>
      </c>
      <c r="G21">
        <f t="shared" si="3"/>
        <v>317</v>
      </c>
      <c r="H21" s="1">
        <f t="shared" si="6"/>
        <v>3.3353622973385484</v>
      </c>
      <c r="I21" s="1">
        <f t="shared" si="4"/>
        <v>1.2984772354409984</v>
      </c>
      <c r="J21" s="1">
        <f t="shared" si="5"/>
        <v>13.18510408166641</v>
      </c>
      <c r="K21" s="1"/>
    </row>
    <row r="22" spans="1:11" x14ac:dyDescent="0.15">
      <c r="A22">
        <f t="shared" si="1"/>
        <v>21</v>
      </c>
      <c r="B22">
        <f t="shared" si="8"/>
        <v>64</v>
      </c>
      <c r="C22">
        <f t="shared" si="9"/>
        <v>8</v>
      </c>
      <c r="D22" s="1">
        <f t="shared" si="2"/>
        <v>30.006562312737721</v>
      </c>
      <c r="E22" s="1">
        <f>(B22*D22+B21*D21+B20*D20+B19*D19+B18*D18+B17*D17+B16*D16+B15*D15+B14*D14+B13*D13+B12*D12+B11*D11+B10*D10+B9*D9+B8*D8+B7*D7+B6*D6+B5*D5+B4*D4+B3*D3+B2*D2)/G22</f>
        <v>43.147810100676274</v>
      </c>
      <c r="F22">
        <f t="shared" si="0"/>
        <v>64</v>
      </c>
      <c r="G22">
        <f t="shared" si="3"/>
        <v>381</v>
      </c>
      <c r="H22" s="1">
        <f t="shared" si="6"/>
        <v>2.6531225817920046</v>
      </c>
      <c r="I22" s="1">
        <f t="shared" si="4"/>
        <v>0.68223971554654383</v>
      </c>
      <c r="J22" s="1">
        <f t="shared" si="5"/>
        <v>13.141247787938553</v>
      </c>
      <c r="K22" s="1"/>
    </row>
    <row r="23" spans="1:11" x14ac:dyDescent="0.15">
      <c r="A23">
        <f t="shared" si="1"/>
        <v>22</v>
      </c>
      <c r="B23">
        <f t="shared" si="8"/>
        <v>128</v>
      </c>
      <c r="C23">
        <f t="shared" si="9"/>
        <v>8</v>
      </c>
      <c r="D23" s="1">
        <f t="shared" si="2"/>
        <v>27.606037327718703</v>
      </c>
      <c r="E23" s="1">
        <f>(B23*D23+B22*D22+B21*D21+B20*D20+B19*D19+B18*D18+B17*D17+B16*D16+B15*D15+B14*D14+B13*D13+B12*D12+B11*D11+B10*D10+B9*D9+B8*D8+B7*D7+B6*D6+B5*D5+B4*D4+B3*D3+B2*D2)/G23</f>
        <v>39.239466456396173</v>
      </c>
      <c r="F23">
        <f t="shared" si="0"/>
        <v>128</v>
      </c>
      <c r="G23">
        <f t="shared" si="3"/>
        <v>509</v>
      </c>
      <c r="H23" s="1">
        <f t="shared" si="6"/>
        <v>3.9083436442801016</v>
      </c>
      <c r="I23" s="1">
        <f t="shared" si="4"/>
        <v>-1.2552210624880971</v>
      </c>
      <c r="J23" s="1">
        <f t="shared" si="5"/>
        <v>11.63342912867747</v>
      </c>
      <c r="K23" s="1"/>
    </row>
    <row r="24" spans="1:11" x14ac:dyDescent="0.15">
      <c r="A24">
        <f t="shared" si="1"/>
        <v>23</v>
      </c>
      <c r="B24">
        <f t="shared" si="8"/>
        <v>128</v>
      </c>
      <c r="C24">
        <f t="shared" si="9"/>
        <v>8</v>
      </c>
      <c r="D24" s="1">
        <f t="shared" si="2"/>
        <v>25.397554341501205</v>
      </c>
      <c r="E24" s="1">
        <f>(B24*D24+B23*D23+B22*D22+B21*D21+B20*D20+B19*D19+B18*D18+B17*D17+B16*D16+B15*D15+B14*D14+B13*D13+B12*D12+B11*D11+B10*D10+B9*D9+B8*D8+B7*D7+B6*D6+B5*D5+B4*D4+B3*D3+B2*D2)/G24</f>
        <v>36.458046125616661</v>
      </c>
      <c r="F24">
        <f t="shared" si="0"/>
        <v>128</v>
      </c>
      <c r="G24">
        <f t="shared" si="3"/>
        <v>637</v>
      </c>
      <c r="H24" s="1">
        <f t="shared" si="6"/>
        <v>2.7814203307795111</v>
      </c>
      <c r="I24" s="1">
        <f t="shared" si="4"/>
        <v>1.1269233135005905</v>
      </c>
      <c r="J24" s="1">
        <f t="shared" si="5"/>
        <v>11.060491784115456</v>
      </c>
      <c r="K24" s="1"/>
    </row>
    <row r="25" spans="1:11" x14ac:dyDescent="0.15">
      <c r="A25">
        <f t="shared" si="1"/>
        <v>24</v>
      </c>
      <c r="B25">
        <f t="shared" si="8"/>
        <v>128</v>
      </c>
      <c r="C25">
        <f t="shared" si="9"/>
        <v>8</v>
      </c>
      <c r="D25" s="1">
        <f t="shared" si="2"/>
        <v>23.365749994181108</v>
      </c>
      <c r="E25" s="1">
        <f>(B25*D25+B24*D24+B23*D23+B22*D22+B21*D21+B20*D20+B19*D19+B18*D18+B17*D17+B16*D16+B15*D15+B14*D14+B13*D13+B12*D12+B11*D11+B10*D10+B9*D9+B8*D8+B7*D7+B6*D6+B5*D5+B4*D4+B3*D3+B2*D2)/G25</f>
        <v>34.267439714082336</v>
      </c>
      <c r="F25">
        <f t="shared" si="0"/>
        <v>128</v>
      </c>
      <c r="G25">
        <f t="shared" si="3"/>
        <v>765</v>
      </c>
      <c r="H25" s="1">
        <f t="shared" si="6"/>
        <v>2.1906064115343256</v>
      </c>
      <c r="I25" s="1">
        <f t="shared" si="4"/>
        <v>0.59081391924518556</v>
      </c>
      <c r="J25" s="1">
        <f t="shared" si="5"/>
        <v>10.901689719901228</v>
      </c>
      <c r="K25" s="1"/>
    </row>
    <row r="26" spans="1:11" x14ac:dyDescent="0.15">
      <c r="A26" t="s">
        <v>10</v>
      </c>
      <c r="E26" t="s">
        <v>14</v>
      </c>
    </row>
    <row r="27" spans="1:11" x14ac:dyDescent="0.15">
      <c r="B27" t="s">
        <v>11</v>
      </c>
      <c r="F27" t="s">
        <v>15</v>
      </c>
    </row>
    <row r="28" spans="1:11" x14ac:dyDescent="0.15">
      <c r="C28" t="s">
        <v>12</v>
      </c>
      <c r="G28" t="s">
        <v>16</v>
      </c>
    </row>
    <row r="29" spans="1:11" x14ac:dyDescent="0.15">
      <c r="D29" t="s">
        <v>13</v>
      </c>
      <c r="H29" s="1" t="s">
        <v>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7D3B-2AD4-4C9E-86F9-1363BE983A03}">
  <dimension ref="A1:L30"/>
  <sheetViews>
    <sheetView zoomScale="175" zoomScaleNormal="175" workbookViewId="0">
      <selection activeCell="L2" sqref="L2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1.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20</v>
      </c>
      <c r="L1" t="s">
        <v>22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3.0610571880136503</v>
      </c>
      <c r="L2">
        <f>(K2/SUM(C2:C25))*100</f>
        <v>2.1864694200097503</v>
      </c>
    </row>
    <row r="3" spans="1:12" x14ac:dyDescent="0.15">
      <c r="A3">
        <f t="shared" ref="A3:A25" si="1">A2+1</f>
        <v>2</v>
      </c>
      <c r="B3">
        <f>B2*2</f>
        <v>2</v>
      </c>
      <c r="C3">
        <v>1</v>
      </c>
      <c r="D3" s="1">
        <f t="shared" ref="D3:D25" si="2">D2-(D2/100*C3)</f>
        <v>99</v>
      </c>
      <c r="E3" s="1">
        <f>(B3*D3+B2*D2)/G3</f>
        <v>99.333333333333329</v>
      </c>
      <c r="F3">
        <f t="shared" si="0"/>
        <v>2</v>
      </c>
      <c r="G3">
        <f t="shared" ref="G3:G25" si="3">G2+F3</f>
        <v>3</v>
      </c>
      <c r="H3" s="1">
        <f>E2-E3</f>
        <v>0.6666666666666714</v>
      </c>
      <c r="I3" s="1">
        <f t="shared" ref="I3:I25" si="4">H2-H3</f>
        <v>-0.6666666666666714</v>
      </c>
      <c r="J3" s="1">
        <f t="shared" ref="J3:J25" si="5">E3-D3</f>
        <v>0.3333333333333286</v>
      </c>
      <c r="K3" s="1"/>
    </row>
    <row r="4" spans="1:12" x14ac:dyDescent="0.15">
      <c r="A4">
        <f t="shared" si="1"/>
        <v>3</v>
      </c>
      <c r="B4">
        <f t="shared" ref="B4:B25" si="6">B3*2</f>
        <v>4</v>
      </c>
      <c r="C4">
        <v>1</v>
      </c>
      <c r="D4" s="1">
        <f t="shared" si="2"/>
        <v>98.01</v>
      </c>
      <c r="E4" s="1">
        <f>(B4*D4+B3*D3+B2*D2)/G4</f>
        <v>98.577142857142846</v>
      </c>
      <c r="F4">
        <f t="shared" si="0"/>
        <v>4</v>
      </c>
      <c r="G4">
        <f t="shared" si="3"/>
        <v>7</v>
      </c>
      <c r="H4" s="1">
        <f t="shared" ref="H4:H25" si="7">E3-E4</f>
        <v>0.75619047619048274</v>
      </c>
      <c r="I4" s="1">
        <f t="shared" si="4"/>
        <v>-8.9523809523811337E-2</v>
      </c>
      <c r="J4" s="1">
        <f t="shared" si="5"/>
        <v>0.56714285714284074</v>
      </c>
      <c r="K4" s="1"/>
    </row>
    <row r="5" spans="1:12" x14ac:dyDescent="0.15">
      <c r="A5">
        <f t="shared" si="1"/>
        <v>4</v>
      </c>
      <c r="B5">
        <f t="shared" si="6"/>
        <v>8</v>
      </c>
      <c r="C5">
        <v>2</v>
      </c>
      <c r="D5" s="1">
        <f t="shared" si="2"/>
        <v>96.049800000000005</v>
      </c>
      <c r="E5" s="1">
        <f>(B5*D5+B4*D4+B3*D3+B2*D2)/G5</f>
        <v>97.229226666666662</v>
      </c>
      <c r="F5">
        <f t="shared" si="0"/>
        <v>8</v>
      </c>
      <c r="G5">
        <f t="shared" si="3"/>
        <v>15</v>
      </c>
      <c r="H5" s="1">
        <f t="shared" si="7"/>
        <v>1.3479161904761838</v>
      </c>
      <c r="I5" s="1">
        <f t="shared" si="4"/>
        <v>-0.59172571428570109</v>
      </c>
      <c r="J5" s="1">
        <f t="shared" si="5"/>
        <v>1.1794266666666573</v>
      </c>
      <c r="K5" s="1"/>
    </row>
    <row r="6" spans="1:12" x14ac:dyDescent="0.15">
      <c r="A6">
        <f t="shared" si="1"/>
        <v>5</v>
      </c>
      <c r="B6">
        <f t="shared" si="6"/>
        <v>16</v>
      </c>
      <c r="C6">
        <f t="shared" ref="C6:C13" si="8">C3*2</f>
        <v>2</v>
      </c>
      <c r="D6" s="1">
        <f t="shared" si="2"/>
        <v>94.128804000000002</v>
      </c>
      <c r="E6" s="1">
        <f>(B6*D6+B5*D5+B4*D4+B3*D3+B2*D2)/G6</f>
        <v>95.629008516129034</v>
      </c>
      <c r="F6">
        <f t="shared" si="0"/>
        <v>16</v>
      </c>
      <c r="G6">
        <f t="shared" si="3"/>
        <v>31</v>
      </c>
      <c r="H6" s="1">
        <f t="shared" si="7"/>
        <v>1.6002181505376285</v>
      </c>
      <c r="I6" s="1">
        <f t="shared" si="4"/>
        <v>-0.25230196006144467</v>
      </c>
      <c r="J6" s="1">
        <f t="shared" si="5"/>
        <v>1.5002045161290312</v>
      </c>
      <c r="K6" s="1"/>
    </row>
    <row r="7" spans="1:12" x14ac:dyDescent="0.15">
      <c r="A7">
        <f t="shared" si="1"/>
        <v>6</v>
      </c>
      <c r="B7">
        <f t="shared" si="6"/>
        <v>32</v>
      </c>
      <c r="C7">
        <f t="shared" si="8"/>
        <v>2</v>
      </c>
      <c r="D7" s="1">
        <f t="shared" si="2"/>
        <v>92.246227919999995</v>
      </c>
      <c r="E7" s="1">
        <f>(B7*D7+B6*D6+B5*D5+B4*D4+B3*D3+B2*D2)/G7</f>
        <v>93.910770753015868</v>
      </c>
      <c r="F7">
        <f t="shared" si="0"/>
        <v>32</v>
      </c>
      <c r="G7">
        <f t="shared" si="3"/>
        <v>63</v>
      </c>
      <c r="H7" s="1">
        <f t="shared" si="7"/>
        <v>1.7182377631131658</v>
      </c>
      <c r="I7" s="1">
        <f t="shared" si="4"/>
        <v>-0.11801961257553728</v>
      </c>
      <c r="J7" s="1">
        <f t="shared" si="5"/>
        <v>1.6645428330158722</v>
      </c>
      <c r="K7" s="1"/>
    </row>
    <row r="8" spans="1:12" x14ac:dyDescent="0.15">
      <c r="A8">
        <f t="shared" si="1"/>
        <v>7</v>
      </c>
      <c r="B8">
        <f t="shared" si="6"/>
        <v>64</v>
      </c>
      <c r="C8">
        <f t="shared" si="8"/>
        <v>4</v>
      </c>
      <c r="D8" s="1">
        <f t="shared" si="2"/>
        <v>88.556378803199991</v>
      </c>
      <c r="E8" s="1">
        <f>(B8*D8+B7*D7+B6*D6+B5*D5+B4*D4+B3*D3+B2*D2)/G8</f>
        <v>91.212494494840954</v>
      </c>
      <c r="F8">
        <f t="shared" si="0"/>
        <v>64</v>
      </c>
      <c r="G8">
        <f t="shared" si="3"/>
        <v>127</v>
      </c>
      <c r="H8" s="1">
        <f t="shared" si="7"/>
        <v>2.6982762581749142</v>
      </c>
      <c r="I8" s="1">
        <f t="shared" si="4"/>
        <v>-0.98003849506174845</v>
      </c>
      <c r="J8" s="1">
        <f t="shared" si="5"/>
        <v>2.656115691640963</v>
      </c>
      <c r="K8" s="1"/>
    </row>
    <row r="9" spans="1:12" x14ac:dyDescent="0.15">
      <c r="A9">
        <f t="shared" si="1"/>
        <v>8</v>
      </c>
      <c r="B9">
        <f t="shared" si="6"/>
        <v>128</v>
      </c>
      <c r="C9">
        <f t="shared" si="8"/>
        <v>4</v>
      </c>
      <c r="D9" s="1">
        <f t="shared" si="2"/>
        <v>85.014123651071998</v>
      </c>
      <c r="E9" s="1">
        <f>(B9*D9+B8*D8+B7*D7+B6*D6+B5*D5+B4*D4+B3*D3+B2*D2)/G9</f>
        <v>88.101155404635364</v>
      </c>
      <c r="F9">
        <f t="shared" si="0"/>
        <v>128</v>
      </c>
      <c r="G9">
        <f t="shared" si="3"/>
        <v>255</v>
      </c>
      <c r="H9" s="1">
        <f t="shared" si="7"/>
        <v>3.1113390902055897</v>
      </c>
      <c r="I9" s="1">
        <f t="shared" si="4"/>
        <v>-0.41306283203067551</v>
      </c>
      <c r="J9" s="1">
        <f t="shared" si="5"/>
        <v>3.087031753563366</v>
      </c>
      <c r="K9" s="1"/>
    </row>
    <row r="10" spans="1:12" x14ac:dyDescent="0.15">
      <c r="A10">
        <f t="shared" si="1"/>
        <v>9</v>
      </c>
      <c r="B10">
        <f t="shared" si="6"/>
        <v>256</v>
      </c>
      <c r="C10">
        <f t="shared" si="8"/>
        <v>4</v>
      </c>
      <c r="D10" s="1">
        <f t="shared" si="2"/>
        <v>81.613558705029121</v>
      </c>
      <c r="E10" s="1">
        <f>(B10*D10+B9*D9+B8*D8+B7*D7+B6*D6+B5*D5+B4*D4+B3*D3+B2*D2)/G10</f>
        <v>84.85100911285609</v>
      </c>
      <c r="F10">
        <f t="shared" si="0"/>
        <v>256</v>
      </c>
      <c r="G10">
        <f t="shared" si="3"/>
        <v>511</v>
      </c>
      <c r="H10" s="1">
        <f t="shared" si="7"/>
        <v>3.2501462917792736</v>
      </c>
      <c r="I10" s="1">
        <f t="shared" si="4"/>
        <v>-0.13880720157368387</v>
      </c>
      <c r="J10" s="1">
        <f t="shared" si="5"/>
        <v>3.2374504078269695</v>
      </c>
      <c r="K10" s="1"/>
    </row>
    <row r="11" spans="1:12" x14ac:dyDescent="0.15">
      <c r="A11">
        <f t="shared" si="1"/>
        <v>10</v>
      </c>
      <c r="B11">
        <f t="shared" si="6"/>
        <v>512</v>
      </c>
      <c r="C11">
        <f t="shared" si="8"/>
        <v>8</v>
      </c>
      <c r="D11" s="1">
        <f t="shared" si="2"/>
        <v>75.084474008626785</v>
      </c>
      <c r="E11" s="1">
        <f>(B11*D11+B10*D10+B9*D9+B8*D8+B7*D7+B6*D6+B5*D5+B4*D4+B3*D3+B2*D2)/G11</f>
        <v>79.962968083173394</v>
      </c>
      <c r="F11">
        <f t="shared" si="0"/>
        <v>512</v>
      </c>
      <c r="G11">
        <f t="shared" si="3"/>
        <v>1023</v>
      </c>
      <c r="H11" s="1">
        <f t="shared" si="7"/>
        <v>4.8880410296826966</v>
      </c>
      <c r="I11" s="1">
        <f t="shared" si="4"/>
        <v>-1.637894737903423</v>
      </c>
      <c r="J11" s="1">
        <f t="shared" si="5"/>
        <v>4.8784940745466088</v>
      </c>
      <c r="K11" s="1"/>
    </row>
    <row r="12" spans="1:12" x14ac:dyDescent="0.15">
      <c r="A12">
        <f t="shared" si="1"/>
        <v>11</v>
      </c>
      <c r="B12">
        <f t="shared" si="6"/>
        <v>1024</v>
      </c>
      <c r="C12">
        <f t="shared" si="8"/>
        <v>8</v>
      </c>
      <c r="D12" s="1">
        <f t="shared" si="2"/>
        <v>69.077716087936636</v>
      </c>
      <c r="E12" s="1">
        <f>(B12*D12+B11*D11+B10*D10+B9*D9+B8*D8+B7*D7+B6*D6+B5*D5+B4*D4+B3*D3+B2*D2)/G12</f>
        <v>74.517683255072555</v>
      </c>
      <c r="F12">
        <f t="shared" si="0"/>
        <v>1024</v>
      </c>
      <c r="G12">
        <f t="shared" si="3"/>
        <v>2047</v>
      </c>
      <c r="H12" s="1">
        <f t="shared" si="7"/>
        <v>5.4452848281008386</v>
      </c>
      <c r="I12" s="1">
        <f t="shared" si="4"/>
        <v>-0.55724379841814198</v>
      </c>
      <c r="J12" s="1">
        <f t="shared" si="5"/>
        <v>5.4399671671359187</v>
      </c>
      <c r="K12" s="1"/>
    </row>
    <row r="13" spans="1:12" x14ac:dyDescent="0.15">
      <c r="A13">
        <f t="shared" si="1"/>
        <v>12</v>
      </c>
      <c r="B13">
        <f t="shared" si="6"/>
        <v>2048</v>
      </c>
      <c r="C13">
        <f t="shared" si="8"/>
        <v>8</v>
      </c>
      <c r="D13" s="1">
        <f t="shared" si="2"/>
        <v>63.551498800901705</v>
      </c>
      <c r="E13" s="1">
        <f>(B13*D13+B12*D12+B11*D11+B10*D10+B9*D9+B8*D8+B7*D7+B6*D6+B5*D5+B4*D4+B3*D3+B2*D2)/G13</f>
        <v>69.033252055526305</v>
      </c>
      <c r="F13">
        <f t="shared" si="0"/>
        <v>2048</v>
      </c>
      <c r="G13">
        <f t="shared" si="3"/>
        <v>4095</v>
      </c>
      <c r="H13" s="1">
        <f t="shared" si="7"/>
        <v>5.4844311995462505</v>
      </c>
      <c r="I13" s="1">
        <f t="shared" si="4"/>
        <v>-3.9146371445411887E-2</v>
      </c>
      <c r="J13" s="1">
        <f t="shared" si="5"/>
        <v>5.4817532546245999</v>
      </c>
      <c r="K13" s="1"/>
    </row>
    <row r="14" spans="1:12" x14ac:dyDescent="0.15">
      <c r="A14">
        <f t="shared" si="1"/>
        <v>13</v>
      </c>
      <c r="B14">
        <f t="shared" si="6"/>
        <v>4096</v>
      </c>
      <c r="C14">
        <f>C13</f>
        <v>8</v>
      </c>
      <c r="D14" s="1">
        <f t="shared" si="2"/>
        <v>58.467378896829565</v>
      </c>
      <c r="E14" s="1">
        <f>(B14*D14+B13*D13+B12*D12+B11*D11+B10*D10+B9*D9+B8*D8+B7*D7+B6*D6+B5*D5+B4*D4+B3*D3+B2*D2)/G14</f>
        <v>63.749670507727274</v>
      </c>
      <c r="F14">
        <f t="shared" si="0"/>
        <v>4096</v>
      </c>
      <c r="G14">
        <f t="shared" si="3"/>
        <v>8191</v>
      </c>
      <c r="H14" s="1">
        <f t="shared" si="7"/>
        <v>5.2835815477990309</v>
      </c>
      <c r="I14" s="1">
        <f t="shared" si="4"/>
        <v>0.20084965174721958</v>
      </c>
      <c r="J14" s="1">
        <f t="shared" si="5"/>
        <v>5.2822916108977083</v>
      </c>
      <c r="K14" s="1"/>
    </row>
    <row r="15" spans="1:12" x14ac:dyDescent="0.15">
      <c r="A15">
        <f t="shared" si="1"/>
        <v>14</v>
      </c>
      <c r="B15">
        <f t="shared" si="6"/>
        <v>8192</v>
      </c>
      <c r="C15">
        <f t="shared" ref="C15:C25" si="9">C14</f>
        <v>8</v>
      </c>
      <c r="D15" s="1">
        <f t="shared" si="2"/>
        <v>53.789988585083201</v>
      </c>
      <c r="E15" s="1">
        <f>(B15*D15+B14*D14+B13*D13+B12*D12+B11*D11+B10*D10+B9*D9+B8*D8+B7*D7+B6*D6+B5*D5+B4*D4+B3*D3+B2*D2)/G15</f>
        <v>58.76952558248157</v>
      </c>
      <c r="F15">
        <f t="shared" si="0"/>
        <v>8192</v>
      </c>
      <c r="G15">
        <f t="shared" si="3"/>
        <v>16383</v>
      </c>
      <c r="H15" s="1">
        <f t="shared" si="7"/>
        <v>4.9801449252457033</v>
      </c>
      <c r="I15" s="1">
        <f t="shared" si="4"/>
        <v>0.3034366225533276</v>
      </c>
      <c r="J15" s="1">
        <f t="shared" si="5"/>
        <v>4.9795369973983696</v>
      </c>
      <c r="K15" s="1"/>
    </row>
    <row r="16" spans="1:12" x14ac:dyDescent="0.15">
      <c r="A16">
        <f t="shared" si="1"/>
        <v>15</v>
      </c>
      <c r="B16">
        <f t="shared" si="6"/>
        <v>16384</v>
      </c>
      <c r="C16">
        <f t="shared" si="9"/>
        <v>8</v>
      </c>
      <c r="D16" s="1">
        <f t="shared" si="2"/>
        <v>49.486789498276543</v>
      </c>
      <c r="E16" s="1">
        <f>(B16*D16+B15*D15+B14*D14+B13*D13+B12*D12+B11*D11+B10*D10+B9*D9+B8*D8+B7*D7+B6*D6+B5*D5+B4*D4+B3*D3+B2*D2)/G16</f>
        <v>54.1280158927445</v>
      </c>
      <c r="F16">
        <f t="shared" si="0"/>
        <v>16384</v>
      </c>
      <c r="G16">
        <f t="shared" si="3"/>
        <v>32767</v>
      </c>
      <c r="H16" s="1">
        <f t="shared" si="7"/>
        <v>4.6415096897370702</v>
      </c>
      <c r="I16" s="1">
        <f t="shared" si="4"/>
        <v>0.33863523550863306</v>
      </c>
      <c r="J16" s="1">
        <f t="shared" si="5"/>
        <v>4.6412263944679566</v>
      </c>
      <c r="K16" s="1"/>
    </row>
    <row r="17" spans="1:11" x14ac:dyDescent="0.15">
      <c r="A17">
        <f t="shared" si="1"/>
        <v>16</v>
      </c>
      <c r="B17">
        <f t="shared" si="6"/>
        <v>32768</v>
      </c>
      <c r="C17">
        <f t="shared" si="9"/>
        <v>8</v>
      </c>
      <c r="D17" s="1">
        <f t="shared" si="2"/>
        <v>45.52784633841442</v>
      </c>
      <c r="E17" s="1">
        <f>(B17*D17+B16*D16+B15*D15+B14*D14+B13*D13+B12*D12+B11*D11+B10*D10+B9*D9+B8*D8+B7*D7+B6*D6+B5*D5+B4*D4+B3*D3+B2*D2)/G17</f>
        <v>49.827865500491683</v>
      </c>
      <c r="F17">
        <f t="shared" si="0"/>
        <v>32768</v>
      </c>
      <c r="G17">
        <f t="shared" si="3"/>
        <v>65535</v>
      </c>
      <c r="H17" s="1">
        <f t="shared" si="7"/>
        <v>4.3001503922528173</v>
      </c>
      <c r="I17" s="1">
        <f t="shared" si="4"/>
        <v>0.34135929748425298</v>
      </c>
      <c r="J17" s="1">
        <f t="shared" si="5"/>
        <v>4.3000191620772625</v>
      </c>
      <c r="K17" s="1"/>
    </row>
    <row r="18" spans="1:11" x14ac:dyDescent="0.15">
      <c r="A18">
        <f t="shared" si="1"/>
        <v>17</v>
      </c>
      <c r="B18">
        <f t="shared" si="6"/>
        <v>65536</v>
      </c>
      <c r="C18">
        <f t="shared" si="9"/>
        <v>8</v>
      </c>
      <c r="D18" s="1">
        <f t="shared" si="2"/>
        <v>41.885618631341266</v>
      </c>
      <c r="E18" s="1">
        <f>(B18*D18+B17*D17+B16*D16+B15*D15+B14*D14+B13*D13+B12*D12+B11*D11+B10*D10+B9*D9+B8*D8+B7*D7+B6*D6+B5*D5+B4*D4+B3*D3+B2*D2)/G18</f>
        <v>45.856711768417917</v>
      </c>
      <c r="F18">
        <f t="shared" si="0"/>
        <v>65536</v>
      </c>
      <c r="G18">
        <f t="shared" si="3"/>
        <v>131071</v>
      </c>
      <c r="H18" s="1">
        <f t="shared" si="7"/>
        <v>3.9711537320737662</v>
      </c>
      <c r="I18" s="1">
        <f t="shared" si="4"/>
        <v>0.32899666017905105</v>
      </c>
      <c r="J18" s="1">
        <f t="shared" si="5"/>
        <v>3.9710931370766502</v>
      </c>
      <c r="K18" s="1"/>
    </row>
    <row r="19" spans="1:11" x14ac:dyDescent="0.15">
      <c r="A19">
        <f t="shared" si="1"/>
        <v>18</v>
      </c>
      <c r="B19">
        <f t="shared" si="6"/>
        <v>131072</v>
      </c>
      <c r="C19">
        <f t="shared" si="9"/>
        <v>8</v>
      </c>
      <c r="D19" s="1">
        <f t="shared" si="2"/>
        <v>38.534769140833966</v>
      </c>
      <c r="E19" s="1">
        <f>(B19*D19+B18*D18+B17*D17+B16*D16+B15*D15+B14*D14+B13*D13+B12*D12+B11*D11+B10*D10+B9*D9+B8*D8+B7*D7+B6*D6+B5*D5+B4*D4+B3*D3+B2*D2)/G19</f>
        <v>42.19572648907539</v>
      </c>
      <c r="F19">
        <f t="shared" si="0"/>
        <v>131072</v>
      </c>
      <c r="G19">
        <f t="shared" si="3"/>
        <v>262143</v>
      </c>
      <c r="H19" s="1">
        <f t="shared" si="7"/>
        <v>3.6609852793425262</v>
      </c>
      <c r="I19" s="1">
        <f t="shared" si="4"/>
        <v>0.31016845273124005</v>
      </c>
      <c r="J19" s="1">
        <f t="shared" si="5"/>
        <v>3.6609573482414248</v>
      </c>
      <c r="K19" s="1"/>
    </row>
    <row r="20" spans="1:11" x14ac:dyDescent="0.15">
      <c r="A20">
        <f t="shared" si="1"/>
        <v>19</v>
      </c>
      <c r="B20">
        <f t="shared" si="6"/>
        <v>262144</v>
      </c>
      <c r="C20">
        <f t="shared" si="9"/>
        <v>8</v>
      </c>
      <c r="D20" s="1">
        <f t="shared" si="2"/>
        <v>35.451987609567247</v>
      </c>
      <c r="E20" s="1">
        <f>(B20*D20+B19*D19+B18*D18+B17*D17+B16*D16+B15*D15+B14*D14+B13*D13+B12*D12+B11*D11+B10*D10+B9*D9+B8*D8+B7*D7+B6*D6+B5*D5+B4*D4+B3*D3+B2*D2)/G20</f>
        <v>38.823850617978501</v>
      </c>
      <c r="F20">
        <f t="shared" si="0"/>
        <v>262144</v>
      </c>
      <c r="G20">
        <f t="shared" si="3"/>
        <v>524287</v>
      </c>
      <c r="H20" s="1">
        <f t="shared" si="7"/>
        <v>3.3718758710968899</v>
      </c>
      <c r="I20" s="1">
        <f t="shared" si="4"/>
        <v>0.28910940824563625</v>
      </c>
      <c r="J20" s="1">
        <f t="shared" si="5"/>
        <v>3.3718630084112533</v>
      </c>
      <c r="K20" s="1"/>
    </row>
    <row r="21" spans="1:11" x14ac:dyDescent="0.15">
      <c r="A21">
        <f t="shared" si="1"/>
        <v>20</v>
      </c>
      <c r="B21">
        <f t="shared" si="6"/>
        <v>524288</v>
      </c>
      <c r="C21">
        <f t="shared" si="9"/>
        <v>8</v>
      </c>
      <c r="D21" s="1">
        <f t="shared" si="2"/>
        <v>32.615828600801869</v>
      </c>
      <c r="E21" s="1">
        <f>(B21*D21+B20*D20+B19*D19+B18*D18+B17*D17+B16*D16+B15*D15+B14*D14+B13*D13+B12*D12+B11*D11+B10*D10+B9*D9+B8*D8+B7*D7+B6*D6+B5*D5+B4*D4+B3*D3+B2*D2)/G21</f>
        <v>35.719836649171796</v>
      </c>
      <c r="F21">
        <f t="shared" si="0"/>
        <v>524288</v>
      </c>
      <c r="G21">
        <f t="shared" si="3"/>
        <v>1048575</v>
      </c>
      <c r="H21" s="1">
        <f t="shared" si="7"/>
        <v>3.1040139688067043</v>
      </c>
      <c r="I21" s="1">
        <f t="shared" si="4"/>
        <v>0.26786190229018558</v>
      </c>
      <c r="J21" s="1">
        <f t="shared" si="5"/>
        <v>3.1040080483699271</v>
      </c>
      <c r="K21" s="1"/>
    </row>
    <row r="22" spans="1:11" x14ac:dyDescent="0.15">
      <c r="A22">
        <f t="shared" si="1"/>
        <v>21</v>
      </c>
      <c r="B22">
        <f t="shared" si="6"/>
        <v>1048576</v>
      </c>
      <c r="C22">
        <f t="shared" si="9"/>
        <v>8</v>
      </c>
      <c r="D22" s="1">
        <f t="shared" si="2"/>
        <v>30.006562312737721</v>
      </c>
      <c r="E22" s="1">
        <f>(B22*D22+B21*D21+B20*D20+B19*D19+B18*D18+B17*D17+B16*D16+B15*D15+B14*D14+B13*D13+B12*D12+B11*D11+B10*D10+B9*D9+B8*D8+B7*D7+B6*D6+B5*D5+B4*D4+B3*D3+B2*D2)/G22</f>
        <v>32.863198118803346</v>
      </c>
      <c r="F22">
        <f t="shared" si="0"/>
        <v>1048576</v>
      </c>
      <c r="G22">
        <f t="shared" si="3"/>
        <v>2097151</v>
      </c>
      <c r="H22" s="1">
        <f t="shared" si="7"/>
        <v>2.8566385303684498</v>
      </c>
      <c r="I22" s="1">
        <f t="shared" si="4"/>
        <v>0.24737543843825449</v>
      </c>
      <c r="J22" s="1">
        <f t="shared" si="5"/>
        <v>2.8566358060656256</v>
      </c>
      <c r="K22" s="1"/>
    </row>
    <row r="23" spans="1:11" x14ac:dyDescent="0.15">
      <c r="A23">
        <f t="shared" si="1"/>
        <v>22</v>
      </c>
      <c r="B23">
        <f t="shared" si="6"/>
        <v>2097152</v>
      </c>
      <c r="C23">
        <f t="shared" si="9"/>
        <v>8</v>
      </c>
      <c r="D23" s="1">
        <f t="shared" si="2"/>
        <v>27.606037327718703</v>
      </c>
      <c r="E23" s="1">
        <f>(B23*D23+B22*D22+B21*D21+B20*D20+B19*D19+B18*D18+B17*D17+B16*D16+B15*D15+B14*D14+B13*D13+B12*D12+B11*D11+B10*D10+B9*D9+B8*D8+B7*D7+B6*D6+B5*D5+B4*D4+B3*D3+B2*D2)/G23</f>
        <v>30.234617096558477</v>
      </c>
      <c r="F23">
        <f t="shared" si="0"/>
        <v>2097152</v>
      </c>
      <c r="G23">
        <f t="shared" si="3"/>
        <v>4194303</v>
      </c>
      <c r="H23" s="1">
        <f t="shared" si="7"/>
        <v>2.6285810222448696</v>
      </c>
      <c r="I23" s="1">
        <f t="shared" si="4"/>
        <v>0.22805750812358028</v>
      </c>
      <c r="J23" s="1">
        <f t="shared" si="5"/>
        <v>2.6285797688397743</v>
      </c>
      <c r="K23" s="1"/>
    </row>
    <row r="24" spans="1:11" x14ac:dyDescent="0.15">
      <c r="A24">
        <f t="shared" si="1"/>
        <v>23</v>
      </c>
      <c r="B24">
        <f t="shared" si="6"/>
        <v>4194304</v>
      </c>
      <c r="C24">
        <f t="shared" si="9"/>
        <v>8</v>
      </c>
      <c r="D24" s="1">
        <f t="shared" si="2"/>
        <v>25.397554341501205</v>
      </c>
      <c r="E24" s="1">
        <f>(B24*D24+B23*D23+B22*D22+B21*D21+B20*D20+B19*D19+B18*D18+B17*D17+B16*D16+B15*D15+B14*D14+B13*D13+B12*D12+B11*D11+B10*D10+B9*D9+B8*D8+B7*D7+B6*D6+B5*D5+B4*D4+B3*D3+B2*D2)/G24</f>
        <v>27.816085430718395</v>
      </c>
      <c r="F24">
        <f t="shared" si="0"/>
        <v>4194304</v>
      </c>
      <c r="G24">
        <f t="shared" si="3"/>
        <v>8388607</v>
      </c>
      <c r="H24" s="1">
        <f t="shared" si="7"/>
        <v>2.4185316658400815</v>
      </c>
      <c r="I24" s="1">
        <f t="shared" si="4"/>
        <v>0.21004935640478806</v>
      </c>
      <c r="J24" s="1">
        <f t="shared" si="5"/>
        <v>2.4185310892171898</v>
      </c>
      <c r="K24" s="1"/>
    </row>
    <row r="25" spans="1:11" x14ac:dyDescent="0.15">
      <c r="A25">
        <f t="shared" si="1"/>
        <v>24</v>
      </c>
      <c r="B25">
        <f t="shared" si="6"/>
        <v>8388608</v>
      </c>
      <c r="C25">
        <f t="shared" si="9"/>
        <v>8</v>
      </c>
      <c r="D25" s="1">
        <f t="shared" si="2"/>
        <v>23.365749994181108</v>
      </c>
      <c r="E25" s="1">
        <f>(B25*D25+B24*D24+B23*D23+B22*D22+B21*D21+B20*D20+B19*D19+B18*D18+B17*D17+B16*D16+B15*D15+B14*D14+B13*D13+B12*D12+B11*D11+B10*D10+B9*D9+B8*D8+B7*D7+B6*D6+B5*D5+B4*D4+B3*D3+B2*D2)/G25</f>
        <v>25.590917579819415</v>
      </c>
      <c r="F25">
        <f t="shared" si="0"/>
        <v>8388608</v>
      </c>
      <c r="G25">
        <f t="shared" si="3"/>
        <v>16777215</v>
      </c>
      <c r="H25" s="1">
        <f t="shared" si="7"/>
        <v>2.2251678508989805</v>
      </c>
      <c r="I25" s="1">
        <f t="shared" si="4"/>
        <v>0.193363814941101</v>
      </c>
      <c r="J25" s="1">
        <f t="shared" si="5"/>
        <v>2.2251675856383066</v>
      </c>
      <c r="K25" s="1"/>
    </row>
    <row r="26" spans="1:11" x14ac:dyDescent="0.15">
      <c r="A26" t="s">
        <v>10</v>
      </c>
      <c r="F26" t="s">
        <v>15</v>
      </c>
    </row>
    <row r="27" spans="1:11" x14ac:dyDescent="0.15">
      <c r="B27" t="s">
        <v>11</v>
      </c>
      <c r="G27" t="s">
        <v>16</v>
      </c>
    </row>
    <row r="28" spans="1:11" x14ac:dyDescent="0.15">
      <c r="C28" t="s">
        <v>12</v>
      </c>
      <c r="H28" s="1" t="s">
        <v>17</v>
      </c>
    </row>
    <row r="29" spans="1:11" x14ac:dyDescent="0.15">
      <c r="D29" t="s">
        <v>13</v>
      </c>
      <c r="I29" s="1" t="s">
        <v>19</v>
      </c>
    </row>
    <row r="30" spans="1:11" x14ac:dyDescent="0.15">
      <c r="E30" t="s">
        <v>14</v>
      </c>
      <c r="J30" t="s">
        <v>21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0A63-E466-1245-B710-6595DDE06513}">
  <dimension ref="A1:L96"/>
  <sheetViews>
    <sheetView tabSelected="1" zoomScale="175" zoomScaleNormal="175" workbookViewId="0">
      <selection activeCell="H7" sqref="H7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0.8320312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20</v>
      </c>
      <c r="L1" t="s">
        <v>22</v>
      </c>
    </row>
    <row r="2" spans="1:12" x14ac:dyDescent="0.15">
      <c r="A2">
        <v>1</v>
      </c>
      <c r="B2">
        <v>10</v>
      </c>
      <c r="C2">
        <v>0</v>
      </c>
      <c r="D2" s="1">
        <v>100</v>
      </c>
      <c r="E2" s="1">
        <f>B2*D2</f>
        <v>1000</v>
      </c>
      <c r="F2">
        <f t="shared" ref="F2:F25" si="0">B2</f>
        <v>10</v>
      </c>
      <c r="G2">
        <f>F2</f>
        <v>10</v>
      </c>
      <c r="H2" s="1">
        <f>0</f>
        <v>0</v>
      </c>
      <c r="J2" s="1">
        <f>E2-D2</f>
        <v>900</v>
      </c>
      <c r="K2" s="1">
        <f>AVERAGE(J2:J25)</f>
        <v>41.84225366125127</v>
      </c>
      <c r="L2">
        <f>(K2/SUM(C2:C25))*100</f>
        <v>181.92284200544032</v>
      </c>
    </row>
    <row r="3" spans="1:12" x14ac:dyDescent="0.15">
      <c r="A3">
        <f t="shared" ref="A3:A66" si="1">A2+1</f>
        <v>2</v>
      </c>
      <c r="B3">
        <f>B2</f>
        <v>10</v>
      </c>
      <c r="C3">
        <v>1</v>
      </c>
      <c r="D3" s="1">
        <f t="shared" ref="D3:D66" si="2">D2-(D2/100*C3)</f>
        <v>99</v>
      </c>
      <c r="E3" s="1">
        <f>(B3*D3+B2*D2)/G3</f>
        <v>99.5</v>
      </c>
      <c r="F3">
        <f t="shared" si="0"/>
        <v>10</v>
      </c>
      <c r="G3">
        <f t="shared" ref="G3:G25" si="3">G2+F3</f>
        <v>20</v>
      </c>
      <c r="H3" s="1">
        <f>E2-E3</f>
        <v>900.5</v>
      </c>
      <c r="I3" s="1">
        <f t="shared" ref="I3:I25" si="4">H2-H3</f>
        <v>-900.5</v>
      </c>
      <c r="J3" s="1">
        <f t="shared" ref="J3:J25" si="5">E3-D3</f>
        <v>0.5</v>
      </c>
      <c r="K3" s="1"/>
    </row>
    <row r="4" spans="1:12" x14ac:dyDescent="0.15">
      <c r="A4">
        <f t="shared" si="1"/>
        <v>3</v>
      </c>
      <c r="B4">
        <f>B3</f>
        <v>10</v>
      </c>
      <c r="C4">
        <v>1</v>
      </c>
      <c r="D4" s="1">
        <f t="shared" si="2"/>
        <v>98.01</v>
      </c>
      <c r="E4" s="1">
        <f>(B4*D4+B3*D3+B2*D2)/G4</f>
        <v>99.00333333333333</v>
      </c>
      <c r="F4">
        <f t="shared" si="0"/>
        <v>10</v>
      </c>
      <c r="G4">
        <f t="shared" si="3"/>
        <v>30</v>
      </c>
      <c r="H4" s="1">
        <f t="shared" ref="H4:H25" si="6">E3-E4</f>
        <v>0.4966666666666697</v>
      </c>
      <c r="I4" s="1">
        <f t="shared" si="4"/>
        <v>900.00333333333333</v>
      </c>
      <c r="J4" s="1">
        <f t="shared" si="5"/>
        <v>0.99333333333332519</v>
      </c>
      <c r="K4" s="1"/>
    </row>
    <row r="5" spans="1:12" x14ac:dyDescent="0.15">
      <c r="A5">
        <f t="shared" si="1"/>
        <v>4</v>
      </c>
      <c r="B5">
        <f>B4</f>
        <v>10</v>
      </c>
      <c r="C5">
        <v>1</v>
      </c>
      <c r="D5" s="1">
        <f t="shared" si="2"/>
        <v>97.029900000000012</v>
      </c>
      <c r="E5" s="1">
        <f>(B5*D5+B4*D4+B3*D3+B2*D2)/G5</f>
        <v>98.509975000000011</v>
      </c>
      <c r="F5">
        <f t="shared" si="0"/>
        <v>10</v>
      </c>
      <c r="G5">
        <f t="shared" si="3"/>
        <v>40</v>
      </c>
      <c r="H5" s="1">
        <f t="shared" si="6"/>
        <v>0.49335833333331891</v>
      </c>
      <c r="I5" s="1">
        <f t="shared" si="4"/>
        <v>3.3083333333507881E-3</v>
      </c>
      <c r="J5" s="1">
        <f t="shared" si="5"/>
        <v>1.4800749999999994</v>
      </c>
      <c r="K5" s="1"/>
    </row>
    <row r="6" spans="1:12" x14ac:dyDescent="0.15">
      <c r="A6">
        <f t="shared" si="1"/>
        <v>5</v>
      </c>
      <c r="B6">
        <f>B5</f>
        <v>10</v>
      </c>
      <c r="C6">
        <v>1</v>
      </c>
      <c r="D6" s="1">
        <f t="shared" si="2"/>
        <v>96.059601000000015</v>
      </c>
      <c r="E6" s="1">
        <f>(B6*D6+B5*D5+B4*D4+B3*D3+B2*D2)/G6</f>
        <v>98.019900200000009</v>
      </c>
      <c r="F6">
        <f t="shared" si="0"/>
        <v>10</v>
      </c>
      <c r="G6">
        <f t="shared" si="3"/>
        <v>50</v>
      </c>
      <c r="H6" s="1">
        <f t="shared" si="6"/>
        <v>0.49007480000000214</v>
      </c>
      <c r="I6" s="1">
        <f t="shared" si="4"/>
        <v>3.2835333333167682E-3</v>
      </c>
      <c r="J6" s="1">
        <f t="shared" si="5"/>
        <v>1.9602991999999944</v>
      </c>
      <c r="K6" s="1"/>
    </row>
    <row r="7" spans="1:12" x14ac:dyDescent="0.15">
      <c r="A7">
        <f t="shared" si="1"/>
        <v>6</v>
      </c>
      <c r="B7">
        <f>B6</f>
        <v>10</v>
      </c>
      <c r="C7">
        <v>1</v>
      </c>
      <c r="D7" s="1">
        <f t="shared" si="2"/>
        <v>95.099004990000012</v>
      </c>
      <c r="E7" s="1">
        <f>(B7*D7+B6*D6+B5*D5+B4*D4+B3*D3+B2*D2)/G7</f>
        <v>97.533084331666672</v>
      </c>
      <c r="F7">
        <f t="shared" si="0"/>
        <v>10</v>
      </c>
      <c r="G7">
        <f t="shared" si="3"/>
        <v>60</v>
      </c>
      <c r="H7" s="1">
        <f t="shared" si="6"/>
        <v>0.48681586833333768</v>
      </c>
      <c r="I7" s="1">
        <f t="shared" si="4"/>
        <v>3.2589316666644663E-3</v>
      </c>
      <c r="J7" s="1">
        <f t="shared" si="5"/>
        <v>2.43407934166666</v>
      </c>
      <c r="K7" s="1"/>
    </row>
    <row r="8" spans="1:12" x14ac:dyDescent="0.15">
      <c r="A8">
        <f t="shared" si="1"/>
        <v>7</v>
      </c>
      <c r="B8">
        <f>B7</f>
        <v>10</v>
      </c>
      <c r="C8">
        <v>1</v>
      </c>
      <c r="D8" s="1">
        <f t="shared" si="2"/>
        <v>94.148014940100012</v>
      </c>
      <c r="E8" s="1">
        <f>(B8*D8+B7*D7+B6*D6+B5*D5+B4*D4+B3*D3+B2*D2)/G8</f>
        <v>97.049502990014304</v>
      </c>
      <c r="F8">
        <f t="shared" si="0"/>
        <v>10</v>
      </c>
      <c r="G8">
        <f t="shared" si="3"/>
        <v>70</v>
      </c>
      <c r="H8" s="1">
        <f t="shared" si="6"/>
        <v>0.48358134165236777</v>
      </c>
      <c r="I8" s="1">
        <f t="shared" si="4"/>
        <v>3.2345266809699069E-3</v>
      </c>
      <c r="J8" s="1">
        <f t="shared" si="5"/>
        <v>2.9014880499142919</v>
      </c>
      <c r="K8" s="1"/>
    </row>
    <row r="9" spans="1:12" x14ac:dyDescent="0.15">
      <c r="A9">
        <f t="shared" si="1"/>
        <v>8</v>
      </c>
      <c r="B9">
        <f>B8</f>
        <v>10</v>
      </c>
      <c r="C9">
        <v>1</v>
      </c>
      <c r="D9" s="1">
        <f t="shared" si="2"/>
        <v>93.20653479069901</v>
      </c>
      <c r="E9" s="1">
        <f>(B9*D9+B8*D8+B7*D7+B6*D6+B5*D5+B4*D4+B3*D3+B2*D2)/G9</f>
        <v>96.569131965099899</v>
      </c>
      <c r="F9">
        <f t="shared" si="0"/>
        <v>10</v>
      </c>
      <c r="G9">
        <f t="shared" si="3"/>
        <v>80</v>
      </c>
      <c r="H9" s="1">
        <f t="shared" si="6"/>
        <v>0.48037102491440464</v>
      </c>
      <c r="I9" s="1">
        <f t="shared" si="4"/>
        <v>3.2103167379631259E-3</v>
      </c>
      <c r="J9" s="1">
        <f t="shared" si="5"/>
        <v>3.3625971744008893</v>
      </c>
      <c r="K9" s="1"/>
    </row>
    <row r="10" spans="1:12" x14ac:dyDescent="0.15">
      <c r="A10">
        <f t="shared" si="1"/>
        <v>9</v>
      </c>
      <c r="B10">
        <f>B9</f>
        <v>10</v>
      </c>
      <c r="C10">
        <v>1</v>
      </c>
      <c r="D10" s="1">
        <f t="shared" si="2"/>
        <v>92.274469442792025</v>
      </c>
      <c r="E10" s="1">
        <f>(B10*D10+B9*D9+B8*D8+B7*D7+B6*D6+B5*D5+B4*D4+B3*D3+B2*D2)/G10</f>
        <v>96.091947240399008</v>
      </c>
      <c r="F10">
        <f t="shared" si="0"/>
        <v>10</v>
      </c>
      <c r="G10">
        <f t="shared" si="3"/>
        <v>90</v>
      </c>
      <c r="H10" s="1">
        <f t="shared" si="6"/>
        <v>0.47718472470089068</v>
      </c>
      <c r="I10" s="1">
        <f t="shared" si="4"/>
        <v>3.1863002135139595E-3</v>
      </c>
      <c r="J10" s="1">
        <f t="shared" si="5"/>
        <v>3.8174777976069834</v>
      </c>
      <c r="K10" s="1"/>
    </row>
    <row r="11" spans="1:12" x14ac:dyDescent="0.15">
      <c r="A11">
        <f t="shared" si="1"/>
        <v>10</v>
      </c>
      <c r="B11">
        <f>B10</f>
        <v>10</v>
      </c>
      <c r="C11">
        <v>1</v>
      </c>
      <c r="D11" s="1">
        <f t="shared" si="2"/>
        <v>91.351724748364106</v>
      </c>
      <c r="E11" s="1">
        <f>(B11*D11+B10*D10+B9*D9+B8*D8+B7*D7+B6*D6+B5*D5+B4*D4+B3*D3+B2*D2)/G11</f>
        <v>95.617924991195522</v>
      </c>
      <c r="F11">
        <f t="shared" si="0"/>
        <v>10</v>
      </c>
      <c r="G11">
        <f t="shared" si="3"/>
        <v>100</v>
      </c>
      <c r="H11" s="1">
        <f t="shared" si="6"/>
        <v>0.47402224920348601</v>
      </c>
      <c r="I11" s="1">
        <f t="shared" si="4"/>
        <v>3.1624754974046709E-3</v>
      </c>
      <c r="J11" s="1">
        <f t="shared" si="5"/>
        <v>4.2662002428314167</v>
      </c>
      <c r="K11" s="1"/>
    </row>
    <row r="12" spans="1:12" x14ac:dyDescent="0.15">
      <c r="A12">
        <f t="shared" si="1"/>
        <v>11</v>
      </c>
      <c r="B12">
        <f>B2*2</f>
        <v>20</v>
      </c>
      <c r="C12">
        <v>1</v>
      </c>
      <c r="D12" s="1">
        <f t="shared" si="2"/>
        <v>90.438207500880466</v>
      </c>
      <c r="E12" s="1">
        <f>(B12*D12+B11*D11+B10*D10+B9*D9+B8*D8+B7*D7+B6*D6+B5*D5+B4*D4+B3*D3+B2*D2)/G12</f>
        <v>94.754638742809675</v>
      </c>
      <c r="F12">
        <f t="shared" si="0"/>
        <v>20</v>
      </c>
      <c r="G12">
        <f t="shared" si="3"/>
        <v>120</v>
      </c>
      <c r="H12" s="1">
        <f t="shared" si="6"/>
        <v>0.86328624838584744</v>
      </c>
      <c r="I12" s="1">
        <f t="shared" si="4"/>
        <v>-0.38926399918236143</v>
      </c>
      <c r="J12" s="1">
        <f t="shared" si="5"/>
        <v>4.3164312419292088</v>
      </c>
      <c r="K12" s="1"/>
    </row>
    <row r="13" spans="1:12" x14ac:dyDescent="0.15">
      <c r="A13">
        <f t="shared" si="1"/>
        <v>12</v>
      </c>
      <c r="B13">
        <f t="shared" ref="B13:B76" si="7">B3*2</f>
        <v>20</v>
      </c>
      <c r="C13">
        <v>1</v>
      </c>
      <c r="D13" s="1">
        <f t="shared" si="2"/>
        <v>89.533825425871655</v>
      </c>
      <c r="E13" s="1">
        <f>(B13*D13+B12*D12+B11*D11+B10*D10+B9*D9+B8*D8+B7*D7+B6*D6+B5*D5+B4*D4+B3*D3+B2*D2)/G13</f>
        <v>94.008808268961388</v>
      </c>
      <c r="F13">
        <f t="shared" si="0"/>
        <v>20</v>
      </c>
      <c r="G13">
        <f t="shared" si="3"/>
        <v>140</v>
      </c>
      <c r="H13" s="1">
        <f t="shared" si="6"/>
        <v>0.7458304738482866</v>
      </c>
      <c r="I13" s="1">
        <f t="shared" si="4"/>
        <v>0.11745577453756084</v>
      </c>
      <c r="J13" s="1">
        <f t="shared" si="5"/>
        <v>4.4749828430897338</v>
      </c>
      <c r="K13" s="1"/>
    </row>
    <row r="14" spans="1:12" x14ac:dyDescent="0.15">
      <c r="A14">
        <f t="shared" si="1"/>
        <v>13</v>
      </c>
      <c r="B14">
        <f t="shared" si="7"/>
        <v>20</v>
      </c>
      <c r="C14">
        <v>1</v>
      </c>
      <c r="D14" s="1">
        <f t="shared" si="2"/>
        <v>88.638487171612937</v>
      </c>
      <c r="E14" s="1">
        <f>(B14*D14+B13*D13+B12*D12+B11*D11+B10*D10+B9*D9+B8*D8+B7*D7+B6*D6+B5*D5+B4*D4+B3*D3+B2*D2)/G14</f>
        <v>93.337518131792834</v>
      </c>
      <c r="F14">
        <f t="shared" si="0"/>
        <v>20</v>
      </c>
      <c r="G14">
        <f t="shared" si="3"/>
        <v>160</v>
      </c>
      <c r="H14" s="1">
        <f t="shared" si="6"/>
        <v>0.67129013716855468</v>
      </c>
      <c r="I14" s="1">
        <f t="shared" si="4"/>
        <v>7.4540336679731922E-2</v>
      </c>
      <c r="J14" s="1">
        <f t="shared" si="5"/>
        <v>4.699030960179897</v>
      </c>
      <c r="K14" s="1"/>
    </row>
    <row r="15" spans="1:12" x14ac:dyDescent="0.15">
      <c r="A15">
        <f t="shared" si="1"/>
        <v>14</v>
      </c>
      <c r="B15">
        <f t="shared" si="7"/>
        <v>20</v>
      </c>
      <c r="C15">
        <v>1</v>
      </c>
      <c r="D15" s="1">
        <f t="shared" si="2"/>
        <v>87.752102299896805</v>
      </c>
      <c r="E15" s="1">
        <f>(B15*D15+B14*D14+B13*D13+B12*D12+B11*D11+B10*D10+B9*D9+B8*D8+B7*D7+B6*D6+B5*D5+B4*D4+B3*D3+B2*D2)/G15</f>
        <v>92.716916372693277</v>
      </c>
      <c r="F15">
        <f t="shared" si="0"/>
        <v>20</v>
      </c>
      <c r="G15">
        <f t="shared" si="3"/>
        <v>180</v>
      </c>
      <c r="H15" s="1">
        <f t="shared" si="6"/>
        <v>0.62060175909955717</v>
      </c>
      <c r="I15" s="1">
        <f t="shared" si="4"/>
        <v>5.0688378068997508E-2</v>
      </c>
      <c r="J15" s="1">
        <f t="shared" si="5"/>
        <v>4.9648140727964716</v>
      </c>
      <c r="K15" s="1"/>
    </row>
    <row r="16" spans="1:12" x14ac:dyDescent="0.15">
      <c r="A16">
        <f t="shared" si="1"/>
        <v>15</v>
      </c>
      <c r="B16">
        <f t="shared" si="7"/>
        <v>20</v>
      </c>
      <c r="C16">
        <v>1</v>
      </c>
      <c r="D16" s="1">
        <f t="shared" si="2"/>
        <v>86.874581276897842</v>
      </c>
      <c r="E16" s="1">
        <f>(B16*D16+B15*D15+B14*D14+B13*D13+B12*D12+B11*D11+B10*D10+B9*D9+B8*D8+B7*D7+B6*D6+B5*D5+B4*D4+B3*D3+B2*D2)/G16</f>
        <v>92.132682863113729</v>
      </c>
      <c r="F16">
        <f t="shared" si="0"/>
        <v>20</v>
      </c>
      <c r="G16">
        <f t="shared" si="3"/>
        <v>200</v>
      </c>
      <c r="H16" s="1">
        <f t="shared" si="6"/>
        <v>0.58423350957954767</v>
      </c>
      <c r="I16" s="1">
        <f t="shared" si="4"/>
        <v>3.6368249520009499E-2</v>
      </c>
      <c r="J16" s="1">
        <f t="shared" si="5"/>
        <v>5.2581015862158864</v>
      </c>
      <c r="K16" s="1"/>
    </row>
    <row r="17" spans="1:11" x14ac:dyDescent="0.15">
      <c r="A17">
        <f t="shared" si="1"/>
        <v>16</v>
      </c>
      <c r="B17">
        <f t="shared" si="7"/>
        <v>20</v>
      </c>
      <c r="C17">
        <v>1</v>
      </c>
      <c r="D17" s="1">
        <f t="shared" si="2"/>
        <v>86.005835464128864</v>
      </c>
      <c r="E17" s="1">
        <f>(B17*D17+B16*D16+B15*D15+B14*D14+B13*D13+B12*D12+B11*D11+B10*D10+B9*D9+B8*D8+B7*D7+B6*D6+B5*D5+B4*D4+B3*D3+B2*D2)/G17</f>
        <v>91.575696735933278</v>
      </c>
      <c r="F17">
        <f t="shared" si="0"/>
        <v>20</v>
      </c>
      <c r="G17">
        <f t="shared" si="3"/>
        <v>220</v>
      </c>
      <c r="H17" s="1">
        <f t="shared" si="6"/>
        <v>0.55698612718045126</v>
      </c>
      <c r="I17" s="1">
        <f t="shared" si="4"/>
        <v>2.7247382399096409E-2</v>
      </c>
      <c r="J17" s="1">
        <f t="shared" si="5"/>
        <v>5.5698612718044131</v>
      </c>
      <c r="K17" s="1"/>
    </row>
    <row r="18" spans="1:11" x14ac:dyDescent="0.15">
      <c r="A18">
        <f t="shared" si="1"/>
        <v>17</v>
      </c>
      <c r="B18">
        <f t="shared" si="7"/>
        <v>20</v>
      </c>
      <c r="C18">
        <v>1</v>
      </c>
      <c r="D18" s="1">
        <f t="shared" si="2"/>
        <v>85.145777109487582</v>
      </c>
      <c r="E18" s="1">
        <f>(B18*D18+B17*D17+B16*D16+B15*D15+B14*D14+B13*D13+B12*D12+B11*D11+B10*D10+B9*D9+B8*D8+B7*D7+B6*D6+B5*D5+B4*D4+B3*D3+B2*D2)/G18</f>
        <v>91.039870100396143</v>
      </c>
      <c r="F18">
        <f t="shared" si="0"/>
        <v>20</v>
      </c>
      <c r="G18">
        <f t="shared" si="3"/>
        <v>240</v>
      </c>
      <c r="H18" s="1">
        <f t="shared" si="6"/>
        <v>0.53582663553713417</v>
      </c>
      <c r="I18" s="1">
        <f t="shared" si="4"/>
        <v>2.1159491643317097E-2</v>
      </c>
      <c r="J18" s="1">
        <f t="shared" si="5"/>
        <v>5.8940929909085611</v>
      </c>
      <c r="K18" s="1"/>
    </row>
    <row r="19" spans="1:11" x14ac:dyDescent="0.15">
      <c r="A19">
        <f t="shared" si="1"/>
        <v>18</v>
      </c>
      <c r="B19">
        <f t="shared" si="7"/>
        <v>20</v>
      </c>
      <c r="C19">
        <v>1</v>
      </c>
      <c r="D19" s="1">
        <f t="shared" si="2"/>
        <v>84.294319338392711</v>
      </c>
      <c r="E19" s="1">
        <f>(B19*D19+B18*D18+B17*D17+B16*D16+B15*D15+B14*D14+B13*D13+B12*D12+B11*D11+B10*D10+B9*D9+B8*D8+B7*D7+B6*D6+B5*D5+B4*D4+B3*D3+B2*D2)/G19</f>
        <v>90.520981580242022</v>
      </c>
      <c r="F19">
        <f t="shared" si="0"/>
        <v>20</v>
      </c>
      <c r="G19">
        <f t="shared" si="3"/>
        <v>260</v>
      </c>
      <c r="H19" s="1">
        <f t="shared" si="6"/>
        <v>0.51888852015412112</v>
      </c>
      <c r="I19" s="1">
        <f t="shared" si="4"/>
        <v>1.6938115383013042E-2</v>
      </c>
      <c r="J19" s="1">
        <f t="shared" si="5"/>
        <v>6.2266622418493114</v>
      </c>
      <c r="K19" s="1"/>
    </row>
    <row r="20" spans="1:11" x14ac:dyDescent="0.15">
      <c r="A20">
        <f t="shared" si="1"/>
        <v>19</v>
      </c>
      <c r="B20">
        <f t="shared" si="7"/>
        <v>20</v>
      </c>
      <c r="C20">
        <v>1</v>
      </c>
      <c r="D20" s="1">
        <f t="shared" si="2"/>
        <v>83.45137614500878</v>
      </c>
      <c r="E20" s="1">
        <f>(B20*D20+B19*D19+B18*D18+B17*D17+B16*D16+B15*D15+B14*D14+B13*D13+B12*D12+B11*D11+B10*D10+B9*D9+B8*D8+B7*D7+B6*D6+B5*D5+B4*D4+B3*D3+B2*D2)/G20</f>
        <v>90.016009763439655</v>
      </c>
      <c r="F20">
        <f t="shared" si="0"/>
        <v>20</v>
      </c>
      <c r="G20">
        <f t="shared" si="3"/>
        <v>280</v>
      </c>
      <c r="H20" s="1">
        <f t="shared" si="6"/>
        <v>0.50497181680236736</v>
      </c>
      <c r="I20" s="1">
        <f t="shared" si="4"/>
        <v>1.3916703351753767E-2</v>
      </c>
      <c r="J20" s="1">
        <f t="shared" si="5"/>
        <v>6.5646336184308751</v>
      </c>
      <c r="K20" s="1"/>
    </row>
    <row r="21" spans="1:11" x14ac:dyDescent="0.15">
      <c r="A21">
        <f t="shared" si="1"/>
        <v>20</v>
      </c>
      <c r="B21">
        <f t="shared" si="7"/>
        <v>20</v>
      </c>
      <c r="C21">
        <v>1</v>
      </c>
      <c r="D21" s="1">
        <f t="shared" si="2"/>
        <v>82.616862383558697</v>
      </c>
      <c r="E21" s="1">
        <f>(B21*D21+B20*D20+B19*D19+B18*D18+B17*D17+B16*D16+B15*D15+B14*D14+B13*D13+B12*D12+B11*D11+B10*D10+B9*D9+B8*D8+B7*D7+B6*D6+B5*D5+B4*D4+B3*D3+B2*D2)/G21</f>
        <v>89.522733271447606</v>
      </c>
      <c r="F21">
        <f t="shared" si="0"/>
        <v>20</v>
      </c>
      <c r="G21">
        <f t="shared" si="3"/>
        <v>300</v>
      </c>
      <c r="H21" s="1">
        <f t="shared" si="6"/>
        <v>0.4932764919920487</v>
      </c>
      <c r="I21" s="1">
        <f t="shared" si="4"/>
        <v>1.1695324810318652E-2</v>
      </c>
      <c r="J21" s="1">
        <f t="shared" si="5"/>
        <v>6.9058708878889092</v>
      </c>
      <c r="K21" s="1"/>
    </row>
    <row r="22" spans="1:11" x14ac:dyDescent="0.15">
      <c r="A22">
        <f t="shared" si="1"/>
        <v>21</v>
      </c>
      <c r="B22">
        <f t="shared" si="7"/>
        <v>40</v>
      </c>
      <c r="C22">
        <v>1</v>
      </c>
      <c r="D22" s="1">
        <f t="shared" si="2"/>
        <v>81.790693759723112</v>
      </c>
      <c r="E22" s="1">
        <f>(B22*D22+B21*D21+B20*D20+B19*D19+B18*D18+B17*D17+B16*D16+B15*D15+B14*D14+B13*D13+B12*D12+B11*D11+B10*D10+B9*D9+B8*D8+B7*D7+B6*D6+B5*D5+B4*D4+B3*D3+B2*D2)/G22</f>
        <v>88.613081564185904</v>
      </c>
      <c r="F22">
        <f t="shared" si="0"/>
        <v>40</v>
      </c>
      <c r="G22">
        <f t="shared" si="3"/>
        <v>340</v>
      </c>
      <c r="H22" s="1">
        <f t="shared" si="6"/>
        <v>0.90965170726170186</v>
      </c>
      <c r="I22" s="1">
        <f t="shared" si="4"/>
        <v>-0.41637521526965315</v>
      </c>
      <c r="J22" s="1">
        <f t="shared" si="5"/>
        <v>6.8223878044627924</v>
      </c>
      <c r="K22" s="1"/>
    </row>
    <row r="23" spans="1:11" x14ac:dyDescent="0.15">
      <c r="A23">
        <f t="shared" si="1"/>
        <v>22</v>
      </c>
      <c r="B23">
        <f t="shared" si="7"/>
        <v>40</v>
      </c>
      <c r="C23">
        <v>1</v>
      </c>
      <c r="D23" s="1">
        <f t="shared" si="2"/>
        <v>80.972786822125883</v>
      </c>
      <c r="E23" s="1">
        <f>(B23*D23+B22*D22+B21*D21+B20*D20+B19*D19+B18*D18+B17*D17+B16*D16+B15*D15+B14*D14+B13*D13+B12*D12+B11*D11+B10*D10+B9*D9+B8*D8+B7*D7+B6*D6+B5*D5+B4*D4+B3*D3+B2*D2)/G23</f>
        <v>87.808840012390093</v>
      </c>
      <c r="F23">
        <f t="shared" si="0"/>
        <v>40</v>
      </c>
      <c r="G23">
        <f t="shared" si="3"/>
        <v>380</v>
      </c>
      <c r="H23" s="1">
        <f t="shared" si="6"/>
        <v>0.80424155179581192</v>
      </c>
      <c r="I23" s="1">
        <f t="shared" si="4"/>
        <v>0.10541015546588994</v>
      </c>
      <c r="J23" s="1">
        <f t="shared" si="5"/>
        <v>6.8360531902642094</v>
      </c>
      <c r="K23" s="1"/>
    </row>
    <row r="24" spans="1:11" x14ac:dyDescent="0.15">
      <c r="A24">
        <f t="shared" si="1"/>
        <v>23</v>
      </c>
      <c r="B24">
        <f t="shared" si="7"/>
        <v>40</v>
      </c>
      <c r="C24">
        <v>1</v>
      </c>
      <c r="D24" s="1">
        <f t="shared" si="2"/>
        <v>80.163058953904624</v>
      </c>
      <c r="E24" s="1">
        <f>(B24*D24+B23*D23+B22*D22+B21*D21+B20*D20+B19*D19+B18*D18+B17*D17+B16*D16+B15*D15+B14*D14+B13*D13+B12*D12+B11*D11+B10*D10+B9*D9+B8*D8+B7*D7+B6*D6+B5*D5+B4*D4+B3*D3+B2*D2)/G24</f>
        <v>87.080670387772457</v>
      </c>
      <c r="F24">
        <f t="shared" si="0"/>
        <v>40</v>
      </c>
      <c r="G24">
        <f t="shared" si="3"/>
        <v>420</v>
      </c>
      <c r="H24" s="1">
        <f t="shared" si="6"/>
        <v>0.72816962461763524</v>
      </c>
      <c r="I24" s="1">
        <f t="shared" si="4"/>
        <v>7.6071927178176679E-2</v>
      </c>
      <c r="J24" s="1">
        <f t="shared" si="5"/>
        <v>6.9176114338678332</v>
      </c>
      <c r="K24" s="1"/>
    </row>
    <row r="25" spans="1:11" x14ac:dyDescent="0.15">
      <c r="A25">
        <f t="shared" si="1"/>
        <v>24</v>
      </c>
      <c r="B25">
        <f t="shared" si="7"/>
        <v>40</v>
      </c>
      <c r="C25">
        <v>1</v>
      </c>
      <c r="D25" s="1">
        <f t="shared" si="2"/>
        <v>79.36142836436558</v>
      </c>
      <c r="E25" s="1">
        <f>(B25*D25+B24*D24+B23*D23+B22*D22+B21*D21+B20*D20+B19*D19+B18*D18+B17*D17+B16*D16+B15*D15+B14*D14+B13*D13+B12*D12+B11*D11+B10*D10+B9*D9+B8*D8+B7*D7+B6*D6+B5*D5+B4*D4+B3*D3+B2*D2)/G25</f>
        <v>86.409431950954456</v>
      </c>
      <c r="F25">
        <f t="shared" si="0"/>
        <v>40</v>
      </c>
      <c r="G25">
        <f t="shared" si="3"/>
        <v>460</v>
      </c>
      <c r="H25" s="1">
        <f>E24-E25</f>
        <v>0.67123843681800111</v>
      </c>
      <c r="I25" s="1">
        <f t="shared" si="4"/>
        <v>5.6931187799634131E-2</v>
      </c>
      <c r="J25" s="1">
        <f t="shared" si="5"/>
        <v>7.0480035865888766</v>
      </c>
      <c r="K25" s="1"/>
    </row>
    <row r="26" spans="1:11" x14ac:dyDescent="0.15">
      <c r="A26">
        <f t="shared" si="1"/>
        <v>25</v>
      </c>
      <c r="B26">
        <f t="shared" si="7"/>
        <v>40</v>
      </c>
      <c r="C26">
        <v>1</v>
      </c>
      <c r="D26" s="1">
        <f t="shared" si="2"/>
        <v>78.567814080721931</v>
      </c>
      <c r="F26">
        <f t="shared" ref="F26:F89" si="8">B26</f>
        <v>40</v>
      </c>
      <c r="G26">
        <f t="shared" ref="G26:G89" si="9">G25+F26</f>
        <v>500</v>
      </c>
    </row>
    <row r="27" spans="1:11" x14ac:dyDescent="0.15">
      <c r="A27">
        <f t="shared" si="1"/>
        <v>26</v>
      </c>
      <c r="B27">
        <f t="shared" si="7"/>
        <v>40</v>
      </c>
      <c r="C27">
        <v>1</v>
      </c>
      <c r="D27" s="1">
        <f t="shared" si="2"/>
        <v>77.78213593991471</v>
      </c>
      <c r="F27">
        <f t="shared" si="8"/>
        <v>40</v>
      </c>
      <c r="G27">
        <f t="shared" si="9"/>
        <v>540</v>
      </c>
    </row>
    <row r="28" spans="1:11" x14ac:dyDescent="0.15">
      <c r="A28">
        <f t="shared" si="1"/>
        <v>27</v>
      </c>
      <c r="B28">
        <f t="shared" si="7"/>
        <v>40</v>
      </c>
      <c r="C28">
        <v>1</v>
      </c>
      <c r="D28" s="1">
        <f t="shared" si="2"/>
        <v>77.004314580515569</v>
      </c>
      <c r="F28">
        <f t="shared" si="8"/>
        <v>40</v>
      </c>
      <c r="G28">
        <f t="shared" si="9"/>
        <v>580</v>
      </c>
      <c r="H28" s="1" t="s">
        <v>17</v>
      </c>
    </row>
    <row r="29" spans="1:11" x14ac:dyDescent="0.15">
      <c r="A29">
        <f t="shared" si="1"/>
        <v>28</v>
      </c>
      <c r="B29">
        <f t="shared" si="7"/>
        <v>40</v>
      </c>
      <c r="C29">
        <v>1</v>
      </c>
      <c r="D29" s="1">
        <f t="shared" si="2"/>
        <v>76.234271434710408</v>
      </c>
      <c r="F29">
        <f t="shared" si="8"/>
        <v>40</v>
      </c>
      <c r="G29">
        <f t="shared" si="9"/>
        <v>620</v>
      </c>
      <c r="I29" s="1" t="s">
        <v>19</v>
      </c>
    </row>
    <row r="30" spans="1:11" x14ac:dyDescent="0.15">
      <c r="A30">
        <f t="shared" si="1"/>
        <v>29</v>
      </c>
      <c r="B30">
        <f t="shared" si="7"/>
        <v>40</v>
      </c>
      <c r="C30">
        <v>1</v>
      </c>
      <c r="D30" s="1">
        <f t="shared" si="2"/>
        <v>75.471928720363309</v>
      </c>
      <c r="E30" t="s">
        <v>14</v>
      </c>
      <c r="F30">
        <f t="shared" si="8"/>
        <v>40</v>
      </c>
      <c r="G30">
        <f t="shared" si="9"/>
        <v>660</v>
      </c>
      <c r="J30" t="s">
        <v>21</v>
      </c>
    </row>
    <row r="31" spans="1:11" x14ac:dyDescent="0.15">
      <c r="A31">
        <f t="shared" si="1"/>
        <v>30</v>
      </c>
      <c r="B31">
        <f t="shared" si="7"/>
        <v>40</v>
      </c>
      <c r="C31">
        <v>1</v>
      </c>
      <c r="D31" s="1">
        <f t="shared" si="2"/>
        <v>74.717209433159681</v>
      </c>
      <c r="F31">
        <f t="shared" si="8"/>
        <v>40</v>
      </c>
      <c r="G31">
        <f t="shared" si="9"/>
        <v>700</v>
      </c>
    </row>
    <row r="32" spans="1:11" x14ac:dyDescent="0.15">
      <c r="A32">
        <f t="shared" si="1"/>
        <v>31</v>
      </c>
      <c r="B32">
        <f>B2*2</f>
        <v>20</v>
      </c>
      <c r="C32">
        <v>1</v>
      </c>
      <c r="D32" s="1">
        <f t="shared" si="2"/>
        <v>73.970037338828078</v>
      </c>
      <c r="F32">
        <f t="shared" si="8"/>
        <v>20</v>
      </c>
      <c r="G32">
        <f t="shared" si="9"/>
        <v>720</v>
      </c>
    </row>
    <row r="33" spans="1:7" x14ac:dyDescent="0.15">
      <c r="A33">
        <f t="shared" si="1"/>
        <v>32</v>
      </c>
      <c r="B33">
        <f t="shared" ref="B33:B96" si="10">B3*2</f>
        <v>20</v>
      </c>
      <c r="C33">
        <v>1</v>
      </c>
      <c r="D33" s="1">
        <f t="shared" si="2"/>
        <v>73.230336965439804</v>
      </c>
      <c r="F33">
        <f t="shared" si="8"/>
        <v>20</v>
      </c>
      <c r="G33">
        <f t="shared" si="9"/>
        <v>740</v>
      </c>
    </row>
    <row r="34" spans="1:7" x14ac:dyDescent="0.15">
      <c r="A34">
        <f t="shared" si="1"/>
        <v>33</v>
      </c>
      <c r="B34">
        <f t="shared" si="10"/>
        <v>20</v>
      </c>
      <c r="C34">
        <v>1</v>
      </c>
      <c r="D34" s="1">
        <f t="shared" si="2"/>
        <v>72.498033595785401</v>
      </c>
      <c r="F34">
        <f t="shared" si="8"/>
        <v>20</v>
      </c>
      <c r="G34">
        <f t="shared" si="9"/>
        <v>760</v>
      </c>
    </row>
    <row r="35" spans="1:7" x14ac:dyDescent="0.15">
      <c r="A35">
        <f t="shared" si="1"/>
        <v>34</v>
      </c>
      <c r="B35">
        <f t="shared" si="10"/>
        <v>20</v>
      </c>
      <c r="C35">
        <v>1</v>
      </c>
      <c r="D35" s="1">
        <f t="shared" si="2"/>
        <v>71.773053259827549</v>
      </c>
      <c r="F35">
        <f t="shared" si="8"/>
        <v>20</v>
      </c>
      <c r="G35">
        <f t="shared" si="9"/>
        <v>780</v>
      </c>
    </row>
    <row r="36" spans="1:7" x14ac:dyDescent="0.15">
      <c r="A36">
        <f t="shared" si="1"/>
        <v>35</v>
      </c>
      <c r="B36">
        <f t="shared" si="10"/>
        <v>20</v>
      </c>
      <c r="C36">
        <v>1</v>
      </c>
      <c r="D36" s="1">
        <f t="shared" si="2"/>
        <v>71.055322727229267</v>
      </c>
      <c r="F36">
        <f t="shared" si="8"/>
        <v>20</v>
      </c>
      <c r="G36">
        <f t="shared" si="9"/>
        <v>800</v>
      </c>
    </row>
    <row r="37" spans="1:7" x14ac:dyDescent="0.15">
      <c r="A37">
        <f t="shared" si="1"/>
        <v>36</v>
      </c>
      <c r="B37">
        <f t="shared" si="10"/>
        <v>20</v>
      </c>
      <c r="C37">
        <v>1</v>
      </c>
      <c r="D37" s="1">
        <f t="shared" si="2"/>
        <v>70.344769499956968</v>
      </c>
      <c r="F37">
        <f t="shared" si="8"/>
        <v>20</v>
      </c>
      <c r="G37">
        <f t="shared" si="9"/>
        <v>820</v>
      </c>
    </row>
    <row r="38" spans="1:7" x14ac:dyDescent="0.15">
      <c r="A38">
        <f t="shared" si="1"/>
        <v>37</v>
      </c>
      <c r="B38">
        <f t="shared" si="10"/>
        <v>20</v>
      </c>
      <c r="C38">
        <v>1</v>
      </c>
      <c r="D38" s="1">
        <f t="shared" si="2"/>
        <v>69.6413218049574</v>
      </c>
      <c r="F38">
        <f t="shared" si="8"/>
        <v>20</v>
      </c>
      <c r="G38">
        <f t="shared" si="9"/>
        <v>840</v>
      </c>
    </row>
    <row r="39" spans="1:7" x14ac:dyDescent="0.15">
      <c r="A39">
        <f t="shared" si="1"/>
        <v>38</v>
      </c>
      <c r="B39">
        <f t="shared" si="10"/>
        <v>20</v>
      </c>
      <c r="C39">
        <v>1</v>
      </c>
      <c r="D39" s="1">
        <f t="shared" si="2"/>
        <v>68.944908586907829</v>
      </c>
      <c r="F39">
        <f t="shared" si="8"/>
        <v>20</v>
      </c>
      <c r="G39">
        <f t="shared" si="9"/>
        <v>860</v>
      </c>
    </row>
    <row r="40" spans="1:7" x14ac:dyDescent="0.15">
      <c r="A40">
        <f t="shared" si="1"/>
        <v>39</v>
      </c>
      <c r="B40">
        <f t="shared" si="10"/>
        <v>20</v>
      </c>
      <c r="C40">
        <v>1</v>
      </c>
      <c r="D40" s="1">
        <f t="shared" si="2"/>
        <v>68.255459501038757</v>
      </c>
      <c r="F40">
        <f t="shared" si="8"/>
        <v>20</v>
      </c>
      <c r="G40">
        <f t="shared" si="9"/>
        <v>880</v>
      </c>
    </row>
    <row r="41" spans="1:7" x14ac:dyDescent="0.15">
      <c r="A41">
        <f t="shared" si="1"/>
        <v>40</v>
      </c>
      <c r="B41">
        <f t="shared" si="10"/>
        <v>20</v>
      </c>
      <c r="C41">
        <v>1</v>
      </c>
      <c r="D41" s="1">
        <f t="shared" si="2"/>
        <v>67.57290490602837</v>
      </c>
      <c r="F41">
        <f t="shared" si="8"/>
        <v>20</v>
      </c>
      <c r="G41">
        <f t="shared" si="9"/>
        <v>900</v>
      </c>
    </row>
    <row r="42" spans="1:7" x14ac:dyDescent="0.15">
      <c r="A42">
        <f t="shared" si="1"/>
        <v>41</v>
      </c>
      <c r="B42">
        <f t="shared" si="10"/>
        <v>40</v>
      </c>
      <c r="C42">
        <v>1</v>
      </c>
      <c r="D42" s="1">
        <f t="shared" si="2"/>
        <v>66.89717585696809</v>
      </c>
      <c r="F42">
        <f t="shared" si="8"/>
        <v>40</v>
      </c>
      <c r="G42">
        <f t="shared" si="9"/>
        <v>940</v>
      </c>
    </row>
    <row r="43" spans="1:7" x14ac:dyDescent="0.15">
      <c r="A43">
        <f t="shared" si="1"/>
        <v>42</v>
      </c>
      <c r="B43">
        <f t="shared" si="10"/>
        <v>40</v>
      </c>
      <c r="C43">
        <v>1</v>
      </c>
      <c r="D43" s="1">
        <f t="shared" si="2"/>
        <v>66.228204098398407</v>
      </c>
      <c r="F43">
        <f t="shared" si="8"/>
        <v>40</v>
      </c>
      <c r="G43">
        <f t="shared" si="9"/>
        <v>980</v>
      </c>
    </row>
    <row r="44" spans="1:7" x14ac:dyDescent="0.15">
      <c r="A44">
        <f t="shared" si="1"/>
        <v>43</v>
      </c>
      <c r="B44">
        <f t="shared" si="10"/>
        <v>40</v>
      </c>
      <c r="C44">
        <v>1</v>
      </c>
      <c r="D44" s="1">
        <f t="shared" si="2"/>
        <v>65.565922057414426</v>
      </c>
      <c r="F44">
        <f t="shared" si="8"/>
        <v>40</v>
      </c>
      <c r="G44">
        <f t="shared" si="9"/>
        <v>1020</v>
      </c>
    </row>
    <row r="45" spans="1:7" x14ac:dyDescent="0.15">
      <c r="A45">
        <f t="shared" si="1"/>
        <v>44</v>
      </c>
      <c r="B45">
        <f t="shared" si="10"/>
        <v>40</v>
      </c>
      <c r="C45">
        <v>1</v>
      </c>
      <c r="D45" s="1">
        <f t="shared" si="2"/>
        <v>64.910262836840275</v>
      </c>
      <c r="F45">
        <f t="shared" si="8"/>
        <v>40</v>
      </c>
      <c r="G45">
        <f t="shared" si="9"/>
        <v>1060</v>
      </c>
    </row>
    <row r="46" spans="1:7" x14ac:dyDescent="0.15">
      <c r="A46">
        <f t="shared" si="1"/>
        <v>45</v>
      </c>
      <c r="B46">
        <f t="shared" si="10"/>
        <v>40</v>
      </c>
      <c r="C46">
        <v>1</v>
      </c>
      <c r="D46" s="1">
        <f t="shared" si="2"/>
        <v>64.261160208471878</v>
      </c>
      <c r="F46">
        <f t="shared" si="8"/>
        <v>40</v>
      </c>
      <c r="G46">
        <f t="shared" si="9"/>
        <v>1100</v>
      </c>
    </row>
    <row r="47" spans="1:7" x14ac:dyDescent="0.15">
      <c r="A47">
        <f t="shared" si="1"/>
        <v>46</v>
      </c>
      <c r="B47">
        <f t="shared" si="10"/>
        <v>40</v>
      </c>
      <c r="C47">
        <v>1</v>
      </c>
      <c r="D47" s="1">
        <f t="shared" si="2"/>
        <v>63.618548606387158</v>
      </c>
      <c r="F47">
        <f t="shared" si="8"/>
        <v>40</v>
      </c>
      <c r="G47">
        <f t="shared" si="9"/>
        <v>1140</v>
      </c>
    </row>
    <row r="48" spans="1:7" x14ac:dyDescent="0.15">
      <c r="A48">
        <f t="shared" si="1"/>
        <v>47</v>
      </c>
      <c r="B48">
        <f t="shared" si="10"/>
        <v>40</v>
      </c>
      <c r="C48">
        <v>1</v>
      </c>
      <c r="D48" s="1">
        <f t="shared" si="2"/>
        <v>62.982363120323285</v>
      </c>
      <c r="F48">
        <f t="shared" si="8"/>
        <v>40</v>
      </c>
      <c r="G48">
        <f t="shared" si="9"/>
        <v>1180</v>
      </c>
    </row>
    <row r="49" spans="1:7" x14ac:dyDescent="0.15">
      <c r="A49">
        <f t="shared" si="1"/>
        <v>48</v>
      </c>
      <c r="B49">
        <f t="shared" si="10"/>
        <v>40</v>
      </c>
      <c r="C49">
        <v>1</v>
      </c>
      <c r="D49" s="1">
        <f t="shared" si="2"/>
        <v>62.352539489120055</v>
      </c>
      <c r="F49">
        <f t="shared" si="8"/>
        <v>40</v>
      </c>
      <c r="G49">
        <f t="shared" si="9"/>
        <v>1220</v>
      </c>
    </row>
    <row r="50" spans="1:7" x14ac:dyDescent="0.15">
      <c r="A50">
        <f t="shared" si="1"/>
        <v>49</v>
      </c>
      <c r="B50">
        <f t="shared" si="10"/>
        <v>40</v>
      </c>
      <c r="C50">
        <v>1</v>
      </c>
      <c r="D50" s="1">
        <f t="shared" si="2"/>
        <v>61.729014094228852</v>
      </c>
      <c r="F50">
        <f t="shared" si="8"/>
        <v>40</v>
      </c>
      <c r="G50">
        <f t="shared" si="9"/>
        <v>1260</v>
      </c>
    </row>
    <row r="51" spans="1:7" x14ac:dyDescent="0.15">
      <c r="A51">
        <f t="shared" si="1"/>
        <v>50</v>
      </c>
      <c r="B51">
        <f t="shared" si="10"/>
        <v>40</v>
      </c>
      <c r="C51">
        <v>1</v>
      </c>
      <c r="D51" s="1">
        <f t="shared" si="2"/>
        <v>61.111723953286564</v>
      </c>
      <c r="F51">
        <f t="shared" si="8"/>
        <v>40</v>
      </c>
      <c r="G51">
        <f t="shared" si="9"/>
        <v>1300</v>
      </c>
    </row>
    <row r="52" spans="1:7" x14ac:dyDescent="0.15">
      <c r="A52">
        <f t="shared" si="1"/>
        <v>51</v>
      </c>
      <c r="B52">
        <f t="shared" si="10"/>
        <v>80</v>
      </c>
      <c r="C52">
        <v>1</v>
      </c>
      <c r="D52" s="1">
        <f t="shared" si="2"/>
        <v>60.500606713753697</v>
      </c>
      <c r="F52">
        <f t="shared" si="8"/>
        <v>80</v>
      </c>
      <c r="G52">
        <f t="shared" si="9"/>
        <v>1380</v>
      </c>
    </row>
    <row r="53" spans="1:7" x14ac:dyDescent="0.15">
      <c r="A53">
        <f t="shared" si="1"/>
        <v>52</v>
      </c>
      <c r="B53">
        <f t="shared" si="10"/>
        <v>80</v>
      </c>
      <c r="C53">
        <v>1</v>
      </c>
      <c r="D53" s="1">
        <f t="shared" si="2"/>
        <v>59.89560064661616</v>
      </c>
      <c r="F53">
        <f t="shared" si="8"/>
        <v>80</v>
      </c>
      <c r="G53">
        <f t="shared" si="9"/>
        <v>1460</v>
      </c>
    </row>
    <row r="54" spans="1:7" x14ac:dyDescent="0.15">
      <c r="A54">
        <f t="shared" si="1"/>
        <v>53</v>
      </c>
      <c r="B54">
        <f t="shared" si="10"/>
        <v>80</v>
      </c>
      <c r="C54">
        <v>1</v>
      </c>
      <c r="D54" s="1">
        <f t="shared" si="2"/>
        <v>59.296644640149999</v>
      </c>
      <c r="F54">
        <f t="shared" si="8"/>
        <v>80</v>
      </c>
      <c r="G54">
        <f t="shared" si="9"/>
        <v>1540</v>
      </c>
    </row>
    <row r="55" spans="1:7" x14ac:dyDescent="0.15">
      <c r="A55">
        <f t="shared" si="1"/>
        <v>54</v>
      </c>
      <c r="B55">
        <f t="shared" si="10"/>
        <v>80</v>
      </c>
      <c r="C55">
        <v>1</v>
      </c>
      <c r="D55" s="1">
        <f t="shared" si="2"/>
        <v>58.703678193748502</v>
      </c>
      <c r="F55">
        <f t="shared" si="8"/>
        <v>80</v>
      </c>
      <c r="G55">
        <f t="shared" si="9"/>
        <v>1620</v>
      </c>
    </row>
    <row r="56" spans="1:7" x14ac:dyDescent="0.15">
      <c r="A56">
        <f t="shared" si="1"/>
        <v>55</v>
      </c>
      <c r="B56">
        <f t="shared" si="10"/>
        <v>80</v>
      </c>
      <c r="C56">
        <v>1</v>
      </c>
      <c r="D56" s="1">
        <f t="shared" si="2"/>
        <v>58.116641411811017</v>
      </c>
      <c r="F56">
        <f t="shared" si="8"/>
        <v>80</v>
      </c>
      <c r="G56">
        <f t="shared" si="9"/>
        <v>1700</v>
      </c>
    </row>
    <row r="57" spans="1:7" x14ac:dyDescent="0.15">
      <c r="A57">
        <f t="shared" si="1"/>
        <v>56</v>
      </c>
      <c r="B57">
        <f t="shared" si="10"/>
        <v>80</v>
      </c>
      <c r="C57">
        <v>1</v>
      </c>
      <c r="D57" s="1">
        <f t="shared" si="2"/>
        <v>57.535474997692909</v>
      </c>
      <c r="F57">
        <f t="shared" si="8"/>
        <v>80</v>
      </c>
      <c r="G57">
        <f t="shared" si="9"/>
        <v>1780</v>
      </c>
    </row>
    <row r="58" spans="1:7" x14ac:dyDescent="0.15">
      <c r="A58">
        <f t="shared" si="1"/>
        <v>57</v>
      </c>
      <c r="B58">
        <f t="shared" si="10"/>
        <v>80</v>
      </c>
      <c r="C58">
        <v>1</v>
      </c>
      <c r="D58" s="1">
        <f t="shared" si="2"/>
        <v>56.960120247715977</v>
      </c>
      <c r="F58">
        <f t="shared" si="8"/>
        <v>80</v>
      </c>
      <c r="G58">
        <f t="shared" si="9"/>
        <v>1860</v>
      </c>
    </row>
    <row r="59" spans="1:7" x14ac:dyDescent="0.15">
      <c r="A59">
        <f t="shared" si="1"/>
        <v>58</v>
      </c>
      <c r="B59">
        <f t="shared" si="10"/>
        <v>80</v>
      </c>
      <c r="C59">
        <v>1</v>
      </c>
      <c r="D59" s="1">
        <f t="shared" si="2"/>
        <v>56.390519045238818</v>
      </c>
      <c r="F59">
        <f t="shared" si="8"/>
        <v>80</v>
      </c>
      <c r="G59">
        <f t="shared" si="9"/>
        <v>1940</v>
      </c>
    </row>
    <row r="60" spans="1:7" x14ac:dyDescent="0.15">
      <c r="A60">
        <f t="shared" si="1"/>
        <v>59</v>
      </c>
      <c r="B60">
        <f t="shared" si="10"/>
        <v>80</v>
      </c>
      <c r="C60">
        <v>1</v>
      </c>
      <c r="D60" s="1">
        <f t="shared" si="2"/>
        <v>55.82661385478643</v>
      </c>
      <c r="F60">
        <f t="shared" si="8"/>
        <v>80</v>
      </c>
      <c r="G60">
        <f t="shared" si="9"/>
        <v>2020</v>
      </c>
    </row>
    <row r="61" spans="1:7" x14ac:dyDescent="0.15">
      <c r="A61">
        <f t="shared" si="1"/>
        <v>60</v>
      </c>
      <c r="B61">
        <f t="shared" si="10"/>
        <v>80</v>
      </c>
      <c r="C61">
        <v>1</v>
      </c>
      <c r="D61" s="1">
        <f t="shared" si="2"/>
        <v>55.268347716238566</v>
      </c>
      <c r="F61">
        <f t="shared" si="8"/>
        <v>80</v>
      </c>
      <c r="G61">
        <f t="shared" si="9"/>
        <v>2100</v>
      </c>
    </row>
    <row r="62" spans="1:7" x14ac:dyDescent="0.15">
      <c r="A62">
        <f t="shared" si="1"/>
        <v>61</v>
      </c>
      <c r="B62">
        <f t="shared" si="10"/>
        <v>40</v>
      </c>
      <c r="C62">
        <v>1</v>
      </c>
      <c r="D62" s="1">
        <f t="shared" si="2"/>
        <v>54.715664239076183</v>
      </c>
      <c r="F62">
        <f t="shared" si="8"/>
        <v>40</v>
      </c>
      <c r="G62">
        <f t="shared" si="9"/>
        <v>2140</v>
      </c>
    </row>
    <row r="63" spans="1:7" x14ac:dyDescent="0.15">
      <c r="A63">
        <f t="shared" si="1"/>
        <v>62</v>
      </c>
      <c r="B63">
        <f t="shared" si="10"/>
        <v>40</v>
      </c>
      <c r="C63">
        <v>1</v>
      </c>
      <c r="D63" s="1">
        <f t="shared" si="2"/>
        <v>54.168507596685423</v>
      </c>
      <c r="F63">
        <f t="shared" si="8"/>
        <v>40</v>
      </c>
      <c r="G63">
        <f t="shared" si="9"/>
        <v>2180</v>
      </c>
    </row>
    <row r="64" spans="1:7" x14ac:dyDescent="0.15">
      <c r="A64">
        <f t="shared" si="1"/>
        <v>63</v>
      </c>
      <c r="B64">
        <f t="shared" si="10"/>
        <v>40</v>
      </c>
      <c r="C64">
        <v>1</v>
      </c>
      <c r="D64" s="1">
        <f t="shared" si="2"/>
        <v>53.626822520718569</v>
      </c>
      <c r="F64">
        <f t="shared" si="8"/>
        <v>40</v>
      </c>
      <c r="G64">
        <f t="shared" si="9"/>
        <v>2220</v>
      </c>
    </row>
    <row r="65" spans="1:7" x14ac:dyDescent="0.15">
      <c r="A65">
        <f t="shared" si="1"/>
        <v>64</v>
      </c>
      <c r="B65">
        <f t="shared" si="10"/>
        <v>40</v>
      </c>
      <c r="C65">
        <v>1</v>
      </c>
      <c r="D65" s="1">
        <f t="shared" si="2"/>
        <v>53.090554295511382</v>
      </c>
      <c r="F65">
        <f t="shared" si="8"/>
        <v>40</v>
      </c>
      <c r="G65">
        <f t="shared" si="9"/>
        <v>2260</v>
      </c>
    </row>
    <row r="66" spans="1:7" x14ac:dyDescent="0.15">
      <c r="A66">
        <f t="shared" si="1"/>
        <v>65</v>
      </c>
      <c r="B66">
        <f t="shared" si="10"/>
        <v>40</v>
      </c>
      <c r="C66">
        <v>1</v>
      </c>
      <c r="D66" s="1">
        <f t="shared" si="2"/>
        <v>52.559648752556271</v>
      </c>
      <c r="F66">
        <f t="shared" si="8"/>
        <v>40</v>
      </c>
      <c r="G66">
        <f t="shared" si="9"/>
        <v>2300</v>
      </c>
    </row>
    <row r="67" spans="1:7" x14ac:dyDescent="0.15">
      <c r="A67">
        <f t="shared" ref="A67:A101" si="11">A66+1</f>
        <v>66</v>
      </c>
      <c r="B67">
        <f t="shared" si="10"/>
        <v>40</v>
      </c>
      <c r="C67">
        <v>1</v>
      </c>
      <c r="D67" s="1">
        <f t="shared" ref="D67:D91" si="12">D66-(D66/100*C67)</f>
        <v>52.034052265030709</v>
      </c>
      <c r="F67">
        <f t="shared" si="8"/>
        <v>40</v>
      </c>
      <c r="G67">
        <f t="shared" si="9"/>
        <v>2340</v>
      </c>
    </row>
    <row r="68" spans="1:7" x14ac:dyDescent="0.15">
      <c r="A68">
        <f t="shared" si="11"/>
        <v>67</v>
      </c>
      <c r="B68">
        <f t="shared" si="10"/>
        <v>40</v>
      </c>
      <c r="C68">
        <v>1</v>
      </c>
      <c r="D68" s="1">
        <f t="shared" si="12"/>
        <v>51.513711742380401</v>
      </c>
      <c r="F68">
        <f t="shared" si="8"/>
        <v>40</v>
      </c>
      <c r="G68">
        <f t="shared" si="9"/>
        <v>2380</v>
      </c>
    </row>
    <row r="69" spans="1:7" x14ac:dyDescent="0.15">
      <c r="A69">
        <f t="shared" si="11"/>
        <v>68</v>
      </c>
      <c r="B69">
        <f t="shared" si="10"/>
        <v>40</v>
      </c>
      <c r="C69">
        <v>1</v>
      </c>
      <c r="D69" s="1">
        <f t="shared" si="12"/>
        <v>50.998574624956596</v>
      </c>
      <c r="F69">
        <f t="shared" si="8"/>
        <v>40</v>
      </c>
      <c r="G69">
        <f t="shared" si="9"/>
        <v>2420</v>
      </c>
    </row>
    <row r="70" spans="1:7" x14ac:dyDescent="0.15">
      <c r="A70">
        <f t="shared" si="11"/>
        <v>69</v>
      </c>
      <c r="B70">
        <f t="shared" si="10"/>
        <v>40</v>
      </c>
      <c r="C70">
        <v>1</v>
      </c>
      <c r="D70" s="1">
        <f t="shared" si="12"/>
        <v>50.488588878707027</v>
      </c>
      <c r="F70">
        <f t="shared" si="8"/>
        <v>40</v>
      </c>
      <c r="G70">
        <f t="shared" si="9"/>
        <v>2460</v>
      </c>
    </row>
    <row r="71" spans="1:7" x14ac:dyDescent="0.15">
      <c r="A71">
        <f t="shared" si="11"/>
        <v>70</v>
      </c>
      <c r="B71">
        <f t="shared" si="10"/>
        <v>40</v>
      </c>
      <c r="C71">
        <v>1</v>
      </c>
      <c r="D71" s="1">
        <f t="shared" si="12"/>
        <v>49.983702989919955</v>
      </c>
      <c r="F71">
        <f t="shared" si="8"/>
        <v>40</v>
      </c>
      <c r="G71">
        <f t="shared" si="9"/>
        <v>2500</v>
      </c>
    </row>
    <row r="72" spans="1:7" x14ac:dyDescent="0.15">
      <c r="A72">
        <f t="shared" si="11"/>
        <v>71</v>
      </c>
      <c r="B72">
        <f t="shared" si="10"/>
        <v>80</v>
      </c>
      <c r="C72">
        <v>1</v>
      </c>
      <c r="D72" s="1">
        <f t="shared" si="12"/>
        <v>49.483865960020758</v>
      </c>
      <c r="F72">
        <f t="shared" si="8"/>
        <v>80</v>
      </c>
      <c r="G72">
        <f t="shared" si="9"/>
        <v>2580</v>
      </c>
    </row>
    <row r="73" spans="1:7" x14ac:dyDescent="0.15">
      <c r="A73">
        <f t="shared" si="11"/>
        <v>72</v>
      </c>
      <c r="B73">
        <f t="shared" si="10"/>
        <v>80</v>
      </c>
      <c r="C73">
        <v>1</v>
      </c>
      <c r="D73" s="1">
        <f t="shared" si="12"/>
        <v>48.989027300420553</v>
      </c>
      <c r="F73">
        <f t="shared" si="8"/>
        <v>80</v>
      </c>
      <c r="G73">
        <f t="shared" si="9"/>
        <v>2660</v>
      </c>
    </row>
    <row r="74" spans="1:7" x14ac:dyDescent="0.15">
      <c r="A74">
        <f t="shared" si="11"/>
        <v>73</v>
      </c>
      <c r="B74">
        <f t="shared" si="10"/>
        <v>80</v>
      </c>
      <c r="C74">
        <v>1</v>
      </c>
      <c r="D74" s="1">
        <f t="shared" si="12"/>
        <v>48.499137027416346</v>
      </c>
      <c r="F74">
        <f t="shared" si="8"/>
        <v>80</v>
      </c>
      <c r="G74">
        <f t="shared" si="9"/>
        <v>2740</v>
      </c>
    </row>
    <row r="75" spans="1:7" x14ac:dyDescent="0.15">
      <c r="A75">
        <f t="shared" si="11"/>
        <v>74</v>
      </c>
      <c r="B75">
        <f t="shared" si="10"/>
        <v>80</v>
      </c>
      <c r="C75">
        <v>1</v>
      </c>
      <c r="D75" s="1">
        <f t="shared" si="12"/>
        <v>48.01414565714218</v>
      </c>
      <c r="F75">
        <f t="shared" si="8"/>
        <v>80</v>
      </c>
      <c r="G75">
        <f t="shared" si="9"/>
        <v>2820</v>
      </c>
    </row>
    <row r="76" spans="1:7" x14ac:dyDescent="0.15">
      <c r="A76">
        <f t="shared" si="11"/>
        <v>75</v>
      </c>
      <c r="B76">
        <f t="shared" si="10"/>
        <v>80</v>
      </c>
      <c r="C76">
        <v>1</v>
      </c>
      <c r="D76" s="1">
        <f t="shared" si="12"/>
        <v>47.534004200570756</v>
      </c>
      <c r="F76">
        <f t="shared" si="8"/>
        <v>80</v>
      </c>
      <c r="G76">
        <f t="shared" si="9"/>
        <v>2900</v>
      </c>
    </row>
    <row r="77" spans="1:7" x14ac:dyDescent="0.15">
      <c r="A77">
        <f t="shared" si="11"/>
        <v>76</v>
      </c>
      <c r="B77">
        <f t="shared" si="10"/>
        <v>80</v>
      </c>
      <c r="C77">
        <v>1</v>
      </c>
      <c r="D77" s="1">
        <f t="shared" si="12"/>
        <v>47.058664158565051</v>
      </c>
      <c r="F77">
        <f t="shared" si="8"/>
        <v>80</v>
      </c>
      <c r="G77">
        <f t="shared" si="9"/>
        <v>2980</v>
      </c>
    </row>
    <row r="78" spans="1:7" x14ac:dyDescent="0.15">
      <c r="A78">
        <f t="shared" si="11"/>
        <v>77</v>
      </c>
      <c r="B78">
        <f t="shared" si="10"/>
        <v>80</v>
      </c>
      <c r="C78">
        <v>1</v>
      </c>
      <c r="D78" s="1">
        <f t="shared" si="12"/>
        <v>46.588077516979403</v>
      </c>
      <c r="F78">
        <f t="shared" si="8"/>
        <v>80</v>
      </c>
      <c r="G78">
        <f t="shared" si="9"/>
        <v>3060</v>
      </c>
    </row>
    <row r="79" spans="1:7" x14ac:dyDescent="0.15">
      <c r="A79">
        <f t="shared" si="11"/>
        <v>78</v>
      </c>
      <c r="B79">
        <f t="shared" si="10"/>
        <v>80</v>
      </c>
      <c r="C79">
        <v>1</v>
      </c>
      <c r="D79" s="1">
        <f t="shared" si="12"/>
        <v>46.12219674180961</v>
      </c>
      <c r="F79">
        <f t="shared" si="8"/>
        <v>80</v>
      </c>
      <c r="G79">
        <f t="shared" si="9"/>
        <v>3140</v>
      </c>
    </row>
    <row r="80" spans="1:7" x14ac:dyDescent="0.15">
      <c r="A80">
        <f t="shared" si="11"/>
        <v>79</v>
      </c>
      <c r="B80">
        <f t="shared" si="10"/>
        <v>80</v>
      </c>
      <c r="C80">
        <v>1</v>
      </c>
      <c r="D80" s="1">
        <f t="shared" si="12"/>
        <v>45.660974774391512</v>
      </c>
      <c r="F80">
        <f t="shared" si="8"/>
        <v>80</v>
      </c>
      <c r="G80">
        <f t="shared" si="9"/>
        <v>3220</v>
      </c>
    </row>
    <row r="81" spans="1:10" x14ac:dyDescent="0.15">
      <c r="A81">
        <f t="shared" si="11"/>
        <v>80</v>
      </c>
      <c r="B81">
        <f t="shared" si="10"/>
        <v>80</v>
      </c>
      <c r="C81">
        <v>1</v>
      </c>
      <c r="D81" s="1">
        <f t="shared" si="12"/>
        <v>45.204365026647594</v>
      </c>
      <c r="F81">
        <f t="shared" si="8"/>
        <v>80</v>
      </c>
      <c r="G81">
        <f t="shared" si="9"/>
        <v>3300</v>
      </c>
    </row>
    <row r="82" spans="1:10" x14ac:dyDescent="0.15">
      <c r="A82">
        <f t="shared" si="11"/>
        <v>81</v>
      </c>
      <c r="B82">
        <f t="shared" si="10"/>
        <v>160</v>
      </c>
      <c r="C82">
        <v>1</v>
      </c>
      <c r="D82" s="1">
        <f t="shared" si="12"/>
        <v>44.752321376381119</v>
      </c>
      <c r="F82">
        <f t="shared" si="8"/>
        <v>160</v>
      </c>
      <c r="G82">
        <f t="shared" si="9"/>
        <v>3460</v>
      </c>
    </row>
    <row r="83" spans="1:10" x14ac:dyDescent="0.15">
      <c r="A83">
        <f t="shared" si="11"/>
        <v>82</v>
      </c>
      <c r="B83">
        <f t="shared" si="10"/>
        <v>160</v>
      </c>
      <c r="C83">
        <v>1</v>
      </c>
      <c r="D83" s="1">
        <f t="shared" si="12"/>
        <v>44.30479816261731</v>
      </c>
      <c r="F83">
        <f t="shared" si="8"/>
        <v>160</v>
      </c>
      <c r="G83">
        <f t="shared" si="9"/>
        <v>3620</v>
      </c>
    </row>
    <row r="84" spans="1:10" x14ac:dyDescent="0.15">
      <c r="A84">
        <f t="shared" si="11"/>
        <v>83</v>
      </c>
      <c r="B84">
        <f t="shared" si="10"/>
        <v>160</v>
      </c>
      <c r="C84">
        <v>1</v>
      </c>
      <c r="D84" s="1">
        <f t="shared" si="12"/>
        <v>43.861750180991137</v>
      </c>
      <c r="F84">
        <f t="shared" si="8"/>
        <v>160</v>
      </c>
      <c r="G84">
        <f t="shared" si="9"/>
        <v>3780</v>
      </c>
    </row>
    <row r="85" spans="1:10" x14ac:dyDescent="0.15">
      <c r="A85">
        <f t="shared" si="11"/>
        <v>84</v>
      </c>
      <c r="B85">
        <f t="shared" si="10"/>
        <v>160</v>
      </c>
      <c r="C85">
        <v>1</v>
      </c>
      <c r="D85" s="1">
        <f t="shared" si="12"/>
        <v>43.423132679181229</v>
      </c>
      <c r="F85">
        <f t="shared" si="8"/>
        <v>160</v>
      </c>
      <c r="G85">
        <f t="shared" si="9"/>
        <v>3940</v>
      </c>
    </row>
    <row r="86" spans="1:10" x14ac:dyDescent="0.15">
      <c r="A86">
        <f t="shared" si="11"/>
        <v>85</v>
      </c>
      <c r="B86">
        <f t="shared" si="10"/>
        <v>160</v>
      </c>
      <c r="C86">
        <v>1</v>
      </c>
      <c r="D86" s="1">
        <f t="shared" si="12"/>
        <v>42.988901352389419</v>
      </c>
      <c r="F86">
        <f t="shared" si="8"/>
        <v>160</v>
      </c>
      <c r="G86">
        <f t="shared" si="9"/>
        <v>4100</v>
      </c>
    </row>
    <row r="87" spans="1:10" x14ac:dyDescent="0.15">
      <c r="A87">
        <f t="shared" si="11"/>
        <v>86</v>
      </c>
      <c r="B87">
        <f t="shared" si="10"/>
        <v>160</v>
      </c>
      <c r="C87">
        <v>1</v>
      </c>
      <c r="D87" s="1">
        <f t="shared" si="12"/>
        <v>42.559012338865529</v>
      </c>
      <c r="F87">
        <f t="shared" si="8"/>
        <v>160</v>
      </c>
      <c r="G87">
        <f t="shared" si="9"/>
        <v>4260</v>
      </c>
    </row>
    <row r="88" spans="1:10" x14ac:dyDescent="0.15">
      <c r="A88">
        <f t="shared" si="11"/>
        <v>87</v>
      </c>
      <c r="B88">
        <f t="shared" si="10"/>
        <v>160</v>
      </c>
      <c r="C88">
        <v>1</v>
      </c>
      <c r="D88" s="1">
        <f t="shared" si="12"/>
        <v>42.133422215476877</v>
      </c>
      <c r="F88">
        <f t="shared" si="8"/>
        <v>160</v>
      </c>
      <c r="G88">
        <f t="shared" si="9"/>
        <v>4420</v>
      </c>
    </row>
    <row r="89" spans="1:10" x14ac:dyDescent="0.15">
      <c r="A89">
        <f t="shared" si="11"/>
        <v>88</v>
      </c>
      <c r="B89">
        <f t="shared" si="10"/>
        <v>160</v>
      </c>
      <c r="C89">
        <v>1</v>
      </c>
      <c r="D89" s="1">
        <f t="shared" si="12"/>
        <v>41.712087993322108</v>
      </c>
      <c r="F89">
        <f t="shared" si="8"/>
        <v>160</v>
      </c>
      <c r="G89">
        <f t="shared" si="9"/>
        <v>4580</v>
      </c>
    </row>
    <row r="90" spans="1:10" x14ac:dyDescent="0.15">
      <c r="A90">
        <f t="shared" si="11"/>
        <v>89</v>
      </c>
      <c r="B90">
        <f t="shared" si="10"/>
        <v>160</v>
      </c>
      <c r="C90">
        <v>1</v>
      </c>
      <c r="D90" s="1">
        <f t="shared" si="12"/>
        <v>41.294967113388886</v>
      </c>
      <c r="F90">
        <f t="shared" ref="F90:F91" si="13">B90</f>
        <v>160</v>
      </c>
      <c r="G90">
        <f t="shared" ref="G90:G91" si="14">G89+F90</f>
        <v>4740</v>
      </c>
    </row>
    <row r="91" spans="1:10" x14ac:dyDescent="0.15">
      <c r="A91">
        <f t="shared" si="11"/>
        <v>90</v>
      </c>
      <c r="B91">
        <f t="shared" si="10"/>
        <v>160</v>
      </c>
      <c r="C91">
        <v>1</v>
      </c>
      <c r="D91" s="1">
        <f t="shared" si="12"/>
        <v>40.882017442254998</v>
      </c>
      <c r="F91">
        <f t="shared" si="13"/>
        <v>160</v>
      </c>
      <c r="G91">
        <f t="shared" si="14"/>
        <v>4900</v>
      </c>
    </row>
    <row r="92" spans="1:10" x14ac:dyDescent="0.15">
      <c r="A92" t="s">
        <v>10</v>
      </c>
      <c r="F92" t="s">
        <v>15</v>
      </c>
    </row>
    <row r="93" spans="1:10" x14ac:dyDescent="0.15">
      <c r="B93" t="s">
        <v>11</v>
      </c>
      <c r="G93" t="s">
        <v>16</v>
      </c>
    </row>
    <row r="94" spans="1:10" x14ac:dyDescent="0.15">
      <c r="C94" t="s">
        <v>12</v>
      </c>
      <c r="H94" s="1" t="s">
        <v>17</v>
      </c>
    </row>
    <row r="95" spans="1:10" x14ac:dyDescent="0.15">
      <c r="D95" t="s">
        <v>13</v>
      </c>
      <c r="I95" s="1" t="s">
        <v>19</v>
      </c>
    </row>
    <row r="96" spans="1:10" x14ac:dyDescent="0.15">
      <c r="E96" t="s">
        <v>14</v>
      </c>
      <c r="J96" t="s">
        <v>21</v>
      </c>
    </row>
  </sheetData>
  <pageMargins left="0.7" right="0.7" top="0.78740157499999996" bottom="0.78740157499999996" header="0.3" footer="0.3"/>
  <drawing r:id="rId1"/>
</worksheet>
</file>

<file path=docMetadata/LabelInfo.xml><?xml version="1.0" encoding="utf-8"?>
<clbl:labelList xmlns:clbl="http://schemas.microsoft.com/office/2020/mipLabelMetadata">
  <clbl:label id="{87056191-b882-40a4-a668-0b4b65f51e55}" enabled="0" method="" siteId="{87056191-b882-40a4-a668-0b4b65f51e5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SC3^2 0.74</vt:lpstr>
      <vt:lpstr>SC2^3 0.93</vt:lpstr>
      <vt:lpstr>SC2^3 7.2</vt:lpstr>
      <vt:lpstr>SC2^2 16.95</vt:lpstr>
      <vt:lpstr>SC2^3 15.07</vt:lpstr>
      <vt:lpstr>SC5 9.03</vt:lpstr>
      <vt:lpstr>SC3 6.95</vt:lpstr>
      <vt:lpstr>SC1 2.18</vt:lpstr>
      <vt:lpstr>micromarc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Knoll, Elias</dc:creator>
  <cp:lastModifiedBy>Knoll Elias BZBS INP24a</cp:lastModifiedBy>
  <dcterms:created xsi:type="dcterms:W3CDTF">2025-03-12T11:01:46Z</dcterms:created>
  <dcterms:modified xsi:type="dcterms:W3CDTF">2025-04-12T08:44:49Z</dcterms:modified>
</cp:coreProperties>
</file>