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74406F-754C-4266-9910-B7D4D0380CD7}" xr6:coauthVersionLast="41" xr6:coauthVersionMax="41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9" i="1" l="1"/>
  <c r="D5" i="1"/>
  <c r="E5" i="1" l="1"/>
  <c r="E8" i="1"/>
  <c r="E7" i="1"/>
  <c r="E11" i="1"/>
  <c r="E15" i="1"/>
  <c r="E14" i="1"/>
  <c r="E13" i="1"/>
  <c r="E4" i="1"/>
  <c r="E9" i="1"/>
  <c r="E12" i="1"/>
  <c r="E10" i="1"/>
  <c r="E3" i="1"/>
  <c r="E18" i="1" l="1"/>
</calcChain>
</file>

<file path=xl/sharedStrings.xml><?xml version="1.0" encoding="utf-8"?>
<sst xmlns="http://schemas.openxmlformats.org/spreadsheetml/2006/main" count="37" uniqueCount="33">
  <si>
    <t>PCB</t>
  </si>
  <si>
    <t>Item</t>
  </si>
  <si>
    <t>Qty</t>
  </si>
  <si>
    <t>Cost Ea</t>
  </si>
  <si>
    <t>Ext Cost</t>
  </si>
  <si>
    <t>Total</t>
  </si>
  <si>
    <t>PCB-Cover</t>
  </si>
  <si>
    <t>CR2032 Battery</t>
  </si>
  <si>
    <t>CR2032 Coin Cell Holder, Keystone 3035 footprint</t>
  </si>
  <si>
    <t>Header Pins, straight, 0.5" long?</t>
  </si>
  <si>
    <t>https://www.amazon.com/Header-Lystaii-Pin-Connector-Electronic/dp/B06ZZN8L9S/ref=sr_1_10?keywords=header+pins&amp;qid=1552097804&amp;s=gateway&amp;sr=8-10</t>
  </si>
  <si>
    <t>https://www.amazon.com/McIgIcM-200pcs-Transistor-Bipolar-Transistors/dp/B06XRBLKDR/ref=sr_1_3?keywords=2n3904&amp;qid=1552097903&amp;s=gateway&amp;sr=8-3</t>
  </si>
  <si>
    <t>https://www.digikey.com/product-detail/en/keystone-electronics/3035/36-3035-ND/5872907</t>
  </si>
  <si>
    <t>Designator</t>
  </si>
  <si>
    <t>J1</t>
  </si>
  <si>
    <t>Right Angle header pins, 0.1" spacing</t>
  </si>
  <si>
    <t>-</t>
  </si>
  <si>
    <t>Q1-Q4</t>
  </si>
  <si>
    <t>D1-D11</t>
  </si>
  <si>
    <t>LEDs, 3mm, white</t>
  </si>
  <si>
    <t>200 Ohm resistors, 12.7mm lead pitch</t>
  </si>
  <si>
    <t>R1-R11</t>
  </si>
  <si>
    <t>R15, R16</t>
  </si>
  <si>
    <t>121k Ohm resistors, 12.7mm lead pitch</t>
  </si>
  <si>
    <t>R14, R17</t>
  </si>
  <si>
    <t>10k resistors, 12.7mm lead pitch</t>
  </si>
  <si>
    <t>R12, R13</t>
  </si>
  <si>
    <t>1k resistors, 12.7mm lead pitch</t>
  </si>
  <si>
    <t>C1, C2</t>
  </si>
  <si>
    <t>10uF nonpolarized capacitors, 5.0mm lead pitch</t>
  </si>
  <si>
    <t>C3</t>
  </si>
  <si>
    <t>Do Not Place</t>
  </si>
  <si>
    <t>2N3904, TO-92, spread pins would be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</si>
</sst>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0" fontId="3" fillId="0" borderId="0" xfId="2"/>
    <xf numFmtId="0" fontId="0" fillId="0" borderId="2" xfId="0" applyBorder="1"/>
    <xf numFmtId="0" fontId="2" fillId="0" borderId="2" xfId="0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tabSelected="1" workbookViewId="0">
      <selection activeCell="F8" sqref="F8"/>
    </sheetView>
  </sheetViews>
  <sheetFormatPr defaultRowHeight="15" x14ac:dyDescent="0.25"/>
  <cols>
    <col min="2" max="2" width="10.5703125" bestFit="1" customWidth="1"/>
    <col min="3" max="3" width="49.7109375" customWidth="1"/>
    <col min="4" max="4" width="9.85546875" customWidth="1"/>
  </cols>
  <sheetData>
    <row r="2" spans="1:6" x14ac:dyDescent="0.25">
      <c r="A2" s="8" t="s">
        <v>2</v>
      </c>
      <c r="B2" s="8" t="s">
        <v>13</v>
      </c>
      <c r="C2" s="8" t="s">
        <v>1</v>
      </c>
      <c r="D2" s="5" t="s">
        <v>3</v>
      </c>
      <c r="E2" s="5" t="s">
        <v>4</v>
      </c>
    </row>
    <row r="3" spans="1:6" x14ac:dyDescent="0.25">
      <c r="A3" s="7">
        <v>1</v>
      </c>
      <c r="B3" s="7" t="s">
        <v>16</v>
      </c>
      <c r="C3" s="7" t="s">
        <v>0</v>
      </c>
      <c r="D3" s="1">
        <f>(4.9+10)/10</f>
        <v>1.49</v>
      </c>
      <c r="E3" s="1">
        <f t="shared" ref="E3:E15" si="0">D3*A3</f>
        <v>1.49</v>
      </c>
    </row>
    <row r="4" spans="1:6" x14ac:dyDescent="0.25">
      <c r="A4" s="7">
        <v>1</v>
      </c>
      <c r="B4" s="7" t="s">
        <v>16</v>
      </c>
      <c r="C4" s="7" t="s">
        <v>6</v>
      </c>
      <c r="D4" s="1">
        <f>(4.9+10)/10</f>
        <v>1.49</v>
      </c>
      <c r="E4" s="1">
        <f t="shared" si="0"/>
        <v>1.49</v>
      </c>
    </row>
    <row r="5" spans="1:6" x14ac:dyDescent="0.25">
      <c r="A5" s="7">
        <v>4</v>
      </c>
      <c r="B5" s="7" t="s">
        <v>16</v>
      </c>
      <c r="C5" s="7" t="s">
        <v>9</v>
      </c>
      <c r="D5" s="1">
        <f>7.5/4000</f>
        <v>1.8749999999999999E-3</v>
      </c>
      <c r="E5" s="1">
        <f>D5*A5</f>
        <v>7.4999999999999997E-3</v>
      </c>
      <c r="F5" t="s">
        <v>10</v>
      </c>
    </row>
    <row r="6" spans="1:6" x14ac:dyDescent="0.25">
      <c r="A6" s="7">
        <v>1</v>
      </c>
      <c r="B6" s="7" t="s">
        <v>14</v>
      </c>
      <c r="C6" s="7" t="s">
        <v>15</v>
      </c>
    </row>
    <row r="7" spans="1:6" x14ac:dyDescent="0.25">
      <c r="A7" s="7">
        <v>1</v>
      </c>
      <c r="B7" s="7" t="s">
        <v>16</v>
      </c>
      <c r="C7" s="7" t="s">
        <v>8</v>
      </c>
      <c r="D7" s="1">
        <v>0.22</v>
      </c>
      <c r="E7" s="1">
        <f t="shared" si="0"/>
        <v>0.22</v>
      </c>
      <c r="F7" t="s">
        <v>12</v>
      </c>
    </row>
    <row r="8" spans="1:6" x14ac:dyDescent="0.25">
      <c r="A8" s="7">
        <v>1</v>
      </c>
      <c r="B8" s="7" t="s">
        <v>16</v>
      </c>
      <c r="C8" s="7" t="s">
        <v>7</v>
      </c>
      <c r="D8" s="1">
        <v>0.3</v>
      </c>
      <c r="E8" s="1">
        <f t="shared" si="0"/>
        <v>0.3</v>
      </c>
      <c r="F8" s="6"/>
    </row>
    <row r="9" spans="1:6" x14ac:dyDescent="0.25">
      <c r="A9" s="7">
        <v>4</v>
      </c>
      <c r="B9" s="7" t="s">
        <v>17</v>
      </c>
      <c r="C9" s="7" t="s">
        <v>32</v>
      </c>
      <c r="D9" s="1">
        <f>6/200</f>
        <v>0.03</v>
      </c>
      <c r="E9" s="1">
        <f t="shared" si="0"/>
        <v>0.12</v>
      </c>
      <c r="F9" t="s">
        <v>11</v>
      </c>
    </row>
    <row r="10" spans="1:6" x14ac:dyDescent="0.25">
      <c r="A10" s="7">
        <v>11</v>
      </c>
      <c r="B10" s="7" t="s">
        <v>18</v>
      </c>
      <c r="C10" s="7" t="s">
        <v>19</v>
      </c>
      <c r="D10" s="1">
        <v>0.06</v>
      </c>
      <c r="E10" s="1">
        <f t="shared" si="0"/>
        <v>0.65999999999999992</v>
      </c>
    </row>
    <row r="11" spans="1:6" x14ac:dyDescent="0.25">
      <c r="A11" s="7">
        <v>11</v>
      </c>
      <c r="B11" s="7" t="s">
        <v>21</v>
      </c>
      <c r="C11" s="7" t="s">
        <v>20</v>
      </c>
      <c r="D11" s="1">
        <v>0.05</v>
      </c>
      <c r="E11" s="1">
        <f t="shared" si="0"/>
        <v>0.55000000000000004</v>
      </c>
    </row>
    <row r="12" spans="1:6" x14ac:dyDescent="0.25">
      <c r="A12" s="7">
        <v>2</v>
      </c>
      <c r="B12" s="7" t="s">
        <v>22</v>
      </c>
      <c r="C12" s="7" t="s">
        <v>23</v>
      </c>
      <c r="D12" s="1">
        <v>0.05</v>
      </c>
      <c r="E12" s="1">
        <f t="shared" si="0"/>
        <v>0.1</v>
      </c>
    </row>
    <row r="13" spans="1:6" x14ac:dyDescent="0.25">
      <c r="A13" s="7">
        <v>2</v>
      </c>
      <c r="B13" s="7" t="s">
        <v>24</v>
      </c>
      <c r="C13" s="7" t="s">
        <v>25</v>
      </c>
      <c r="D13" s="1">
        <v>0.05</v>
      </c>
      <c r="E13" s="1">
        <f t="shared" si="0"/>
        <v>0.1</v>
      </c>
    </row>
    <row r="14" spans="1:6" x14ac:dyDescent="0.25">
      <c r="A14" s="7">
        <v>2</v>
      </c>
      <c r="B14" s="7" t="s">
        <v>26</v>
      </c>
      <c r="C14" s="7" t="s">
        <v>27</v>
      </c>
      <c r="D14" s="1">
        <v>0.05</v>
      </c>
      <c r="E14" s="1">
        <f t="shared" si="0"/>
        <v>0.1</v>
      </c>
    </row>
    <row r="15" spans="1:6" x14ac:dyDescent="0.25">
      <c r="A15" s="7">
        <v>2</v>
      </c>
      <c r="B15" s="7" t="s">
        <v>28</v>
      </c>
      <c r="C15" s="7" t="s">
        <v>29</v>
      </c>
      <c r="D15" s="1">
        <v>0.05</v>
      </c>
      <c r="E15" s="1">
        <f t="shared" si="0"/>
        <v>0.1</v>
      </c>
    </row>
    <row r="16" spans="1:6" x14ac:dyDescent="0.25">
      <c r="A16" s="7">
        <v>0</v>
      </c>
      <c r="B16" s="7" t="s">
        <v>30</v>
      </c>
      <c r="C16" s="7" t="s">
        <v>31</v>
      </c>
      <c r="D16" s="1"/>
      <c r="E16" s="1"/>
    </row>
    <row r="17" spans="1:5" ht="15.75" thickBot="1" x14ac:dyDescent="0.3">
      <c r="A17" s="3"/>
      <c r="B17" s="3"/>
      <c r="C17" s="3"/>
      <c r="D17" s="4"/>
      <c r="E17" s="4"/>
    </row>
    <row r="18" spans="1:5" x14ac:dyDescent="0.25">
      <c r="C18" t="s">
        <v>5</v>
      </c>
      <c r="E18" s="2">
        <f>SUM(E3:E17)</f>
        <v>5.237499999999998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2019-04-03T15:29:02Z</dcterms:modified>
</cp:coreProperties>
</file>