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\\172.16.63.117\docs\docs\공용\"/>
    </mc:Choice>
  </mc:AlternateContent>
  <x:bookViews>
    <x:workbookView xWindow="0" yWindow="0" windowWidth="24462" windowHeight="10534" tabRatio="393"/>
  </x:bookViews>
  <x:sheets>
    <x:sheet name="사업관리" sheetId="1" r:id="rId4"/>
    <x:sheet name="정보" sheetId="2" r:id="rId5"/>
  </x:sheets>
  <x:definedNames>
    <x:definedName name="_LV1" localSheetId="0">사업관리!$C$9:$C$180</x:definedName>
    <x:definedName name="_LV1">#REF!</x:definedName>
    <x:definedName name="_LV2" localSheetId="0">사업관리!$D$9:$D$180</x:definedName>
    <x:definedName name="_LV2">#REF!</x:definedName>
    <x:definedName name="_LV3" localSheetId="0">사업관리!$E$9:$E$180</x:definedName>
    <x:definedName name="_LV3">#REF!</x:definedName>
    <x:definedName name="_LV4" localSheetId="0">사업관리!$F$9:$F$180</x:definedName>
    <x:definedName name="_LV4">#REF!</x:definedName>
    <x:definedName name="_LV5" localSheetId="0">사업관리!$G$9:$G$180</x:definedName>
    <x:definedName name="_LV5">#REF!</x:definedName>
    <x:definedName name="EV" localSheetId="0">사업관리!$L$9:$L$180</x:definedName>
    <x:definedName name="EV">#REF!</x:definedName>
    <x:definedName name="Gantt" localSheetId="0">사업관리!$P$10:$AH$180</x:definedName>
    <x:definedName name="Gantt">#REF!</x:definedName>
    <x:definedName name="PV" localSheetId="0">사업관리!$K$9:$K$180</x:definedName>
    <x:definedName name="PV">#REF!</x:definedName>
    <x:definedName name="STATUS" localSheetId="0">사업관리!$M$9:$M$180</x:definedName>
    <x:definedName name="STATUS">#REF!</x:definedName>
    <x:definedName name="WORKDAYS" localSheetId="0">사업관리!$H$9:$H$216</x:definedName>
    <x:definedName name="WORKDAYS">#REF!</x:definedName>
    <x:definedName name="계획합계" localSheetId="0">사업관리!$D$3:$D$5</x:definedName>
    <x:definedName name="계획합계">#REF!</x:definedName>
    <x:definedName name="실적합계" localSheetId="0">사업관리!$E$3:$E$5</x:definedName>
    <x:definedName name="실적합계">#REF!</x:definedName>
    <x:definedName name="자원목록">정보!$F$4:$F$11</x:definedName>
    <x:definedName name="휴일목록">정보!$C$3:$C$15</x:definedName>
    <x:definedName name="휴일목록" localSheetId="0">정보!$C$3:$C$15</x:definedName>
    <x:definedName name="_xlnm.Print_Area" localSheetId="0">사업관리!$B$1:$AG$143</x:definedName>
    <x:definedName name="_xlnm.Print_Titles" localSheetId="0">사업관리!$7:$8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<x:sst xmlns:r="http://schemas.openxmlformats.org/officeDocument/2006/relationships" xmlns:c="http://schemas.openxmlformats.org/drawingml/2006/chart" xmlns:x="http://schemas.openxmlformats.org/spreadsheetml/2006/main" count="3024" uniqueCount="159">
  <x:si>
    <x:t>1.1.2 배포환경 구축</x:t>
  </x:si>
  <x:si>
    <x:t xml:space="preserve">SPI(실적/계획) : </x:t>
  </x:si>
  <x:si>
    <x:t>1.1.1 서버환경 구축</x:t>
  </x:si>
  <x:si>
    <x:t>1.1.2.1 CI 구축</x:t>
  </x:si>
  <x:si>
    <x:t>색 셀은 수정/삭제 금지!</x:t>
  </x:si>
  <x:si>
    <x:t>1.1.3 개발환경 구축</x:t>
  </x:si>
  <x:si>
    <x:t xml:space="preserve">실 적  공 정 률 : </x:t>
  </x:si>
  <x:si>
    <x:t xml:space="preserve">계 획  공 정 률 : </x:t>
  </x:si>
  <x:si>
    <x:t>운용관련 요청 및 보고 목록</x:t>
  </x:si>
  <x:si>
    <x:t>1.2.2.1 자산운용조직</x:t>
  </x:si>
  <x:si>
    <x:t>1.2.2.2 자산운용조직</x:t>
  </x:si>
  <x:si>
    <x:t>세미나 신규제안 등록/변경</x:t>
  </x:si>
  <x:si>
    <x:t>1.2 데모 프로그램 개발</x:t>
  </x:si>
  <x:si>
    <x:t>1.2.2.6 운용관리</x:t>
  </x:si>
  <x:si>
    <x:t>운용실적보고 상세/등록</x:t>
  </x:si>
  <x:si>
    <x:t>미팅 신규제안 등록/변경</x:t>
  </x:si>
  <x:si>
    <x:t>편입자산 세부내역 상세/등록</x:t>
  </x:si>
  <x:si>
    <x:t>1.2.2.2 공지/건의</x:t>
  </x:si>
  <x:si>
    <x:t>요청자료 목록상세/등록</x:t>
  </x:si>
  <x:si>
    <x:t>1.2.2.4 금리제안</x:t>
  </x:si>
  <x:si>
    <x:t>1.2.2.3 공지/건의</x:t>
  </x:si>
  <x:si>
    <x:t>1.2.2.5 운용관리</x:t>
  </x:si>
  <x:si>
    <x:t>1.2.2.3 투자제안</x:t>
  </x:si>
  <x:si>
    <x:t>2.1 산출물 작성 및 보완</x:t>
  </x:si>
  <x:si>
    <x:t>1.2.3 단위 화면 개발</x:t>
  </x:si>
  <x:si>
    <x:t>개발 표준 정의서 보완</x:t>
  </x:si>
  <x:si>
    <x:t>편입자산 세부내역 목록</x:t>
  </x:si>
  <x:si>
    <x:t>1.2.2.5 금리제안</x:t>
  </x:si>
  <x:si>
    <x:t>연간 자금계획 상세/등록</x:t>
  </x:si>
  <x:si>
    <x:t>세미나/미팅 제안 목록</x:t>
  </x:si>
  <x:si>
    <x:t>1.2.2.4 투자제안</x:t>
  </x:si>
  <x:si>
    <x:r>
      <x:t xml:space="preserve"> </x:t>
    </x:r>
    <x:r>
      <x:rPr>
        <x:rFont val="맑은 고딕"/>
        <x:sz val="11"/>
        <x:color rgb="ff000000"/>
        <x:b val="1"/>
      </x:rPr>
      <x:t>O</x:t>
    </x:r>
    <x:r>
      <x:rPr>
        <x:rFont val="맑은 고딕"/>
        <x:sz val="11"/>
        <x:color rgb="ff000000"/>
      </x:rPr>
      <x:t>n schedule</x:t>
    </x:r>
  </x:si>
  <x:si>
    <x:r>
      <x:t>(SPI&lt;1:지연 / SPI=</x:t>
    </x:r>
    <x:r>
      <x:rPr>
        <x:rFont val="맑은 고딕"/>
        <x:sz val="11"/>
        <x:color rgb="ff000000"/>
        <x:b val="1"/>
      </x:rPr>
      <x:t>1:준수 / SPI&gt;1:초과달성)</x:t>
    </x:r>
  </x:si>
  <x:si>
    <x:t>Spring 6.1 기반 back-end framework</x:t>
  </x:si>
  <x:si>
    <x:t>JSP &amp; JSTL &amp; JS 기반 front-end framework</x:t>
  </x:si>
  <x:si>
    <x:t>LV3</x:t>
  </x:si>
  <x:si>
    <x:t>LV4</x:t>
  </x:si>
  <x:si>
    <x:t>실적</x:t>
  </x:si>
  <x:si>
    <x:t>NS</x:t>
  </x:si>
  <x:si>
    <x:t>LV1</x:t>
  </x:si>
  <x:si>
    <x:t>LV2</x:t>
  </x:si>
  <x:si>
    <x:t>LV5</x:t>
  </x:si>
  <x:si>
    <x:t>계획</x:t>
  </x:si>
  <x:si>
    <x:t>P</x:t>
  </x:si>
  <x:si>
    <x:t>고대석</x:t>
  </x:si>
  <x:si>
    <x:t>※</x:t>
  </x:si>
  <x:si>
    <x:t>8월</x:t>
  </x:si>
  <x:si>
    <x:t>상태</x:t>
  </x:si>
  <x:si>
    <x:t>설연휴</x:t>
  </x:si>
  <x:si>
    <x:t>여소영</x:t>
  </x:si>
  <x:si>
    <x:t>메뉴</x:t>
  </x:si>
  <x:si>
    <x:t>F</x:t>
  </x:si>
  <x:si>
    <x:t>10월</x:t>
  </x:si>
  <x:si>
    <x:t>No.</x:t>
  </x:si>
  <x:si>
    <x:t>09월</x:t>
  </x:si>
  <x:si>
    <x:t>최주원</x:t>
  </x:si>
  <x:si>
    <x:t>B</x:t>
  </x:si>
  <x:si>
    <x:t>11월</x:t>
  </x:si>
  <x:si>
    <x:t>O</x:t>
  </x:si>
  <x:si>
    <x:t>합계</x:t>
  </x:si>
  <x:si>
    <x:t>김범창</x:t>
  </x:si>
  <x:si>
    <x:t>이름</x:t>
  </x:si>
  <x:si>
    <x:t>성탄정</x:t>
  </x:si>
  <x:si>
    <x:t>삼일절</x:t>
  </x:si>
  <x:si>
    <x:t>조직도</x:t>
  </x:si>
  <x:si>
    <x:t>04월</x:t>
  </x:si>
  <x:si>
    <x:t>총선</x:t>
  </x:si>
  <x:si>
    <x:t>현충일</x:t>
  </x:si>
  <x:si>
    <x:t>광복절</x:t>
  </x:si>
  <x:si>
    <x:t>로그인</x:t>
  </x:si>
  <x:si>
    <x:t>이정민</x:t>
  </x:si>
  <x:si>
    <x:t>A</x:t>
  </x:si>
  <x:si>
    <x:t>신정</x:t>
  </x:si>
  <x:si>
    <x:t/>
  </x:si>
  <x:si>
    <x:t>* 8명 이상 적용할 경우 테이블네임을 변경해야 함</x:t>
  </x:si>
  <x:si>
    <x:t>1.2.1.1 FrontEnd Framework 구축</x:t>
  </x:si>
  <x:si>
    <x:t>1.2.1.2 BackEnd Framework 구축</x:t>
  </x:si>
  <x:si>
    <x:t>시작일자</x:t>
  </x:si>
  <x:si>
    <x:t>완료일자</x:t>
  </x:si>
  <x:si>
    <x:t>작업 이름</x:t>
  </x:si>
  <x:si>
    <x:t>WBS-ID</x:t>
  </x:si>
  <x:si>
    <x:t>오늘일자</x:t>
  </x:si>
  <x:si>
    <x:t>보고기준일자</x:t>
  </x:si>
  <x:si>
    <x:t>휴일목록</x:t>
  </x:si>
  <x:si>
    <x:t>진행상태</x:t>
  </x:si>
  <x:si>
    <x:t>건의사항상세</x:t>
  </x:si>
  <x:si>
    <x:t>신규투자제안</x:t>
  </x:si>
  <x:si>
    <x:t>잔고증명목록</x:t>
  </x:si>
  <x:si>
    <x:t>자원 이름</x:t>
  </x:si>
  <x:si>
    <x:t>넥서스 설치</x:t>
  </x:si>
  <x:si>
    <x:t>건의사항목록</x:t>
  </x:si>
  <x:si>
    <x:t>어린이날</x:t>
  </x:si>
  <x:si>
    <x:t>DB tool</x:t>
  </x:si>
  <x:si>
    <x:t>회원가입</x:t>
  </x:si>
  <x:si>
    <x:t>제안요청목록</x:t>
  </x:si>
  <x:si>
    <x:t>공지사항상세</x:t>
  </x:si>
  <x:si>
    <x:t>금리제안목록</x:t>
  </x:si>
  <x:si>
    <x:t>스키마 추출</x:t>
  </x:si>
  <x:si>
    <x:t>젠킨스 설치</x:t>
  </x:si>
  <x:si>
    <x:t>이클립스</x:t>
  </x:si>
  <x:si>
    <x:t>Footer</x:t>
  </x:si>
  <x:si>
    <x:t>타 업무</x:t>
  </x:si>
  <x:si>
    <x:t>추석연휴</x:t>
  </x:si>
  <x:si>
    <x:t>SVN 설치</x:t>
  </x:si>
  <x:si>
    <x:t>JDK 17</x:t>
  </x:si>
  <x:si>
    <x:t>Header</x:t>
  </x:si>
  <x:si>
    <x:t>Sidebar</x:t>
  </x:si>
  <x:si>
    <x:t>자원 목록</x:t>
  </x:si>
  <x:si>
    <x:t>오라클 설치</x:t>
  </x:si>
  <x:si>
    <x:t>공통코드</x:t>
  </x:si>
  <x:si>
    <x:t>회원정보변경</x:t>
  </x:si>
  <x:si>
    <x:t>2. 종료</x:t>
  </x:si>
  <x:si>
    <x:t>메인화면</x:t>
  </x:si>
  <x:si>
    <x:t>찾아오시는길</x:t>
  </x:si>
  <x:si>
    <x:t>공지사항목록</x:t>
  </x:si>
  <x:si>
    <x:t>요청자료 목록</x:t>
  </x:si>
  <x:si>
    <x:r>
      <x:t>N</x:t>
    </x:r>
    <x:r>
      <x:rPr>
        <x:rFont val="맑은 고딕"/>
        <x:sz val="11"/>
        <x:color rgb="ff000000"/>
      </x:rPr>
      <x:t xml:space="preserve">ot </x:t>
    </x:r>
    <x:r>
      <x:rPr>
        <x:rFont val="맑은 고딕"/>
        <x:sz val="11"/>
        <x:color rgb="ff000000"/>
        <x:b val="1"/>
      </x:rPr>
      <x:t>S</x:t>
    </x:r>
    <x:r>
      <x:rPr>
        <x:rFont val="맑은 고딕"/>
        <x:sz val="11"/>
        <x:color rgb="ff000000"/>
      </x:rPr>
      <x:t>tarted</x:t>
    </x:r>
  </x:si>
  <x:si>
    <x:t>작업기간
(단위:일)</x:t>
  </x:si>
  <x:si>
    <x:r>
      <x:rPr>
        <x:rFont val="맑은 고딕"/>
        <x:sz val="11"/>
        <x:color rgb="ff000000"/>
      </x:rPr>
      <x:t xml:space="preserve">In </x:t>
    </x:r>
    <x:r>
      <x:rPr>
        <x:rFont val="맑은 고딕"/>
        <x:sz val="11"/>
        <x:color rgb="ff000000"/>
        <x:b val="1"/>
      </x:rPr>
      <x:t>P</x:t>
    </x:r>
    <x:r>
      <x:rPr>
        <x:rFont val="맑은 고딕"/>
        <x:sz val="11"/>
        <x:color rgb="ff000000"/>
      </x:rPr>
      <x:t>rogress</x:t>
    </x:r>
  </x:si>
  <x:si>
    <x:t>작업자의 전체업무</x:t>
  </x:si>
  <x:si>
    <x:t>작업자의 금주업무</x:t>
  </x:si>
  <x:si>
    <x:t>1.1.1.1 DB</x:t>
  </x:si>
  <x:si>
    <x:t>톰캣 9.0 설치</x:t>
  </x:si>
  <x:si>
    <x:t>1.1 개발환경조성</x:t>
  </x:si>
  <x:si>
    <x:t>1.1.1.2 WAS</x:t>
  </x:si>
  <x:si>
    <x:t>1.1.3.1 IDE</x:t>
  </x:si>
  <x:si>
    <x:t>제안요청상세/수정</x:t>
  </x:si>
  <x:si>
    <x:t>건의사항등록/수정</x:t>
  </x:si>
  <x:si>
    <x:t>자산운용조직소개</x:t>
  </x:si>
  <x:si>
    <x:t>validator</x:t>
  </x:si>
  <x:si>
    <x:t>1.2.2.1 공통</x:t>
  </x:si>
  <x:si>
    <x:t>리서치자료 등록</x:t>
  </x:si>
  <x:si>
    <x:t>운용실적보고목록</x:t>
  </x:si>
  <x:si>
    <x:t>업무담당자 목록</x:t>
  </x:si>
  <x:si>
    <x:t>업무담당자 상세/등록</x:t>
  </x:si>
  <x:si>
    <x:t>연간 자금계획 목록</x:t>
  </x:si>
  <x:si>
    <x:t>잔고증명상세/등록</x:t>
  </x:si>
  <x:si>
    <x:t>리서치자료 목록</x:t>
  </x:si>
  <x:si>
    <x:t>메뉴 정의서 보완</x:t>
  </x:si>
  <x:si>
    <x:t>화면설계서 보완</x:t>
  </x:si>
  <x:si>
    <x:t>테이블 정의서 보완</x:t>
  </x:si>
  <x:si>
    <x:r>
      <x:t>F</x:t>
    </x:r>
    <x:r>
      <x:rPr>
        <x:rFont val="맑은 고딕"/>
        <x:sz val="11"/>
        <x:color rgb="ff000000"/>
      </x:rPr>
      <x:t>inished</x:t>
    </x:r>
  </x:si>
  <x:si>
    <x:t>스키마 생성 및 필요 데이터 이관</x:t>
  </x:si>
  <x:si>
    <x:t>1.2.2.8 요청/리서치자료</x:t>
  </x:si>
  <x:si>
    <x:t>요청자료등록(단기상품금리요청)</x:t>
  </x:si>
  <x:si>
    <x:t>운용관련 요청 및 보고 상세/등록</x:t>
  </x:si>
  <x:si>
    <x:t>1.2.2.6 세미나/미팅제안</x:t>
  </x:si>
  <x:si>
    <x:t>1.2.2.7 요청/리서치자료</x:t>
  </x:si>
  <x:si>
    <x:t>1.2.1 프로그램 공통 개발</x:t>
  </x:si>
  <x:si>
    <x:t>1.2.2.7 세미나/미팅제안</x:t>
  </x:si>
  <x:si>
    <x:t>1.2.1.3 공통 기능 개발</x:t>
  </x:si>
  <x:si>
    <x:t>1.2.2 화면(View) 퍼블리싱</x:t>
  </x:si>
  <x:si>
    <x:t>2.1.1.1 산출물 작성 및 보완</x:t>
  </x:si>
  <x:si>
    <x:t>* 최대 8개(명)까지만 지원</x:t>
  </x:si>
  <x:si>
    <x:t>1. 경찰공제회 정보교류시스템</x:t>
  </x:si>
  <x:si>
    <x:t>2.1.1 산출물 작성 및 보완</x:t>
  </x:si>
  <x:si>
    <x:t>요청자료등록(파생결합상품 금리요청)</x:t>
  </x:si>
  <x:si>
    <x:r>
      <x:t xml:space="preserve"> </x:t>
    </x:r>
    <x:r>
      <x:rPr>
        <x:rFont val="맑은 고딕"/>
        <x:sz val="11"/>
        <x:color rgb="ff000000"/>
        <x:b val="1"/>
      </x:rPr>
      <x:t>A</x:t>
    </x:r>
    <x:r>
      <x:rPr>
        <x:rFont val="맑은 고딕"/>
        <x:sz val="11"/>
        <x:color rgb="ff000000"/>
      </x:rPr>
      <x:t>head of schedule</x:t>
    </x:r>
  </x:si>
  <x:si>
    <x:r>
      <x:t xml:space="preserve"> </x:t>
    </x:r>
    <x:r>
      <x:rPr>
        <x:rFont val="맑은 고딕"/>
        <x:sz val="11"/>
        <x:color rgb="ff000000"/>
        <x:b val="1"/>
      </x:rPr>
      <x:t>B</x:t>
    </x:r>
    <x:r>
      <x:rPr>
        <x:rFont val="맑은 고딕"/>
        <x:sz val="11"/>
        <x:color rgb="ff000000"/>
      </x:rPr>
      <x:t>ehind schedule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</x:si>
</x:sst>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yyyy\/mm\/dd\ \(aaa\)"/>
    <x:numFmt numFmtId="165" formatCode="0.0%"/>
    <x:numFmt numFmtId="166" formatCode="m&quot;/&quot;d;@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체"/>
      <x:sz val="9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x:font>
      <x:name val="맑은 고딕"/>
      <x:sz val="11"/>
      <x:color rgb="ff808080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0"/>
          <x:color rgb="ff000000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cccc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99cc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ff6600"/>
        <x:bgColor indexed="64"/>
      </x:patternFill>
    </x:fill>
  </x:fills>
  <x:borders count="6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8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/>
        </x:xf>
      </mc:Fallback>
    </mc:AlternateContent>
    <x:xf numFmtId="164" fontId="0" fillId="0" borderId="4" xfId="0" applyNumberFormat="1" applyFont="1" applyBorder="1">
      <x:alignment horizontal="general" vertical="center"/>
    </x:xf>
    <x:xf numFmtId="164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0" fillId="0" borderId="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x:xf numFmtId="164" fontId="0" fillId="0" borderId="6" xfId="0" applyNumberFormat="1" applyBorder="1">
      <x:alignment horizontal="general" vertical="center"/>
    </x:xf>
    <x:xf numFmtId="164" fontId="0" fillId="2" borderId="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NumberFormat="1" applyFont="1" applyFill="1" applyBorder="1" applyAlignment="1">
          <x:alignment horizontal="right" vertical="center"/>
        </x:xf>
      </mc:Fallback>
    </mc:AlternateContent>
    <x:xf numFmtId="165" fontId="7" fillId="4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7" fillId="5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5" borderId="11" xfId="0" applyNumberFormat="1" applyFont="1" applyFill="1" applyBorder="1" applyAlignment="1">
          <x:alignment horizontal="right" vertical="center"/>
        </x:xf>
      </mc:Fallback>
    </mc:AlternateContent>
    <x:xf numFmtId="165" fontId="7" fillId="5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7" fillId="2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2" borderId="11" xfId="0" applyNumberFormat="1" applyFont="1" applyFill="1" applyBorder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0" borderId="0" xfId="0" applyNumberForma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7" fillId="3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6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6" borderId="13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4" xfId="0" applyNumberFormat="1" applyBorder="1" applyAlignment="1">
      <x:alignment horizontal="general" vertical="center" shrinkToFit="1"/>
    </x:xf>
    <x:xf numFmtId="0" fontId="0" fillId="0" borderId="6" xfId="0" applyNumberForma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66" fontId="0" fillId="3" borderId="8" xfId="0" applyNumberFormat="1" applyFill="1" applyBorder="1" applyAlignment="1" hs:applyExtension="1">
          <x:alignment horizontal="center" vertical="center" textRotation="90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8" xfId="0" applyNumberFormat="1" applyFill="1" applyBorder="1" applyAlignment="1">
          <x:alignment horizontal="center" vertical="center" textRotation="90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5" xfId="0" applyNumberFormat="1" applyFill="1" applyBorder="1" applyAlignment="1">
          <x:alignment horizontal="center" vertical="center"/>
        </x:xf>
      </mc:Fallback>
    </mc:AlternateContent>
    <x:xf numFmtId="0" fontId="7" fillId="2" borderId="12" xfId="0" applyNumberFormat="1" applyFont="1" applyFill="1" applyBorder="1" applyAlignment="1">
      <x:alignment horizontal="left" vertical="center"/>
    </x:xf>
    <x:xf numFmtId="0" fontId="7" fillId="6" borderId="17" xfId="0" applyNumberFormat="1" applyFont="1" applyFill="1" applyBorder="1" applyAlignment="1">
      <x:alignment horizontal="left" vertical="center"/>
    </x:xf>
    <x:xf numFmtId="0" fontId="0" fillId="6" borderId="18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x:xf numFmtId="0" fontId="7" fillId="3" borderId="19" xfId="0" applyNumberFormat="1" applyFont="1" applyFill="1" applyBorder="1" applyAlignment="1">
      <x:alignment horizontal="left" vertical="center"/>
    </x:xf>
    <x:xf numFmtId="0" fontId="0" fillId="3" borderId="2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ill="1" applyBorder="1" applyAlignment="1">
          <x:alignment horizontal="center" vertical="center"/>
        </x:xf>
      </mc:Fallback>
    </mc:AlternateContent>
    <x:xf numFmtId="0" fontId="7" fillId="3" borderId="23" xfId="0" applyNumberFormat="1" applyFont="1" applyFill="1" applyBorder="1" applyAlignment="1">
      <x:alignment horizontal="left" vertical="center"/>
    </x:xf>
    <x:xf numFmtId="0" fontId="0" fillId="3" borderId="24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 shrinkToFit="1"/>
    </x:xf>
    <x:xf numFmtId="0" fontId="0" fillId="0" borderId="30" xfId="0" applyNumberFormat="1" applyBorder="1" applyAlignment="1">
      <x:alignment horizontal="left" vertical="center" shrinkToFit="1"/>
    </x:xf>
    <x:xf numFmtId="0" fontId="0" fillId="0" borderId="31" xfId="0" applyNumberFormat="1" applyBorder="1" applyAlignment="1">
      <x:alignment horizontal="left" vertical="center" shrinkToFit="1"/>
    </x:xf>
    <x:xf numFmtId="0" fontId="0" fillId="0" borderId="32" xfId="0" applyNumberFormat="1" applyBorder="1" applyAlignment="1">
      <x:alignment horizontal="left" vertical="center" shrinkToFit="1"/>
    </x:xf>
    <x:xf numFmtId="166" fontId="0" fillId="0" borderId="0" xfId="0" applyNumberFormat="1">
      <x:alignment horizontal="general" vertical="center"/>
    </x:xf>
    <x:xf numFmtId="166" fontId="8" fillId="10" borderId="16" xfId="0" applyNumberFormat="1" applyFont="1" applyFill="1" applyBorder="1">
      <x:alignment horizontal="general" vertical="center"/>
    </x:xf>
    <x:xf numFmtId="166" fontId="0" fillId="11" borderId="16" xfId="0" applyNumberFormat="1" applyFill="1" applyBorder="1">
      <x:alignment horizontal="general" vertical="center"/>
    </x:xf>
    <x:xf numFmtId="166" fontId="0" fillId="12" borderId="1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9" fillId="0" borderId="33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33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3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3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3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35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3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39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2" xfId="0" applyNumberFormat="1" applyFont="1" applyFill="1" applyBorder="1" applyAlignment="1" applyProtection="1" hs:applyExtension="1">
          <x:alignment horizontal="center" vertical="center" shrinkToFi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2" xfId="0" applyNumberFormat="1" applyFont="1" applyFill="1" applyBorder="1" applyAlignment="1" applyProtection="1">
          <x:alignment horizontal="center" vertical="center" shrinkToFi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54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54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27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27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8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8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24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24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55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55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7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7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17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7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58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58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18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8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54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54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0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0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ffffff"/>
            <x:b val="0"/>
            <x:i val="1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0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ffffff"/>
            <x:b val="0"/>
            <x:i val="1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0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ffffff"/>
            <x:b val="0"/>
            <x:i val="1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x:dxf>
      <x:fill>
        <x:patternFill>
          <x:bgColor rgb="ff66ccff"/>
        </x:patternFill>
      </x:fill>
    </x:dxf>
    <x:dxf>
      <x:fill>
        <x:patternFill>
          <x:bgColor rgb="ff92d05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99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color rgb="ffff0000"/>
          </x:font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x:u/>
            <hs:underlineType val="1"/>
            <hs:underlineShape val="solid"/>
            <hs:underline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0"/>
            <x:i val="0"/>
            <x:u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x:u val="none"/>
            <hs:underlineType val="0"/>
            <hs:underlineShape val="solid"/>
            <hs:underlineColor rgb="ff000000"/>
            <hs:useFontSpace val="0"/>
            <hs:size val="0"/>
            <hs:ratio val="0"/>
            <hs:spacing val="0"/>
            <hs:offset val="0"/>
          </x:font>
          <x:border>
            <x:left style="hair">
              <x:color auto="1"/>
            </x:left>
            <x:top style="hair">
              <x:color auto="1"/>
            </x:top>
          </x:border>
        </x:dxf>
      </mc:Choice>
      <mc:Fallback>
        <x:dxf>
          <x:font>
            <x:b val="0"/>
            <x:i val="0"/>
            <x:u val="none"/>
          </x:font>
          <x:border>
            <x:left style="hair">
              <x:color auto="1"/>
            </x:left>
            <x:top style="hair">
              <x:color auto="1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1"/>
            <x:strike val="0"/>
            <x:u val="none"/>
            <hs:underlineType val="0"/>
            <hs:underlineShape val="solid"/>
            <hs:underlineColor rgb="ff000000"/>
            <hs:strikeoutType val="0"/>
            <hs:strikeoutShape val="solid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0"/>
            <x:i val="1"/>
            <x:strike val="0"/>
            <x:u val="none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  <x:i val="0"/>
          </x:font>
        </x:dxf>
      </mc:Fallback>
    </mc:AlternateContent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18</xdr:col>
      <xdr:colOff>5461</xdr:colOff>
      <xdr:row>1</xdr:row>
      <xdr:rowOff>49022</xdr:rowOff>
    </xdr:from>
    <xdr:to>
      <xdr:col>28</xdr:col>
      <xdr:colOff>331978</xdr:colOff>
      <xdr:row>2</xdr:row>
      <xdr:rowOff>190500</xdr:rowOff>
    </xdr:to>
    <xdr:sp fLocksText="1" fPublished="0">
      <xdr:nvSpPr>
        <xdr:cNvPr id="2" name="TextBox 1"/>
        <xdr:cNvSpPr txBox="1"/>
      </xdr:nvSpPr>
      <xdr:spPr>
        <a:xfrm>
          <a:off x="13536707" y="89647"/>
          <a:ext cx="4616823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ko-KR" sz="2000">
              <a:latin typeface="HY헤드라인M" pitchFamily="18" charset="-127"/>
              <a:ea typeface="HY헤드라인M" pitchFamily="18" charset="-127"/>
            </a:rPr>
            <a:t>Gantt</a:t>
          </a:r>
          <a:r>
            <a:rPr lang="en-US" altLang="ko-KR" sz="2000" baseline="0">
              <a:latin typeface="HY헤드라인M" pitchFamily="18" charset="-127"/>
              <a:ea typeface="HY헤드라인M" pitchFamily="18" charset="-127"/>
            </a:rPr>
            <a:t> Chart</a:t>
          </a:r>
          <a:endParaRPr lang="ko-KR" altLang="en-US" sz="2000">
            <a:latin typeface="HY헤드라인M" pitchFamily="18" charset="-127"/>
            <a:ea typeface="HY헤드라인M" pitchFamily="18" charset="-127"/>
          </a:endParaR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AH180"/>
  <x:sheetViews>
    <x:sheetView tabSelected="1" view="pageBreakPreview" topLeftCell="A1" zoomScale="85" zoomScaleNormal="85" zoomScaleSheetLayoutView="100" workbookViewId="0">
      <x:pane xSplit="15" ySplit="9" topLeftCell="P32" activePane="bottomRight" state="frozen"/>
      <x:selection pane="bottomRight" activeCell="Q44" activeCellId="0" sqref="Q44:Q44"/>
    </x:sheetView>
  </x:sheetViews>
  <x:sheetFormatPr defaultColWidth="9.140625" defaultRowHeight="16.39999999999999857891"/>
  <x:cols>
    <x:col min="1" max="1" width="2.625" customWidth="1"/>
    <x:col min="2" max="2" width="11.375" style="1" customWidth="1"/>
    <x:col min="3" max="6" width="6.125" customWidth="1"/>
    <x:col min="7" max="7" width="37.5" style="31" customWidth="1"/>
    <x:col min="8" max="8" width="9.25" style="1" bestFit="1" customWidth="1"/>
    <x:col min="9" max="9" width="17" bestFit="1" customWidth="1"/>
    <x:col min="10" max="10" width="17.125" style="2" bestFit="1" customWidth="1"/>
    <x:col min="11" max="12" width="5.5" bestFit="1" customWidth="1"/>
    <x:col min="13" max="13" width="6.625" bestFit="1" customWidth="1"/>
    <x:col min="14" max="14" width="20.625" style="66" customWidth="1"/>
    <x:col min="15" max="15" width="3" customWidth="1"/>
    <x:col min="16" max="33" width="5.625" customWidth="1"/>
    <x:col min="34" max="34" width="3" hidden="1" customWidth="1"/>
  </x:cols>
  <x:sheetData>
    <x:row r="1" ht="3" customHeight="1"/>
    <x:row r="2" spans="2:14" ht="17.14999999999999857891">
      <x:c r="B2" s="106" t="s">
        <x:v>84</x:v>
      </x:c>
      <x:c r="C2" s="107"/>
      <x:c r="D2" s="22" t="s">
        <x:v>42</x:v>
      </x:c>
      <x:c r="E2" s="23" t="s">
        <x:v>37</x:v>
      </x:c>
      <x:c r="G2" s="32" t="s">
        <x:v>81</x:v>
      </x:c>
      <x:c r="I2" s="26" t="s">
        <x:v>7</x:v>
      </x:c>
      <x:c r="J2" s="27">
        <x:f>SUM($D$3,$D$4*0.5)/IF($D$6=0,1,$D$6)</x:f>
        <x:v>0.47448979591836737</x:v>
      </x:c>
      <x:c r="M2" s="40" t="s">
        <x:v>71</x:v>
      </x:c>
      <x:c r="N2" s="67" t="s">
        <x:v>157</x:v>
      </x:c>
    </x:row>
    <x:row r="3" spans="2:14" ht="17.14999999999999857891">
      <x:c r="B3" s="48" t="s">
        <x:v>141</x:v>
      </x:c>
      <x:c r="C3" s="49" t="s">
        <x:v>51</x:v>
      </x:c>
      <x:c r="D3" s="50">
        <x:f>COUNTIF(PV,$C$3)</x:f>
        <x:v>45</x:v>
      </x:c>
      <x:c r="E3" s="51">
        <x:f>COUNTIF(EV,$C$3)</x:f>
        <x:v>11</x:v>
      </x:c>
      <x:c r="G3" s="33">
        <x:f ca="1">TODAY()</x:f>
        <x:v>45889</x:v>
      </x:c>
      <x:c r="I3" s="24" t="s">
        <x:v>6</x:v>
      </x:c>
      <x:c r="J3" s="25">
        <x:f>SUM($E$3,$E$4*0.5)/IF($D$6=0,1,$D$6)</x:f>
        <x:v>0.5357142857142857</x:v>
      </x:c>
      <x:c r="M3" s="41" t="s">
        <x:v>58</x:v>
      </x:c>
      <x:c r="N3" s="68" t="s">
        <x:v>31</x:v>
      </x:c>
    </x:row>
    <x:row r="4" spans="2:31" ht="17.14999999999999857891">
      <x:c r="B4" s="44" t="s">
        <x:v>118</x:v>
      </x:c>
      <x:c r="C4" s="45" t="s">
        <x:v>43</x:v>
      </x:c>
      <x:c r="D4" s="46">
        <x:f>COUNTIF(PV,$C$4)</x:f>
        <x:v>3</x:v>
      </x:c>
      <x:c r="E4" s="47">
        <x:f>COUNTIF(EV,$C$4)</x:f>
        <x:v>83</x:v>
      </x:c>
      <x:c r="G4" s="34" t="s">
        <x:v>82</x:v>
      </x:c>
      <x:c r="I4" s="28" t="s">
        <x:v>1</x:v>
      </x:c>
      <x:c r="J4" s="43">
        <x:f>ROUND($J$3/IF($J$2=0,1,$J$2),2)</x:f>
        <x:v>1.1299999999999999</x:v>
      </x:c>
      <x:c r="M4" s="42" t="s">
        <x:v>56</x:v>
      </x:c>
      <x:c r="N4" s="69" t="s">
        <x:v>158</x:v>
      </x:c>
      <x:c r="P4" s="72"/>
      <x:c r="Q4" s="70" t="s">
        <x:v>120</x:v>
      </x:c>
      <x:c r="R4" s="70"/>
      <x:c r="S4" s="70"/>
      <x:c r="T4" s="70"/>
      <x:c r="W4" s="71"/>
      <x:c r="X4" s="70" t="s">
        <x:v>119</x:v>
      </x:c>
      <x:c r="AA4" s="70"/>
      <x:c r="AB4" s="70"/>
      <x:c r="AD4" s="73"/>
      <x:c r="AE4" s="70" t="s">
        <x:v>101</x:v>
      </x:c>
    </x:row>
    <x:row r="5" spans="2:34" ht="16.75">
      <x:c r="B5" s="52" t="s">
        <x:v>116</x:v>
      </x:c>
      <x:c r="C5" s="53" t="s">
        <x:v>38</x:v>
      </x:c>
      <x:c r="D5" s="54">
        <x:f>COUNTIF(PV,$C$5)</x:f>
        <x:v>50</x:v>
      </x:c>
      <x:c r="E5" s="55">
        <x:f>COUNTIF(EV,$C$5)</x:f>
        <x:v>4</x:v>
      </x:c>
      <x:c r="G5" s="33">
        <x:f ca="1">TODAY()+2</x:f>
        <x:v>45891</x:v>
      </x:c>
      <x:c r="I5" s="108" t="s">
        <x:v>32</x:v>
      </x:c>
      <x:c r="J5" s="108"/>
      <x:c r="K5" s="30"/>
      <x:c r="P5" s="109">
        <x:f>SUM(P7:T7)</x:f>
        <x:v>157</x:v>
      </x:c>
      <x:c r="Q5" s="110"/>
      <x:c r="R5" s="110"/>
      <x:c r="S5" s="110"/>
      <x:c r="T5" s="110"/>
      <x:c r="U5" s="110">
        <x:f>SUM(U7:X7)</x:f>
        <x:v>8</x:v>
      </x:c>
      <x:c r="V5" s="110"/>
      <x:c r="W5" s="110"/>
      <x:c r="X5" s="110"/>
      <x:c r="Y5" s="110">
        <x:f>SUM(Y7:AB7)</x:f>
        <x:v>0</x:v>
      </x:c>
      <x:c r="Z5" s="110"/>
      <x:c r="AA5" s="110"/>
      <x:c r="AB5" s="111"/>
      <x:c r="AC5" s="112">
        <x:f>SUM(AC7:AG7)</x:f>
        <x:v>0</x:v>
      </x:c>
      <x:c r="AD5" s="110"/>
      <x:c r="AE5" s="110"/>
      <x:c r="AF5" s="110"/>
      <x:c r="AG5" s="111"/>
      <x:c r="AH5" s="100" t="e">
        <x:f>SUM(AH7:AH7)</x:f>
        <x:v>#REF!</x:v>
      </x:c>
    </x:row>
    <x:row r="6" spans="2:34">
      <x:c r="B6" s="5"/>
      <x:c r="C6" s="5" t="s">
        <x:v>59</x:v>
      </x:c>
      <x:c r="D6" s="1">
        <x:f>SUM(계획합계)</x:f>
        <x:v>98</x:v>
      </x:c>
      <x:c r="E6" s="1"/>
      <x:c r="K6" s="30" t="s">
        <x:v>45</x:v>
      </x:c>
      <x:c r="L6" s="29"/>
      <x:c r="M6" t="s">
        <x:v>4</x:v>
      </x:c>
      <x:c r="P6" s="115" t="s">
        <x:v>46</x:v>
      </x:c>
      <x:c r="Q6" s="116"/>
      <x:c r="R6" s="116"/>
      <x:c r="S6" s="116"/>
      <x:c r="T6" s="117"/>
      <x:c r="U6" s="118" t="s">
        <x:v>54</x:v>
      </x:c>
      <x:c r="V6" s="116"/>
      <x:c r="W6" s="116"/>
      <x:c r="X6" s="117"/>
      <x:c r="Y6" s="118" t="s">
        <x:v>52</x:v>
      </x:c>
      <x:c r="Z6" s="116"/>
      <x:c r="AA6" s="116"/>
      <x:c r="AB6" s="117"/>
      <x:c r="AC6" s="118" t="s">
        <x:v>57</x:v>
      </x:c>
      <x:c r="AD6" s="116"/>
      <x:c r="AE6" s="116"/>
      <x:c r="AF6" s="116"/>
      <x:c r="AG6" s="117"/>
      <x:c r="AH6" s="101" t="s">
        <x:v>65</x:v>
      </x:c>
    </x:row>
    <x:row r="7" spans="2:34" ht="16.75">
      <x:c r="B7" s="119" t="s">
        <x:v>80</x:v>
      </x:c>
      <x:c r="C7" s="113" t="s">
        <x:v>79</x:v>
      </x:c>
      <x:c r="D7" s="113"/>
      <x:c r="E7" s="113"/>
      <x:c r="F7" s="113"/>
      <x:c r="G7" s="113"/>
      <x:c r="H7" s="121" t="s">
        <x:v>117</x:v>
      </x:c>
      <x:c r="I7" s="113" t="s">
        <x:v>42</x:v>
      </x:c>
      <x:c r="J7" s="113"/>
      <x:c r="K7" s="113" t="s">
        <x:v>42</x:v>
      </x:c>
      <x:c r="L7" s="113" t="s">
        <x:v>37</x:v>
      </x:c>
      <x:c r="M7" s="122" t="s">
        <x:v>47</x:v>
      </x:c>
      <x:c r="N7" s="87"/>
      <x:c r="P7" s="38">
        <x:f>SUM(P$10:P$1143)</x:f>
        <x:v>54</x:v>
      </x:c>
      <x:c r="Q7" s="39">
        <x:f>SUM(Q$10:Q$1143)</x:f>
        <x:v>16</x:v>
      </x:c>
      <x:c r="R7" s="39">
        <x:f>SUM(R$10:R$1143)</x:f>
        <x:v>14</x:v>
      </x:c>
      <x:c r="S7" s="39">
        <x:f>SUM(S$10:S$1143)</x:f>
        <x:v>28</x:v>
      </x:c>
      <x:c r="T7" s="39">
        <x:f>SUM(T$10:T$1143)</x:f>
        <x:v>45</x:v>
      </x:c>
      <x:c r="U7" s="39">
        <x:f>SUM(U$10:U$1143)</x:f>
        <x:v>7</x:v>
      </x:c>
      <x:c r="V7" s="39">
        <x:f>SUM(V$10:V$1143)</x:f>
        <x:v>1</x:v>
      </x:c>
      <x:c r="W7" s="39">
        <x:f>SUM(W$10:W$1143)</x:f>
        <x:v>0</x:v>
      </x:c>
      <x:c r="X7" s="39">
        <x:f>SUM(X$10:X$1143)</x:f>
        <x:v>0</x:v>
      </x:c>
      <x:c r="Y7" s="39">
        <x:f>SUM(Y$10:Y$1143)</x:f>
        <x:v>0</x:v>
      </x:c>
      <x:c r="Z7" s="39">
        <x:f>SUM(Z$10:Z$1143)</x:f>
        <x:v>0</x:v>
      </x:c>
      <x:c r="AA7" s="39">
        <x:f>SUM(AA$10:AA$1143)</x:f>
        <x:v>0</x:v>
      </x:c>
      <x:c r="AB7" s="39">
        <x:f>SUM(AB$10:AB$1143)</x:f>
        <x:v>0</x:v>
      </x:c>
      <x:c r="AC7" s="39">
        <x:f>SUM(AC$10:AC$1143)</x:f>
        <x:v>0</x:v>
      </x:c>
      <x:c r="AD7" s="39">
        <x:f>SUM(AD$10:AD$1143)</x:f>
        <x:v>0</x:v>
      </x:c>
      <x:c r="AE7" s="39">
        <x:f>SUM(AE$10:AE$1143)</x:f>
        <x:v>0</x:v>
      </x:c>
      <x:c r="AF7" s="39">
        <x:f>SUM(AF$10:AF$1143)</x:f>
        <x:v>0</x:v>
      </x:c>
      <x:c r="AG7" s="39">
        <x:f>SUM(AG$10:AG$1143)</x:f>
        <x:v>0</x:v>
      </x:c>
      <x:c r="AH7" s="39" t="e">
        <x:f>SUM(AH$10:AH$1143)</x:f>
        <x:v>#REF!</x:v>
      </x:c>
    </x:row>
    <x:row r="8" spans="2:34" ht="37.35000000000000142109">
      <x:c r="B8" s="120"/>
      <x:c r="C8" s="65" t="s">
        <x:v>39</x:v>
      </x:c>
      <x:c r="D8" s="65" t="s">
        <x:v>40</x:v>
      </x:c>
      <x:c r="E8" s="65" t="s">
        <x:v>35</x:v>
      </x:c>
      <x:c r="F8" s="65" t="s">
        <x:v>36</x:v>
      </x:c>
      <x:c r="G8" s="86" t="s">
        <x:v>41</x:v>
      </x:c>
      <x:c r="H8" s="114"/>
      <x:c r="I8" s="65" t="s">
        <x:v>77</x:v>
      </x:c>
      <x:c r="J8" s="21" t="s">
        <x:v>78</x:v>
      </x:c>
      <x:c r="K8" s="114"/>
      <x:c r="L8" s="114"/>
      <x:c r="M8" s="123"/>
      <x:c r="N8" s="56" t="s">
        <x:v>88</x:v>
      </x:c>
      <x:c r="P8" s="102">
        <x:v>45887</x:v>
      </x:c>
      <x:c r="Q8" s="103">
        <x:f>P$8+DAY(7)</x:f>
        <x:v>45894</x:v>
      </x:c>
      <x:c r="R8" s="103">
        <x:f t="shared" ref="R8:AH8" si="0">Q$8+DAY(7)</x:f>
        <x:v>45901</x:v>
      </x:c>
      <x:c r="S8" s="103">
        <x:f t="shared" si="0"/>
        <x:v>45908</x:v>
      </x:c>
      <x:c r="T8" s="104">
        <x:f>S$8+DAY(7)</x:f>
        <x:v>45915</x:v>
      </x:c>
      <x:c r="U8" s="103">
        <x:f t="shared" si="0"/>
        <x:v>45922</x:v>
      </x:c>
      <x:c r="V8" s="103">
        <x:f t="shared" si="0"/>
        <x:v>45929</x:v>
      </x:c>
      <x:c r="W8" s="105">
        <x:f t="shared" si="0"/>
        <x:v>45936</x:v>
      </x:c>
      <x:c r="X8" s="103">
        <x:f t="shared" si="0"/>
        <x:v>45943</x:v>
      </x:c>
      <x:c r="Y8" s="103">
        <x:f t="shared" si="0"/>
        <x:v>45950</x:v>
      </x:c>
      <x:c r="Z8" s="103">
        <x:f t="shared" si="0"/>
        <x:v>45957</x:v>
      </x:c>
      <x:c r="AA8" s="103">
        <x:f t="shared" si="0"/>
        <x:v>45964</x:v>
      </x:c>
      <x:c r="AB8" s="103">
        <x:f t="shared" si="0"/>
        <x:v>45971</x:v>
      </x:c>
      <x:c r="AC8" s="104">
        <x:f t="shared" si="0"/>
        <x:v>45978</x:v>
      </x:c>
      <x:c r="AD8" s="103">
        <x:f t="shared" si="0"/>
        <x:v>45985</x:v>
      </x:c>
      <x:c r="AE8" s="103">
        <x:f t="shared" si="0"/>
        <x:v>45992</x:v>
      </x:c>
      <x:c r="AF8" s="105">
        <x:f t="shared" si="0"/>
        <x:v>45999</x:v>
      </x:c>
      <x:c r="AG8" s="103">
        <x:f t="shared" si="0"/>
        <x:v>46006</x:v>
      </x:c>
      <x:c r="AH8" s="37">
        <x:f t="shared" si="0"/>
        <x:v>46013</x:v>
      </x:c>
    </x:row>
    <x:row r="9" spans="2:34" ht="3" customHeight="1">
      <x:c r="B9" s="6"/>
      <x:c r="C9" s="7"/>
      <x:c r="D9" s="7"/>
      <x:c r="E9" s="7"/>
      <x:c r="F9" s="7"/>
      <x:c r="G9" s="35"/>
      <x:c r="H9" s="8"/>
      <x:c r="I9" s="9"/>
      <x:c r="J9" s="10"/>
      <x:c r="K9" s="11"/>
      <x:c r="L9" s="11"/>
      <x:c r="M9" s="11"/>
      <x:c r="N9" s="67"/>
      <x:c r="P9" s="74"/>
      <x:c r="Q9" s="75"/>
      <x:c r="R9" s="75"/>
      <x:c r="S9" s="78"/>
      <x:c r="T9" s="80"/>
      <x:c r="U9" s="75"/>
      <x:c r="V9" s="75"/>
      <x:c r="W9" s="76"/>
      <x:c r="X9" s="80"/>
      <x:c r="Y9" s="75"/>
      <x:c r="Z9" s="75"/>
      <x:c r="AA9" s="75"/>
      <x:c r="AB9" s="76"/>
      <x:c r="AC9" s="80"/>
      <x:c r="AD9" s="75"/>
      <x:c r="AE9" s="75"/>
      <x:c r="AF9" s="76"/>
      <x:c r="AG9" s="80"/>
      <x:c r="AH9" s="75"/>
    </x:row>
    <x:row r="10" spans="2:34" ht="15.75" customHeight="1">
      <x:c r="B10" s="20"/>
      <x:c r="C10" t="s">
        <x:v>154</x:v>
      </x:c>
      <x:c r="I10" s="2"/>
      <x:c r="J10" s="18" t="str">
        <x:f t="shared" ref="J10:J142" si="1">IF($I10="","",IF($H10="","",IF($H10=0,"",WORKDAY($I10,$H10-1,휴일목록))))</x:f>
        <x:v/>
      </x:c>
      <x:c r="K10" s="19"/>
      <x:c r="L10" s="1"/>
      <x:c r="M10" s="19" t="str">
        <x:f t="shared" ref="M10:M32" si="2">IF(L10="","",IF(K10=FALSE,"",IF(K10="F",IF(L10="F","O","B"),IF(K10="NS",IF(L10="NS","O","A"),IF(K10="P",IF(L10="F","A",IF(L10="P","O","B")))))))</x:f>
        <x:v/>
      </x:c>
      <x:c r="N10" s="68"/>
      <x:c r="P10" s="77" t="str">
        <x:f t="shared" ref="P10:AF17" si="3">IF(OR($I10="",$H10=0),"",IF($I10&lt;Q$8,IF($J10&gt;=P$8,NETWORKDAYS(IF($I10&lt;P$8,P$8,$I10),IF($J10&gt;=Q$8,(Q$8-1),$J10),휴일목록),""),""))</x:f>
        <x:v/>
      </x:c>
      <x:c r="Q10" s="78" t="str">
        <x:f t="shared" si="3"/>
        <x:v/>
      </x:c>
      <x:c r="R10" s="78" t="str">
        <x:f t="shared" si="3"/>
        <x:v/>
      </x:c>
      <x:c r="S10" s="78" t="str">
        <x:f t="shared" si="3"/>
        <x:v/>
      </x:c>
      <x:c r="T10" s="79" t="str">
        <x:f t="shared" si="3"/>
        <x:v/>
      </x:c>
      <x:c r="U10" s="78" t="str">
        <x:f t="shared" si="3"/>
        <x:v/>
      </x:c>
      <x:c r="V10" s="78" t="str">
        <x:f t="shared" si="3"/>
        <x:v/>
      </x:c>
      <x:c r="W10" s="78" t="str">
        <x:f t="shared" si="3"/>
        <x:v/>
      </x:c>
      <x:c r="X10" s="79" t="str">
        <x:f t="shared" si="3"/>
        <x:v/>
      </x:c>
      <x:c r="Y10" s="78" t="str">
        <x:f t="shared" si="3"/>
        <x:v/>
      </x:c>
      <x:c r="Z10" s="78" t="str">
        <x:f t="shared" si="3"/>
        <x:v/>
      </x:c>
      <x:c r="AA10" s="78" t="str">
        <x:f t="shared" si="3"/>
        <x:v/>
      </x:c>
      <x:c r="AB10" s="79" t="str">
        <x:f t="shared" si="3"/>
        <x:v/>
      </x:c>
      <x:c r="AC10" s="81" t="str">
        <x:f t="shared" si="3"/>
        <x:v/>
      </x:c>
      <x:c r="AD10" s="78" t="str">
        <x:f t="shared" si="3"/>
        <x:v/>
      </x:c>
      <x:c r="AE10" s="78" t="str">
        <x:f t="shared" si="3"/>
        <x:v/>
      </x:c>
      <x:c r="AF10" s="78" t="str">
        <x:f t="shared" si="3"/>
        <x:v/>
      </x:c>
      <x:c r="AG10" s="79" t="str">
        <x:f>IF(OR($I10="",$H10=0),"",IF($I10&lt;AH$8,IF($J10&gt;=AG$8,NETWORKDAYS(IF($I10&lt;AG$8,AG$8,$I10),IF($J10&gt;=AH$8,(AH$8-1),$J10),휴일목록),""),""))</x:f>
        <x:v/>
      </x:c>
      <x:c r="AH10" s="78" t="str">
        <x:f>IF(OR($I10="",$H10=0),"",IF($I10&lt;#REF!,IF($J10&gt;=AH$8,NETWORKDAYS(IF($I10&lt;AH$8,AH$8,$I10),IF($J10&gt;=#REF!,(#REF!-1),$J10),휴일목록),""),""))</x:f>
        <x:v/>
      </x:c>
    </x:row>
    <x:row r="11" spans="2:34" ht="15.75" customHeight="1">
      <x:c r="B11" s="20"/>
      <x:c r="D11" t="s">
        <x:v>123</x:v>
      </x:c>
      <x:c r="I11" s="2"/>
      <x:c r="J11" s="18" t="str">
        <x:f t="shared" si="1"/>
        <x:v/>
      </x:c>
      <x:c r="K11" s="19"/>
      <x:c r="L11" s="1"/>
      <x:c r="M11" s="19" t="str">
        <x:f t="shared" si="2"/>
        <x:v/>
      </x:c>
      <x:c r="N11" s="68"/>
      <x:c r="P11" s="77" t="str">
        <x:f t="shared" si="3"/>
        <x:v/>
      </x:c>
      <x:c r="Q11" s="78" t="str">
        <x:f t="shared" si="3"/>
        <x:v/>
      </x:c>
      <x:c r="R11" s="78" t="str">
        <x:f t="shared" si="3"/>
        <x:v/>
      </x:c>
      <x:c r="S11" s="78" t="str">
        <x:f t="shared" si="3"/>
        <x:v/>
      </x:c>
      <x:c r="T11" s="79" t="str">
        <x:f t="shared" si="3"/>
        <x:v/>
      </x:c>
      <x:c r="U11" s="78" t="str">
        <x:f t="shared" si="3"/>
        <x:v/>
      </x:c>
      <x:c r="V11" s="78" t="str">
        <x:f t="shared" si="3"/>
        <x:v/>
      </x:c>
      <x:c r="W11" s="78" t="str">
        <x:f t="shared" si="3"/>
        <x:v/>
      </x:c>
      <x:c r="X11" s="79" t="str">
        <x:f t="shared" si="3"/>
        <x:v/>
      </x:c>
      <x:c r="Y11" s="78" t="str">
        <x:f t="shared" si="3"/>
        <x:v/>
      </x:c>
      <x:c r="Z11" s="78" t="str">
        <x:f t="shared" si="3"/>
        <x:v/>
      </x:c>
      <x:c r="AA11" s="78" t="str">
        <x:f t="shared" si="3"/>
        <x:v/>
      </x:c>
      <x:c r="AB11" s="79" t="str">
        <x:f t="shared" si="3"/>
        <x:v/>
      </x:c>
      <x:c r="AC11" s="81" t="str">
        <x:f t="shared" si="3"/>
        <x:v/>
      </x:c>
      <x:c r="AD11" s="78" t="str">
        <x:f t="shared" si="3"/>
        <x:v/>
      </x:c>
      <x:c r="AE11" s="78" t="str">
        <x:f t="shared" si="3"/>
        <x:v/>
      </x:c>
      <x:c r="AF11" s="78" t="str">
        <x:f t="shared" si="3"/>
        <x:v/>
      </x:c>
      <x:c r="AG11" s="79" t="str">
        <x:f>IF(OR($I11="",$H11=0),"",IF($I11&lt;AH$8,IF($J11&gt;=AG$8,NETWORKDAYS(IF($I11&lt;AG$8,AG$8,$I11),IF($J11&gt;=AH$8,(AH$8-1),$J11),휴일목록),""),""))</x:f>
        <x:v/>
      </x:c>
      <x:c r="AH11" s="78" t="str">
        <x:f>IF(OR($I11="",$H11=0),"",IF($I11&lt;#REF!,IF($J11&gt;=AH$8,NETWORKDAYS(IF($I11&lt;AH$8,AH$8,$I11),IF($J11&gt;=#REF!,(#REF!-1),$J11),휴일목록),""),""))</x:f>
        <x:v/>
      </x:c>
    </x:row>
    <x:row r="12" spans="2:34" ht="16.5" customHeight="1">
      <x:c r="B12" s="20"/>
      <x:c r="E12" t="s">
        <x:v>2</x:v>
      </x:c>
      <x:c r="I12" s="2"/>
      <x:c r="J12" s="18" t="str">
        <x:f>IF($I12="","",IF($H12="","",IF($H12=0,"",WORKDAY($I12,$H12-1,휴일목록))))</x:f>
        <x:v/>
      </x:c>
      <x:c r="K12" s="19"/>
      <x:c r="L12" s="1"/>
      <x:c r="M12" s="19" t="str">
        <x:f>IF(L12="","",IF(K12=FALSE,"",IF(K12="F",IF(L12="F","O","B"),IF(K12="NS",IF(L12="NS","O","A"),IF(K12="P",IF(L12="F","A",IF(L12="P","O","B")))))))</x:f>
        <x:v/>
      </x:c>
      <x:c r="N12" s="68"/>
      <x:c r="P12" s="77" t="str">
        <x:f>IF(OR($I12="",$H12=0),"",IF($I12&lt;Q$8,IF($J12&gt;=P$8,NETWORKDAYS(IF($I12&lt;P$8,P$8,$I12),IF($J12&gt;=Q$8,(Q$8-1),$J12),휴일목록),""),""))</x:f>
        <x:v/>
      </x:c>
      <x:c r="Q12" s="78" t="str">
        <x:f>IF(OR($I12="",$H12=0),"",IF($I12&lt;R$8,IF($J12&gt;=Q$8,NETWORKDAYS(IF($I12&lt;Q$8,Q$8,$I12),IF($J12&gt;=R$8,(R$8-1),$J12),휴일목록),""),""))</x:f>
        <x:v/>
      </x:c>
      <x:c r="R12" s="78" t="str">
        <x:f>IF(OR($I12="",$H12=0),"",IF($I12&lt;S$8,IF($J12&gt;=R$8,NETWORKDAYS(IF($I12&lt;R$8,R$8,$I12),IF($J12&gt;=S$8,(S$8-1),$J12),휴일목록),""),""))</x:f>
        <x:v/>
      </x:c>
      <x:c r="S12" s="78" t="str">
        <x:f t="shared" si="3"/>
        <x:v/>
      </x:c>
      <x:c r="T12" s="79" t="str">
        <x:f t="shared" si="3"/>
        <x:v/>
      </x:c>
      <x:c r="U12" s="78" t="str">
        <x:f t="shared" si="3"/>
        <x:v/>
      </x:c>
      <x:c r="V12" s="78" t="str">
        <x:f t="shared" si="3"/>
        <x:v/>
      </x:c>
      <x:c r="W12" s="78" t="str">
        <x:f t="shared" si="3"/>
        <x:v/>
      </x:c>
      <x:c r="X12" s="79" t="str">
        <x:f t="shared" si="3"/>
        <x:v/>
      </x:c>
      <x:c r="Y12" s="78" t="str">
        <x:f t="shared" si="3"/>
        <x:v/>
      </x:c>
      <x:c r="Z12" s="78" t="str">
        <x:f t="shared" si="3"/>
        <x:v/>
      </x:c>
      <x:c r="AA12" s="78" t="str">
        <x:f t="shared" si="3"/>
        <x:v/>
      </x:c>
      <x:c r="AB12" s="79" t="str">
        <x:f t="shared" si="3"/>
        <x:v/>
      </x:c>
      <x:c r="AC12" s="81" t="str">
        <x:f t="shared" si="3"/>
        <x:v/>
      </x:c>
      <x:c r="AD12" s="78" t="str">
        <x:f t="shared" si="3"/>
        <x:v/>
      </x:c>
      <x:c r="AE12" s="78" t="str">
        <x:f t="shared" si="3"/>
        <x:v/>
      </x:c>
      <x:c r="AF12" s="78" t="str">
        <x:f t="shared" si="3"/>
        <x:v/>
      </x:c>
      <x:c r="AG12" s="79" t="str">
        <x:f>IF(OR($I12="",$H12=0),"",IF($I12&lt;AH$8,IF($J12&gt;=AG$8,NETWORKDAYS(IF($I12&lt;AG$8,AG$8,$I12),IF($J12&gt;=AH$8,(AH$8-1),$J12),휴일목록),""),""))</x:f>
        <x:v/>
      </x:c>
      <x:c r="AH12" s="78" t="str">
        <x:f>IF(OR($I12="",$H12=0),"",IF($I12&lt;#REF!,IF($J12&gt;=AH$8,NETWORKDAYS(IF($I12&lt;AH$8,AH$8,$I12),IF($J12&gt;=#REF!,(#REF!-1),$J12),휴일목록),""),""))</x:f>
        <x:v/>
      </x:c>
    </x:row>
    <x:row r="13" spans="2:34" ht="15.75" customHeight="1">
      <x:c r="B13" s="20"/>
      <x:c r="F13" t="s">
        <x:v>121</x:v>
      </x:c>
      <x:c r="I13" s="2"/>
      <x:c r="J13" s="18" t="str">
        <x:f t="shared" si="1"/>
        <x:v/>
      </x:c>
      <x:c r="K13" s="19"/>
      <x:c r="L13" s="1"/>
      <x:c r="M13" s="19" t="str">
        <x:f>IF(L13="","",IF(K13=FALSE,"",IF(K13="F",IF(L13="F","O","B"),IF(K13="NS",IF(L13="NS","O","A"),IF(K13="P",IF(L13="F","A",IF(L13="P","O","B")))))))</x:f>
        <x:v/>
      </x:c>
      <x:c r="N13" s="68"/>
      <x:c r="P13" s="77" t="str">
        <x:f t="shared" ref="P13:AE13" si="4">IF(OR($I13="",$H13=0),"",IF($I13&lt;Q$8,IF($J13&gt;=P$8,NETWORKDAYS(IF($I13&lt;P$8,P$8,$I13),IF($J13&gt;=Q$8,(Q$8-1),$J13),휴일목록),""),""))</x:f>
        <x:v/>
      </x:c>
      <x:c r="Q13" s="78" t="str">
        <x:f t="shared" si="4"/>
        <x:v/>
      </x:c>
      <x:c r="R13" s="78" t="str">
        <x:f t="shared" si="4"/>
        <x:v/>
      </x:c>
      <x:c r="S13" s="78" t="str">
        <x:f t="shared" si="3"/>
        <x:v/>
      </x:c>
      <x:c r="T13" s="79" t="str">
        <x:f t="shared" si="4"/>
        <x:v/>
      </x:c>
      <x:c r="U13" s="78" t="str">
        <x:f t="shared" si="4"/>
        <x:v/>
      </x:c>
      <x:c r="V13" s="78" t="str">
        <x:f t="shared" si="4"/>
        <x:v/>
      </x:c>
      <x:c r="W13" s="78" t="str">
        <x:f t="shared" si="4"/>
        <x:v/>
      </x:c>
      <x:c r="X13" s="79" t="str">
        <x:f t="shared" si="4"/>
        <x:v/>
      </x:c>
      <x:c r="Y13" s="78" t="str">
        <x:f t="shared" si="4"/>
        <x:v/>
      </x:c>
      <x:c r="Z13" s="78" t="str">
        <x:f t="shared" si="4"/>
        <x:v/>
      </x:c>
      <x:c r="AA13" s="78" t="str">
        <x:f t="shared" si="3"/>
        <x:v/>
      </x:c>
      <x:c r="AB13" s="79" t="str">
        <x:f t="shared" si="4"/>
        <x:v/>
      </x:c>
      <x:c r="AC13" s="81" t="str">
        <x:f t="shared" si="4"/>
        <x:v/>
      </x:c>
      <x:c r="AD13" s="78" t="str">
        <x:f t="shared" si="4"/>
        <x:v/>
      </x:c>
      <x:c r="AE13" s="78" t="str">
        <x:f t="shared" si="4"/>
        <x:v/>
      </x:c>
      <x:c r="AF13" s="78" t="str">
        <x:f t="shared" si="3"/>
        <x:v/>
      </x:c>
      <x:c r="AG13" s="79" t="str">
        <x:f>IF(OR($I13="",$H13=0),"",IF($I13&lt;AH$8,IF($J13&gt;=AG$8,NETWORKDAYS(IF($I13&lt;AG$8,AG$8,$I13),IF($J13&gt;=AH$8,(AH$8-1),$J13),휴일목록),""),""))</x:f>
        <x:v/>
      </x:c>
      <x:c r="AH13" s="78" t="str">
        <x:f>IF(OR($I13="",$H13=0),"",IF($I13&lt;#REF!,IF($J13&gt;=AH$8,NETWORKDAYS(IF($I13&lt;AH$8,AH$8,$I13),IF($J13&gt;=#REF!,(#REF!-1),$J13),휴일목록),""),""))</x:f>
        <x:v/>
      </x:c>
    </x:row>
    <x:row r="14" spans="2:34" ht="15.75" customHeight="1">
      <x:c r="B14" s="20"/>
      <x:c r="G14" s="31" t="s">
        <x:v>108</x:v>
      </x:c>
      <x:c r="H14" s="1">
        <x:v>1</x:v>
      </x:c>
      <x:c r="I14" s="2">
        <x:v>45887</x:v>
      </x:c>
      <x:c r="J14" s="18">
        <x:f t="shared" si="1"/>
        <x:v>45887</x:v>
      </x:c>
      <x:c r="K14" s="19" t="str">
        <x:f>IF($I14="","",IF($J14="","",IF($G$5&gt;$J14,"F",IF($G$5&lt;$I14,"NS","P"))))</x:f>
        <x:v>F</x:v>
      </x:c>
      <x:c r="L14" s="1" t="s">
        <x:v>51</x:v>
      </x:c>
      <x:c r="M14" s="19" t="str">
        <x:f>IF(L14="","",IF(K14=FALSE,"",IF(K14="F",IF(L14="F","O","B"),IF(K14="NS",IF(L14="NS","O","A"),IF(K14="P",IF(L14="F","A",IF(L14="P","O","B")))))))</x:f>
        <x:v>O</x:v>
      </x:c>
      <x:c r="N14" s="68" t="s">
        <x:v>70</x:v>
      </x:c>
      <x:c r="P14" s="77">
        <x:f t="shared" si="3"/>
        <x:v>1</x:v>
      </x:c>
      <x:c r="Q14" s="78" t="str">
        <x:f t="shared" si="3"/>
        <x:v/>
      </x:c>
      <x:c r="R14" s="78" t="str">
        <x:f t="shared" si="3"/>
        <x:v/>
      </x:c>
      <x:c r="S14" s="78" t="str">
        <x:f t="shared" si="3"/>
        <x:v/>
      </x:c>
      <x:c r="T14" s="79" t="str">
        <x:f t="shared" si="3"/>
        <x:v/>
      </x:c>
      <x:c r="U14" s="78" t="str">
        <x:f t="shared" si="3"/>
        <x:v/>
      </x:c>
      <x:c r="V14" s="78" t="str">
        <x:f t="shared" si="3"/>
        <x:v/>
      </x:c>
      <x:c r="W14" s="78" t="str">
        <x:f t="shared" si="3"/>
        <x:v/>
      </x:c>
      <x:c r="X14" s="79" t="str">
        <x:f t="shared" si="3"/>
        <x:v/>
      </x:c>
      <x:c r="Y14" s="78" t="str">
        <x:f t="shared" si="3"/>
        <x:v/>
      </x:c>
      <x:c r="Z14" s="78" t="str">
        <x:f t="shared" si="3"/>
        <x:v/>
      </x:c>
      <x:c r="AA14" s="78" t="str">
        <x:f t="shared" si="3"/>
        <x:v/>
      </x:c>
      <x:c r="AB14" s="79" t="str">
        <x:f t="shared" si="3"/>
        <x:v/>
      </x:c>
      <x:c r="AC14" s="81" t="str">
        <x:f t="shared" si="3"/>
        <x:v/>
      </x:c>
      <x:c r="AD14" s="78" t="str">
        <x:f t="shared" si="3"/>
        <x:v/>
      </x:c>
      <x:c r="AE14" s="78" t="str">
        <x:f t="shared" si="3"/>
        <x:v/>
      </x:c>
      <x:c r="AF14" s="78" t="str">
        <x:f t="shared" si="3"/>
        <x:v/>
      </x:c>
      <x:c r="AG14" s="79" t="str">
        <x:f>IF(OR($I14="",$H14=0),"",IF($I14&lt;AH$8,IF($J14&gt;=AG$8,NETWORKDAYS(IF($I14&lt;AG$8,AG$8,$I14),IF($J14&gt;=AH$8,(AH$8-1),$J14),휴일목록),""),""))</x:f>
        <x:v/>
      </x:c>
      <x:c r="AH14" s="78" t="e">
        <x:f>IF(OR($I14="",$H14=0),"",IF($I14&lt;#REF!,IF($J14&gt;=AH$8,NETWORKDAYS(IF($I14&lt;AH$8,AH$8,$I14),IF($J14&gt;=#REF!,(#REF!-1),$J14),휴일목록),""),""))</x:f>
        <x:v>#REF!</x:v>
      </x:c>
    </x:row>
    <x:row r="15" spans="2:34" ht="15.75" customHeight="1">
      <x:c r="B15" s="20"/>
      <x:c r="G15" s="31" t="s">
        <x:v>97</x:v>
      </x:c>
      <x:c r="H15" s="1">
        <x:v>1</x:v>
      </x:c>
      <x:c r="I15" s="2">
        <x:v>45887</x:v>
      </x:c>
      <x:c r="J15" s="18">
        <x:f t="shared" si="1"/>
        <x:v>45887</x:v>
      </x:c>
      <x:c r="K15" s="19" t="str">
        <x:f>IF($I15="","",IF($J15="","",IF($G$5&gt;$J15,"F",IF($G$5&lt;$I15,"NS","P"))))</x:f>
        <x:v>F</x:v>
      </x:c>
      <x:c r="L15" s="1" t="s">
        <x:v>51</x:v>
      </x:c>
      <x:c r="M15" s="19" t="str">
        <x:f>IF(L15="","",IF(K15=FALSE,"",IF(K15="F",IF(L15="F","O","B"),IF(K15="NS",IF(L15="NS","O","A"),IF(K15="P",IF(L15="F","A",IF(L15="P","O","B")))))))</x:f>
        <x:v>O</x:v>
      </x:c>
      <x:c r="N15" s="68" t="s">
        <x:v>70</x:v>
      </x:c>
      <x:c r="P15" s="77">
        <x:f t="shared" ref="P15:AF15" si="5">IF(OR($I15="",$H15=0),"",IF($I15&lt;Q$8,IF($J15&gt;=P$8,NETWORKDAYS(IF($I15&lt;P$8,P$8,$I15),IF($J15&gt;=Q$8,(Q$8-1),$J15),휴일목록),""),""))</x:f>
        <x:v>1</x:v>
      </x:c>
      <x:c r="Q15" s="78" t="str">
        <x:f t="shared" si="5"/>
        <x:v/>
      </x:c>
      <x:c r="R15" s="78" t="str">
        <x:f t="shared" si="5"/>
        <x:v/>
      </x:c>
      <x:c r="S15" s="78" t="str">
        <x:f t="shared" si="5"/>
        <x:v/>
      </x:c>
      <x:c r="T15" s="79" t="str">
        <x:f t="shared" si="5"/>
        <x:v/>
      </x:c>
      <x:c r="U15" s="78" t="str">
        <x:f t="shared" si="5"/>
        <x:v/>
      </x:c>
      <x:c r="V15" s="78" t="str">
        <x:f t="shared" si="5"/>
        <x:v/>
      </x:c>
      <x:c r="W15" s="78" t="str">
        <x:f t="shared" si="5"/>
        <x:v/>
      </x:c>
      <x:c r="X15" s="79" t="str">
        <x:f t="shared" si="5"/>
        <x:v/>
      </x:c>
      <x:c r="Y15" s="78" t="str">
        <x:f t="shared" si="5"/>
        <x:v/>
      </x:c>
      <x:c r="Z15" s="78" t="str">
        <x:f t="shared" si="5"/>
        <x:v/>
      </x:c>
      <x:c r="AA15" s="78" t="str">
        <x:f t="shared" si="5"/>
        <x:v/>
      </x:c>
      <x:c r="AB15" s="79" t="str">
        <x:f t="shared" si="5"/>
        <x:v/>
      </x:c>
      <x:c r="AC15" s="81" t="str">
        <x:f t="shared" si="5"/>
        <x:v/>
      </x:c>
      <x:c r="AD15" s="78" t="str">
        <x:f t="shared" si="5"/>
        <x:v/>
      </x:c>
      <x:c r="AE15" s="78" t="str">
        <x:f t="shared" si="5"/>
        <x:v/>
      </x:c>
      <x:c r="AF15" s="78" t="str">
        <x:f t="shared" si="5"/>
        <x:v/>
      </x:c>
      <x:c r="AG15" s="79" t="str">
        <x:f>IF(OR($I15="",$H15=0),"",IF($I15&lt;AH$8,IF($J15&gt;=AG$8,NETWORKDAYS(IF($I15&lt;AG$8,AG$8,$I15),IF($J15&gt;=AH$8,(AH$8-1),$J15),휴일목록),""),""))</x:f>
        <x:v/>
      </x:c>
      <x:c r="AH15" s="78" t="e">
        <x:f>IF(OR($I15="",$H15=0),"",IF($I15&lt;#REF!,IF($J15&gt;=AH$8,NETWORKDAYS(IF($I15&lt;AH$8,AH$8,$I15),IF($J15&gt;=#REF!,(#REF!-1),$J15),휴일목록),""),""))</x:f>
        <x:v>#REF!</x:v>
      </x:c>
    </x:row>
    <x:row r="16" spans="2:34" ht="15.75" customHeight="1">
      <x:c r="B16" s="20"/>
      <x:c r="G16" s="31" t="s">
        <x:v>142</x:v>
      </x:c>
      <x:c r="H16" s="1">
        <x:v>1</x:v>
      </x:c>
      <x:c r="I16" s="2">
        <x:v>45887</x:v>
      </x:c>
      <x:c r="J16" s="18">
        <x:f t="shared" si="1"/>
        <x:v>45887</x:v>
      </x:c>
      <x:c r="K16" s="19" t="str">
        <x:f>IF($I16="","",IF($J16="","",IF($G$5&gt;$J16,"F",IF($G$5&lt;$I16,"NS","P"))))</x:f>
        <x:v>F</x:v>
      </x:c>
      <x:c r="L16" s="1" t="s">
        <x:v>51</x:v>
      </x:c>
      <x:c r="M16" s="19" t="str">
        <x:f>IF(L16="","",IF(K16=FALSE,"",IF(K16="F",IF(L16="F","O","B"),IF(K16="NS",IF(L16="NS","O","A"),IF(K16="P",IF(L16="F","A",IF(L16="P","O","B")))))))</x:f>
        <x:v>O</x:v>
      </x:c>
      <x:c r="N16" s="68" t="s">
        <x:v>70</x:v>
      </x:c>
      <x:c r="P16" s="77">
        <x:f>IF(OR($I16="",$H16=0),"",IF($I16&lt;Q$8,IF($J16&gt;=P$8,NETWORKDAYS(IF($I16&lt;P$8,P$8,$I16),IF($J16&gt;=Q$8,(Q$8-1),$J16),휴일목록),""),""))</x:f>
        <x:v>1</x:v>
      </x:c>
      <x:c r="Q16" s="78" t="str">
        <x:f>IF(OR($I16="",$H16=0),"",IF($I16&lt;R$8,IF($J16&gt;=Q$8,NETWORKDAYS(IF($I16&lt;Q$8,Q$8,$I16),IF($J16&gt;=R$8,(R$8-1),$J16),휴일목록),""),""))</x:f>
        <x:v/>
      </x:c>
      <x:c r="R16" s="78" t="str">
        <x:f>IF(OR($I16="",$H16=0),"",IF($I16&lt;S$8,IF($J16&gt;=R$8,NETWORKDAYS(IF($I16&lt;R$8,R$8,$I16),IF($J16&gt;=S$8,(S$8-1),$J16),휴일목록),""),""))</x:f>
        <x:v/>
      </x:c>
      <x:c r="S16" s="78" t="str">
        <x:f>IF(OR($I16="",$H16=0),"",IF($I16&lt;T$8,IF($J16&gt;=S$8,NETWORKDAYS(IF($I16&lt;S$8,S$8,$I16),IF($J16&gt;=T$8,(T$8-1),$J16),휴일목록),""),""))</x:f>
        <x:v/>
      </x:c>
      <x:c r="T16" s="79" t="str">
        <x:f>IF(OR($I16="",$H16=0),"",IF($I16&lt;U$8,IF($J16&gt;=T$8,NETWORKDAYS(IF($I16&lt;T$8,T$8,$I16),IF($J16&gt;=U$8,(U$8-1),$J16),휴일목록),""),""))</x:f>
        <x:v/>
      </x:c>
      <x:c r="U16" s="78" t="str">
        <x:f>IF(OR($I16="",$H16=0),"",IF($I16&lt;V$8,IF($J16&gt;=U$8,NETWORKDAYS(IF($I16&lt;U$8,U$8,$I16),IF($J16&gt;=V$8,(V$8-1),$J16),휴일목록),""),""))</x:f>
        <x:v/>
      </x:c>
      <x:c r="V16" s="78" t="str">
        <x:f>IF(OR($I16="",$H16=0),"",IF($I16&lt;W$8,IF($J16&gt;=V$8,NETWORKDAYS(IF($I16&lt;V$8,V$8,$I16),IF($J16&gt;=W$8,(W$8-1),$J16),휴일목록),""),""))</x:f>
        <x:v/>
      </x:c>
      <x:c r="W16" s="78" t="str">
        <x:f>IF(OR($I16="",$H16=0),"",IF($I16&lt;X$8,IF($J16&gt;=W$8,NETWORKDAYS(IF($I16&lt;W$8,W$8,$I16),IF($J16&gt;=X$8,(X$8-1),$J16),휴일목록),""),""))</x:f>
        <x:v/>
      </x:c>
      <x:c r="X16" s="79" t="str">
        <x:f>IF(OR($I16="",$H16=0),"",IF($I16&lt;Y$8,IF($J16&gt;=X$8,NETWORKDAYS(IF($I16&lt;X$8,X$8,$I16),IF($J16&gt;=Y$8,(Y$8-1),$J16),휴일목록),""),""))</x:f>
        <x:v/>
      </x:c>
      <x:c r="Y16" s="78" t="str">
        <x:f>IF(OR($I16="",$H16=0),"",IF($I16&lt;Z$8,IF($J16&gt;=Y$8,NETWORKDAYS(IF($I16&lt;Y$8,Y$8,$I16),IF($J16&gt;=Z$8,(Z$8-1),$J16),휴일목록),""),""))</x:f>
        <x:v/>
      </x:c>
      <x:c r="Z16" s="78" t="str">
        <x:f>IF(OR($I16="",$H16=0),"",IF($I16&lt;AA$8,IF($J16&gt;=Z$8,NETWORKDAYS(IF($I16&lt;Z$8,Z$8,$I16),IF($J16&gt;=AA$8,(AA$8-1),$J16),휴일목록),""),""))</x:f>
        <x:v/>
      </x:c>
      <x:c r="AA16" s="78" t="str">
        <x:f>IF(OR($I16="",$H16=0),"",IF($I16&lt;AB$8,IF($J16&gt;=AA$8,NETWORKDAYS(IF($I16&lt;AA$8,AA$8,$I16),IF($J16&gt;=AB$8,(AB$8-1),$J16),휴일목록),""),""))</x:f>
        <x:v/>
      </x:c>
      <x:c r="AB16" s="79" t="str">
        <x:f>IF(OR($I16="",$H16=0),"",IF($I16&lt;AC$8,IF($J16&gt;=AB$8,NETWORKDAYS(IF($I16&lt;AB$8,AB$8,$I16),IF($J16&gt;=AC$8,(AC$8-1),$J16),휴일목록),""),""))</x:f>
        <x:v/>
      </x:c>
      <x:c r="AC16" s="81" t="str">
        <x:f>IF(OR($I16="",$H16=0),"",IF($I16&lt;AD$8,IF($J16&gt;=AC$8,NETWORKDAYS(IF($I16&lt;AC$8,AC$8,$I16),IF($J16&gt;=AD$8,(AD$8-1),$J16),휴일목록),""),""))</x:f>
        <x:v/>
      </x:c>
      <x:c r="AD16" s="78" t="str">
        <x:f>IF(OR($I16="",$H16=0),"",IF($I16&lt;AE$8,IF($J16&gt;=AD$8,NETWORKDAYS(IF($I16&lt;AD$8,AD$8,$I16),IF($J16&gt;=AE$8,(AE$8-1),$J16),휴일목록),""),""))</x:f>
        <x:v/>
      </x:c>
      <x:c r="AE16" s="78" t="str">
        <x:f>IF(OR($I16="",$H16=0),"",IF($I16&lt;AF$8,IF($J16&gt;=AE$8,NETWORKDAYS(IF($I16&lt;AE$8,AE$8,$I16),IF($J16&gt;=AF$8,(AF$8-1),$J16),휴일목록),""),""))</x:f>
        <x:v/>
      </x:c>
      <x:c r="AF16" s="78" t="str">
        <x:f>IF(OR($I16="",$H16=0),"",IF($I16&lt;AG$8,IF($J16&gt;=AF$8,NETWORKDAYS(IF($I16&lt;AF$8,AF$8,$I16),IF($J16&gt;=AG$8,(AG$8-1),$J16),휴일목록),""),""))</x:f>
        <x:v/>
      </x:c>
      <x:c r="AG16" s="79" t="str">
        <x:f>IF(OR($I16="",$H16=0),"",IF($I16&lt;AH$8,IF($J16&gt;=AG$8,NETWORKDAYS(IF($I16&lt;AG$8,AG$8,$I16),IF($J16&gt;=AH$8,(AH$8-1),$J16),휴일목록),""),""))</x:f>
        <x:v/>
      </x:c>
      <x:c r="AH16" s="78" t="e">
        <x:f>IF(OR($I16="",$H16=0),"",IF($I16&lt;#REF!,IF($J16&gt;=AH$8,NETWORKDAYS(IF($I16&lt;AH$8,AH$8,$I16),IF($J16&gt;=#REF!,(#REF!-1),$J16),휴일목록),""),""))</x:f>
        <x:v>#REF!</x:v>
      </x:c>
    </x:row>
    <x:row r="17" spans="2:34" ht="15.75" customHeight="1">
      <x:c r="B17" s="20"/>
      <x:c r="F17" t="s">
        <x:v>124</x:v>
      </x:c>
      <x:c r="I17" s="2"/>
      <x:c r="J17" s="18" t="str">
        <x:f t="shared" si="1"/>
        <x:v/>
      </x:c>
      <x:c r="K17" s="19"/>
      <x:c r="L17" s="1"/>
      <x:c r="M17" s="19" t="str">
        <x:f>IF(L17="","",IF(K17=FALSE,"",IF(K17="F",IF(L17="F","O","B"),IF(K17="NS",IF(L17="NS","O","A"),IF(K17="P",IF(L17="F","A",IF(L17="P","O","B")))))))</x:f>
        <x:v/>
      </x:c>
      <x:c r="N17" s="68"/>
      <x:c r="P17" s="77" t="str">
        <x:f t="shared" si="3"/>
        <x:v/>
      </x:c>
      <x:c r="Q17" s="78" t="str">
        <x:f t="shared" si="3"/>
        <x:v/>
      </x:c>
      <x:c r="R17" s="78" t="str">
        <x:f t="shared" si="3"/>
        <x:v/>
      </x:c>
      <x:c r="S17" s="78" t="str">
        <x:f>IF(OR($I17="",$H17=0),"",IF($I17&lt;T$8,IF($J17&gt;=S$8,NETWORKDAYS(IF($I17&lt;S$8,S$8,$I17),IF($J17&gt;=T$8,(T$8-1),$J17),휴일목록),""),""))</x:f>
        <x:v/>
      </x:c>
      <x:c r="T17" s="79" t="str">
        <x:f t="shared" si="3"/>
        <x:v/>
      </x:c>
      <x:c r="U17" s="78" t="str">
        <x:f t="shared" si="3"/>
        <x:v/>
      </x:c>
      <x:c r="V17" s="78" t="str">
        <x:f t="shared" si="3"/>
        <x:v/>
      </x:c>
      <x:c r="W17" s="78" t="str">
        <x:f t="shared" si="3"/>
        <x:v/>
      </x:c>
      <x:c r="X17" s="79" t="str">
        <x:f t="shared" si="3"/>
        <x:v/>
      </x:c>
      <x:c r="Y17" s="78" t="str">
        <x:f t="shared" si="3"/>
        <x:v/>
      </x:c>
      <x:c r="Z17" s="78" t="str">
        <x:f t="shared" si="3"/>
        <x:v/>
      </x:c>
      <x:c r="AA17" s="78" t="str">
        <x:f>IF(OR($I17="",$H17=0),"",IF($I17&lt;AB$8,IF($J17&gt;=AA$8,NETWORKDAYS(IF($I17&lt;AA$8,AA$8,$I17),IF($J17&gt;=AB$8,(AB$8-1),$J17),휴일목록),""),""))</x:f>
        <x:v/>
      </x:c>
      <x:c r="AB17" s="79" t="str">
        <x:f t="shared" si="3"/>
        <x:v/>
      </x:c>
      <x:c r="AC17" s="81" t="str">
        <x:f t="shared" si="3"/>
        <x:v/>
      </x:c>
      <x:c r="AD17" s="78" t="str">
        <x:f>IF(OR($I17="",$H17=0),"",IF($I17&lt;AE$8,IF($J17&gt;=AD$8,NETWORKDAYS(IF($I17&lt;AD$8,AD$8,$I17),IF($J17&gt;=AE$8,(AE$8-1),$J17),휴일목록),""),""))</x:f>
        <x:v/>
      </x:c>
      <x:c r="AE17" s="78" t="str">
        <x:f t="shared" ref="P17:AF22" si="6">IF(OR($I17="",$H17=0),"",IF($I17&lt;AF$8,IF($J17&gt;=AE$8,NETWORKDAYS(IF($I17&lt;AE$8,AE$8,$I17),IF($J17&gt;=AF$8,(AF$8-1),$J17),휴일목록),""),""))</x:f>
        <x:v/>
      </x:c>
      <x:c r="AF17" s="78" t="str">
        <x:f t="shared" si="6"/>
        <x:v/>
      </x:c>
      <x:c r="AG17" s="79" t="str">
        <x:f>IF(OR($I17="",$H17=0),"",IF($I17&lt;AH$8,IF($J17&gt;=AG$8,NETWORKDAYS(IF($I17&lt;AG$8,AG$8,$I17),IF($J17&gt;=AH$8,(AH$8-1),$J17),휴일목록),""),""))</x:f>
        <x:v/>
      </x:c>
      <x:c r="AH17" s="78" t="str">
        <x:f>IF(OR($I17="",$H17=0),"",IF($I17&lt;#REF!,IF($J17&gt;=AH$8,NETWORKDAYS(IF($I17&lt;AH$8,AH$8,$I17),IF($J17&gt;=#REF!,(#REF!-1),$J17),휴일목록),""),""))</x:f>
        <x:v/>
      </x:c>
    </x:row>
    <x:row r="18" spans="2:34" ht="15.75" customHeight="1">
      <x:c r="B18" s="20"/>
      <x:c r="G18" s="31" t="s">
        <x:v>122</x:v>
      </x:c>
      <x:c r="H18" s="1">
        <x:v>1</x:v>
      </x:c>
      <x:c r="I18" s="2">
        <x:v>45887</x:v>
      </x:c>
      <x:c r="J18" s="18">
        <x:f t="shared" si="1"/>
        <x:v>45887</x:v>
      </x:c>
      <x:c r="K18" s="19" t="str">
        <x:f>IF($I18="","",IF($J18="","",IF($G$5&gt;$J18,"F",IF($G$5&lt;$I18,"NS","P"))))</x:f>
        <x:v>F</x:v>
      </x:c>
      <x:c r="L18" s="1" t="s">
        <x:v>51</x:v>
      </x:c>
      <x:c r="M18" s="19" t="str">
        <x:f>IF(L18="","",IF(K18=FALSE,"",IF(K18="F",IF(L18="F","O","B"),IF(K18="NS",IF(L18="NS","O","A"),IF(K18="P",IF(L18="F","A",IF(L18="P","O","B")))))))</x:f>
        <x:v>O</x:v>
      </x:c>
      <x:c r="N18" s="68" t="s">
        <x:v>70</x:v>
      </x:c>
      <x:c r="P18" s="77">
        <x:f t="shared" si="6"/>
        <x:v>1</x:v>
      </x:c>
      <x:c r="Q18" s="78" t="str">
        <x:f t="shared" si="6"/>
        <x:v/>
      </x:c>
      <x:c r="R18" s="78" t="str">
        <x:f t="shared" si="6"/>
        <x:v/>
      </x:c>
      <x:c r="S18" s="78" t="str">
        <x:f t="shared" si="6"/>
        <x:v/>
      </x:c>
      <x:c r="T18" s="79" t="str">
        <x:f t="shared" si="6"/>
        <x:v/>
      </x:c>
      <x:c r="U18" s="78" t="str">
        <x:f t="shared" si="6"/>
        <x:v/>
      </x:c>
      <x:c r="V18" s="78" t="str">
        <x:f t="shared" si="6"/>
        <x:v/>
      </x:c>
      <x:c r="W18" s="78" t="str">
        <x:f t="shared" si="6"/>
        <x:v/>
      </x:c>
      <x:c r="X18" s="79" t="str">
        <x:f t="shared" si="6"/>
        <x:v/>
      </x:c>
      <x:c r="Y18" s="78" t="str">
        <x:f t="shared" si="6"/>
        <x:v/>
      </x:c>
      <x:c r="Z18" s="78" t="str">
        <x:f t="shared" si="6"/>
        <x:v/>
      </x:c>
      <x:c r="AA18" s="78" t="str">
        <x:f t="shared" si="6"/>
        <x:v/>
      </x:c>
      <x:c r="AB18" s="79" t="str">
        <x:f t="shared" si="6"/>
        <x:v/>
      </x:c>
      <x:c r="AC18" s="81" t="str">
        <x:f t="shared" si="6"/>
        <x:v/>
      </x:c>
      <x:c r="AD18" s="78" t="str">
        <x:f t="shared" si="6"/>
        <x:v/>
      </x:c>
      <x:c r="AE18" s="78" t="str">
        <x:f t="shared" si="6"/>
        <x:v/>
      </x:c>
      <x:c r="AF18" s="78" t="str">
        <x:f t="shared" si="6"/>
        <x:v/>
      </x:c>
      <x:c r="AG18" s="79" t="str">
        <x:f>IF(OR($I18="",$H18=0),"",IF($I18&lt;AH$8,IF($J18&gt;=AG$8,NETWORKDAYS(IF($I18&lt;AG$8,AG$8,$I18),IF($J18&gt;=AH$8,(AH$8-1),$J18),휴일목록),""),""))</x:f>
        <x:v/>
      </x:c>
      <x:c r="AH18" s="78" t="e">
        <x:f>IF(OR($I18="",$H18=0),"",IF($I18&lt;#REF!,IF($J18&gt;=AH$8,NETWORKDAYS(IF($I18&lt;AH$8,AH$8,$I18),IF($J18&gt;=#REF!,(#REF!-1),$J18),휴일목록),""),""))</x:f>
        <x:v>#REF!</x:v>
      </x:c>
    </x:row>
    <x:row r="19" spans="2:34" ht="16.5" customHeight="1">
      <x:c r="B19" s="20"/>
      <x:c r="E19" t="s">
        <x:v>0</x:v>
      </x:c>
      <x:c r="I19" s="2"/>
      <x:c r="J19" s="18" t="str">
        <x:f>IF($I19="","",IF($H19="","",IF($H19=0,"",WORKDAY($I19,$H19-1,휴일목록))))</x:f>
        <x:v/>
      </x:c>
      <x:c r="K19" s="19"/>
      <x:c r="L19" s="1"/>
      <x:c r="M19" s="19" t="str">
        <x:f>IF(L19="","",IF(K19=FALSE,"",IF(K19="F",IF(L19="F","O","B"),IF(K19="NS",IF(L19="NS","O","A"),IF(K19="P",IF(L19="F","A",IF(L19="P","O","B")))))))</x:f>
        <x:v/>
      </x:c>
      <x:c r="N19" s="68"/>
      <x:c r="P19" s="77" t="str">
        <x:f>IF(OR($I19="",$H19=0),"",IF($I19&lt;Q$8,IF($J19&gt;=P$8,NETWORKDAYS(IF($I19&lt;P$8,P$8,$I19),IF($J19&gt;=Q$8,(Q$8-1),$J19),휴일목록),""),""))</x:f>
        <x:v/>
      </x:c>
      <x:c r="Q19" s="78" t="str">
        <x:f>IF(OR($I19="",$H19=0),"",IF($I19&lt;R$8,IF($J19&gt;=Q$8,NETWORKDAYS(IF($I19&lt;Q$8,Q$8,$I19),IF($J19&gt;=R$8,(R$8-1),$J19),휴일목록),""),""))</x:f>
        <x:v/>
      </x:c>
      <x:c r="R19" s="78" t="str">
        <x:f>IF(OR($I19="",$H19=0),"",IF($I19&lt;S$8,IF($J19&gt;=R$8,NETWORKDAYS(IF($I19&lt;R$8,R$8,$I19),IF($J19&gt;=S$8,(S$8-1),$J19),휴일목록),""),""))</x:f>
        <x:v/>
      </x:c>
      <x:c r="S19" s="78" t="str">
        <x:f t="shared" si="6"/>
        <x:v/>
      </x:c>
      <x:c r="T19" s="79" t="str">
        <x:f t="shared" si="6"/>
        <x:v/>
      </x:c>
      <x:c r="U19" s="78" t="str">
        <x:f t="shared" si="6"/>
        <x:v/>
      </x:c>
      <x:c r="V19" s="78" t="str">
        <x:f t="shared" si="6"/>
        <x:v/>
      </x:c>
      <x:c r="W19" s="78" t="str">
        <x:f t="shared" si="6"/>
        <x:v/>
      </x:c>
      <x:c r="X19" s="79" t="str">
        <x:f t="shared" si="6"/>
        <x:v/>
      </x:c>
      <x:c r="Y19" s="78" t="str">
        <x:f t="shared" si="6"/>
        <x:v/>
      </x:c>
      <x:c r="Z19" s="78" t="str">
        <x:f t="shared" si="6"/>
        <x:v/>
      </x:c>
      <x:c r="AA19" s="78" t="str">
        <x:f t="shared" si="6"/>
        <x:v/>
      </x:c>
      <x:c r="AB19" s="79" t="str">
        <x:f t="shared" si="6"/>
        <x:v/>
      </x:c>
      <x:c r="AC19" s="81" t="str">
        <x:f t="shared" si="6"/>
        <x:v/>
      </x:c>
      <x:c r="AD19" s="78" t="str">
        <x:f t="shared" si="6"/>
        <x:v/>
      </x:c>
      <x:c r="AE19" s="78" t="str">
        <x:f t="shared" si="6"/>
        <x:v/>
      </x:c>
      <x:c r="AF19" s="78" t="str">
        <x:f t="shared" si="6"/>
        <x:v/>
      </x:c>
      <x:c r="AG19" s="79" t="str">
        <x:f>IF(OR($I19="",$H19=0),"",IF($I19&lt;AH$8,IF($J19&gt;=AG$8,NETWORKDAYS(IF($I19&lt;AG$8,AG$8,$I19),IF($J19&gt;=AH$8,(AH$8-1),$J19),휴일목록),""),""))</x:f>
        <x:v/>
      </x:c>
      <x:c r="AH19" s="78" t="str">
        <x:f>IF(OR($I19="",$H19=0),"",IF($I19&lt;#REF!,IF($J19&gt;=AH$8,NETWORKDAYS(IF($I19&lt;AH$8,AH$8,$I19),IF($J19&gt;=#REF!,(#REF!-1),$J19),휴일목록),""),""))</x:f>
        <x:v/>
      </x:c>
    </x:row>
    <x:row r="20" spans="2:34" ht="15.75" customHeight="1">
      <x:c r="B20" s="20"/>
      <x:c r="F20" t="s">
        <x:v>3</x:v>
      </x:c>
      <x:c r="I20" s="2"/>
      <x:c r="J20" s="18" t="str">
        <x:f t="shared" si="1"/>
        <x:v/>
      </x:c>
      <x:c r="K20" s="19"/>
      <x:c r="L20" s="1"/>
      <x:c r="M20" s="19" t="str">
        <x:f>IF(L20="","",IF(K20=FALSE,"",IF(K20="F",IF(L20="F","O","B"),IF(K20="NS",IF(L20="NS","O","A"),IF(K20="P",IF(L20="F","A",IF(L20="P","O","B")))))))</x:f>
        <x:v/>
      </x:c>
      <x:c r="N20" s="68"/>
      <x:c r="P20" s="77" t="str">
        <x:f>IF(OR($I20="",$H20=0),"",IF($I20&lt;Q$8,IF($J20&gt;=P$8,NETWORKDAYS(IF($I20&lt;P$8,P$8,$I20),IF($J20&gt;=Q$8,(Q$8-1),$J20),휴일목록),""),""))</x:f>
        <x:v/>
      </x:c>
      <x:c r="Q20" s="78" t="str">
        <x:f>IF(OR($I20="",$H20=0),"",IF($I20&lt;R$8,IF($J20&gt;=Q$8,NETWORKDAYS(IF($I20&lt;Q$8,Q$8,$I20),IF($J20&gt;=R$8,(R$8-1),$J20),휴일목록),""),""))</x:f>
        <x:v/>
      </x:c>
      <x:c r="R20" s="78" t="str">
        <x:f>IF(OR($I20="",$H20=0),"",IF($I20&lt;S$8,IF($J20&gt;=R$8,NETWORKDAYS(IF($I20&lt;R$8,R$8,$I20),IF($J20&gt;=S$8,(S$8-1),$J20),휴일목록),""),""))</x:f>
        <x:v/>
      </x:c>
      <x:c r="S20" s="78" t="str">
        <x:f t="shared" si="6"/>
        <x:v/>
      </x:c>
      <x:c r="T20" s="79" t="str">
        <x:f t="shared" si="6"/>
        <x:v/>
      </x:c>
      <x:c r="U20" s="78" t="str">
        <x:f t="shared" si="6"/>
        <x:v/>
      </x:c>
      <x:c r="V20" s="78" t="str">
        <x:f t="shared" si="6"/>
        <x:v/>
      </x:c>
      <x:c r="W20" s="78" t="str">
        <x:f t="shared" si="6"/>
        <x:v/>
      </x:c>
      <x:c r="X20" s="79" t="str">
        <x:f t="shared" si="6"/>
        <x:v/>
      </x:c>
      <x:c r="Y20" s="78" t="str">
        <x:f t="shared" si="6"/>
        <x:v/>
      </x:c>
      <x:c r="Z20" s="78" t="str">
        <x:f t="shared" si="6"/>
        <x:v/>
      </x:c>
      <x:c r="AA20" s="78" t="str">
        <x:f t="shared" si="6"/>
        <x:v/>
      </x:c>
      <x:c r="AB20" s="79" t="str">
        <x:f t="shared" si="6"/>
        <x:v/>
      </x:c>
      <x:c r="AC20" s="81" t="str">
        <x:f t="shared" si="6"/>
        <x:v/>
      </x:c>
      <x:c r="AD20" s="78" t="str">
        <x:f t="shared" si="6"/>
        <x:v/>
      </x:c>
      <x:c r="AE20" s="78" t="str">
        <x:f t="shared" si="6"/>
        <x:v/>
      </x:c>
      <x:c r="AF20" s="78" t="str">
        <x:f t="shared" si="6"/>
        <x:v/>
      </x:c>
      <x:c r="AG20" s="79" t="str">
        <x:f>IF(OR($I20="",$H20=0),"",IF($I20&lt;AH$8,IF($J20&gt;=AG$8,NETWORKDAYS(IF($I20&lt;AG$8,AG$8,$I20),IF($J20&gt;=AH$8,(AH$8-1),$J20),휴일목록),""),""))</x:f>
        <x:v/>
      </x:c>
      <x:c r="AH20" s="78" t="str">
        <x:f>IF(OR($I20="",$H20=0),"",IF($I20&lt;#REF!,IF($J20&gt;=AH$8,NETWORKDAYS(IF($I20&lt;AH$8,AH$8,$I20),IF($J20&gt;=#REF!,(#REF!-1),$J20),휴일목록),""),""))</x:f>
        <x:v/>
      </x:c>
    </x:row>
    <x:row r="21" spans="2:34" ht="15.75" customHeight="1">
      <x:c r="B21" s="20"/>
      <x:c r="G21" s="31" t="s">
        <x:v>103</x:v>
      </x:c>
      <x:c r="H21" s="1">
        <x:v>1</x:v>
      </x:c>
      <x:c r="I21" s="2">
        <x:v>45887</x:v>
      </x:c>
      <x:c r="J21" s="18">
        <x:f t="shared" si="1"/>
        <x:v>45887</x:v>
      </x:c>
      <x:c r="K21" s="19" t="str">
        <x:f>IF($I21="","",IF($J21="","",IF($G$5&gt;$J21,"F",IF($G$5&lt;$I21,"NS","P"))))</x:f>
        <x:v>F</x:v>
      </x:c>
      <x:c r="L21" s="1" t="s">
        <x:v>51</x:v>
      </x:c>
      <x:c r="M21" s="19" t="str">
        <x:f>IF(L21="","",IF(K21=FALSE,"",IF(K21="F",IF(L21="F","O","B"),IF(K21="NS",IF(L21="NS","O","A"),IF(K21="P",IF(L21="F","A",IF(L21="P","O","B")))))))</x:f>
        <x:v>O</x:v>
      </x:c>
      <x:c r="N21" s="68" t="s">
        <x:v>70</x:v>
      </x:c>
      <x:c r="P21" s="77">
        <x:f t="shared" si="6"/>
        <x:v>1</x:v>
      </x:c>
      <x:c r="Q21" s="78" t="str">
        <x:f t="shared" si="6"/>
        <x:v/>
      </x:c>
      <x:c r="R21" s="78" t="str">
        <x:f t="shared" si="6"/>
        <x:v/>
      </x:c>
      <x:c r="S21" s="78" t="str">
        <x:f t="shared" si="6"/>
        <x:v/>
      </x:c>
      <x:c r="T21" s="79" t="str">
        <x:f t="shared" si="6"/>
        <x:v/>
      </x:c>
      <x:c r="U21" s="78" t="str">
        <x:f t="shared" si="6"/>
        <x:v/>
      </x:c>
      <x:c r="V21" s="78" t="str">
        <x:f t="shared" si="6"/>
        <x:v/>
      </x:c>
      <x:c r="W21" s="78" t="str">
        <x:f t="shared" si="6"/>
        <x:v/>
      </x:c>
      <x:c r="X21" s="79" t="str">
        <x:f t="shared" si="6"/>
        <x:v/>
      </x:c>
      <x:c r="Y21" s="78" t="str">
        <x:f t="shared" si="6"/>
        <x:v/>
      </x:c>
      <x:c r="Z21" s="78" t="str">
        <x:f t="shared" si="6"/>
        <x:v/>
      </x:c>
      <x:c r="AA21" s="78" t="str">
        <x:f t="shared" si="6"/>
        <x:v/>
      </x:c>
      <x:c r="AB21" s="79" t="str">
        <x:f t="shared" si="6"/>
        <x:v/>
      </x:c>
      <x:c r="AC21" s="81" t="str">
        <x:f t="shared" si="6"/>
        <x:v/>
      </x:c>
      <x:c r="AD21" s="78" t="str">
        <x:f t="shared" si="6"/>
        <x:v/>
      </x:c>
      <x:c r="AE21" s="78" t="str">
        <x:f t="shared" si="6"/>
        <x:v/>
      </x:c>
      <x:c r="AF21" s="78" t="str">
        <x:f t="shared" si="6"/>
        <x:v/>
      </x:c>
      <x:c r="AG21" s="79" t="str">
        <x:f>IF(OR($I21="",$H21=0),"",IF($I21&lt;AH$8,IF($J21&gt;=AG$8,NETWORKDAYS(IF($I21&lt;AG$8,AG$8,$I21),IF($J21&gt;=AH$8,(AH$8-1),$J21),휴일목록),""),""))</x:f>
        <x:v/>
      </x:c>
      <x:c r="AH21" s="78" t="e">
        <x:f>IF(OR($I21="",$H21=0),"",IF($I21&lt;#REF!,IF($J21&gt;=AH$8,NETWORKDAYS(IF($I21&lt;AH$8,AH$8,$I21),IF($J21&gt;=#REF!,(#REF!-1),$J21),휴일목록),""),""))</x:f>
        <x:v>#REF!</x:v>
      </x:c>
    </x:row>
    <x:row r="22" spans="2:34" ht="15.75" customHeight="1">
      <x:c r="B22" s="20"/>
      <x:c r="G22" s="31" t="s">
        <x:v>89</x:v>
      </x:c>
      <x:c r="H22" s="1">
        <x:v>1</x:v>
      </x:c>
      <x:c r="I22" s="2">
        <x:v>45887</x:v>
      </x:c>
      <x:c r="J22" s="18">
        <x:f t="shared" si="1"/>
        <x:v>45887</x:v>
      </x:c>
      <x:c r="K22" s="19" t="str">
        <x:f>IF($I22="","",IF($J22="","",IF($G$5&gt;$J22,"F",IF($G$5&lt;$I22,"NS","P"))))</x:f>
        <x:v>F</x:v>
      </x:c>
      <x:c r="L22" s="1" t="s">
        <x:v>51</x:v>
      </x:c>
      <x:c r="M22" s="19" t="str">
        <x:f>IF(L22="","",IF(K22=FALSE,"",IF(K22="F",IF(L22="F","O","B"),IF(K22="NS",IF(L22="NS","O","A"),IF(K22="P",IF(L22="F","A",IF(L22="P","O","B")))))))</x:f>
        <x:v>O</x:v>
      </x:c>
      <x:c r="N22" s="68" t="s">
        <x:v>70</x:v>
      </x:c>
      <x:c r="P22" s="77">
        <x:f t="shared" si="6"/>
        <x:v>1</x:v>
      </x:c>
      <x:c r="Q22" s="78" t="str">
        <x:f t="shared" si="6"/>
        <x:v/>
      </x:c>
      <x:c r="R22" s="78" t="str">
        <x:f t="shared" si="6"/>
        <x:v/>
      </x:c>
      <x:c r="S22" s="78" t="str">
        <x:f t="shared" si="6"/>
        <x:v/>
      </x:c>
      <x:c r="T22" s="79" t="str">
        <x:f t="shared" si="6"/>
        <x:v/>
      </x:c>
      <x:c r="U22" s="78" t="str">
        <x:f t="shared" si="6"/>
        <x:v/>
      </x:c>
      <x:c r="V22" s="78" t="str">
        <x:f t="shared" si="6"/>
        <x:v/>
      </x:c>
      <x:c r="W22" s="78" t="str">
        <x:f t="shared" si="6"/>
        <x:v/>
      </x:c>
      <x:c r="X22" s="79" t="str">
        <x:f t="shared" si="6"/>
        <x:v/>
      </x:c>
      <x:c r="Y22" s="78" t="str">
        <x:f t="shared" si="6"/>
        <x:v/>
      </x:c>
      <x:c r="Z22" s="78" t="str">
        <x:f t="shared" si="6"/>
        <x:v/>
      </x:c>
      <x:c r="AA22" s="78" t="str">
        <x:f t="shared" si="6"/>
        <x:v/>
      </x:c>
      <x:c r="AB22" s="79" t="str">
        <x:f t="shared" si="6"/>
        <x:v/>
      </x:c>
      <x:c r="AC22" s="81" t="str">
        <x:f t="shared" si="6"/>
        <x:v/>
      </x:c>
      <x:c r="AD22" s="78" t="str">
        <x:f t="shared" si="6"/>
        <x:v/>
      </x:c>
      <x:c r="AE22" s="78" t="str">
        <x:f t="shared" si="6"/>
        <x:v/>
      </x:c>
      <x:c r="AF22" s="78" t="str">
        <x:f t="shared" ref="AF22:AF26" si="7">IF(OR($I22="",$H22=0),"",IF($I22&lt;AG$8,IF($J22&gt;=AF$8,NETWORKDAYS(IF($I22&lt;AF$8,AF$8,$I22),IF($J22&gt;=AG$8,(AG$8-1),$J22),휴일목록),""),""))</x:f>
        <x:v/>
      </x:c>
      <x:c r="AG22" s="79" t="str">
        <x:f>IF(OR($I22="",$H22=0),"",IF($I22&lt;AH$8,IF($J22&gt;=AG$8,NETWORKDAYS(IF($I22&lt;AG$8,AG$8,$I22),IF($J22&gt;=AH$8,(AH$8-1),$J22),휴일목록),""),""))</x:f>
        <x:v/>
      </x:c>
      <x:c r="AH22" s="78" t="e">
        <x:f>IF(OR($I22="",$H22=0),"",IF($I22&lt;#REF!,IF($J22&gt;=AH$8,NETWORKDAYS(IF($I22&lt;AH$8,AH$8,$I22),IF($J22&gt;=#REF!,(#REF!-1),$J22),휴일목록),""),""))</x:f>
        <x:v>#REF!</x:v>
      </x:c>
    </x:row>
    <x:row r="23" spans="2:34" ht="15.75" customHeight="1">
      <x:c r="B23" s="20"/>
      <x:c r="G23" s="31" t="s">
        <x:v>98</x:v>
      </x:c>
      <x:c r="H23" s="1">
        <x:v>1</x:v>
      </x:c>
      <x:c r="I23" s="2">
        <x:v>45887</x:v>
      </x:c>
      <x:c r="J23" s="18">
        <x:f t="shared" si="1"/>
        <x:v>45887</x:v>
      </x:c>
      <x:c r="K23" s="19" t="str">
        <x:f>IF($I23="","",IF($J23="","",IF($G$5&gt;$J23,"F",IF($G$5&lt;$I23,"NS","P"))))</x:f>
        <x:v>F</x:v>
      </x:c>
      <x:c r="L23" s="1" t="s">
        <x:v>51</x:v>
      </x:c>
      <x:c r="M23" s="19" t="str">
        <x:f>IF(L23="","",IF(K23=FALSE,"",IF(K23="F",IF(L23="F","O","B"),IF(K23="NS",IF(L23="NS","O","A"),IF(K23="P",IF(L23="F","A",IF(L23="P","O","B")))))))</x:f>
        <x:v>O</x:v>
      </x:c>
      <x:c r="N23" s="68" t="s">
        <x:v>70</x:v>
      </x:c>
      <x:c r="P23" s="77">
        <x:f>IF(OR($I23="",$H23=0),"",IF($I23&lt;Q$8,IF($J23&gt;=P$8,NETWORKDAYS(IF($I23&lt;P$8,P$8,$I23),IF($J23&gt;=Q$8,(Q$8-1),$J23),휴일목록),""),""))</x:f>
        <x:v>1</x:v>
      </x:c>
      <x:c r="Q23" s="78" t="str">
        <x:f>IF(OR($I23="",$H23=0),"",IF($I23&lt;R$8,IF($J23&gt;=Q$8,NETWORKDAYS(IF($I23&lt;Q$8,Q$8,$I23),IF($J23&gt;=R$8,(R$8-1),$J23),휴일목록),""),""))</x:f>
        <x:v/>
      </x:c>
      <x:c r="R23" s="78" t="str">
        <x:f>IF(OR($I23="",$H23=0),"",IF($I23&lt;S$8,IF($J23&gt;=R$8,NETWORKDAYS(IF($I23&lt;R$8,R$8,$I23),IF($J23&gt;=S$8,(S$8-1),$J23),휴일목록),""),""))</x:f>
        <x:v/>
      </x:c>
      <x:c r="S23" s="78" t="str">
        <x:f t="shared" ref="S23:S27" si="8">IF(OR($I23="",$H23=0),"",IF($I23&lt;T$8,IF($J23&gt;=S$8,NETWORKDAYS(IF($I23&lt;S$8,S$8,$I23),IF($J23&gt;=T$8,(T$8-1),$J23),휴일목록),""),""))</x:f>
        <x:v/>
      </x:c>
      <x:c r="T23" s="79" t="str">
        <x:f t="shared" ref="T23:T27" si="9">IF(OR($I23="",$H23=0),"",IF($I23&lt;U$8,IF($J23&gt;=T$8,NETWORKDAYS(IF($I23&lt;T$8,T$8,$I23),IF($J23&gt;=U$8,(U$8-1),$J23),휴일목록),""),""))</x:f>
        <x:v/>
      </x:c>
      <x:c r="U23" s="78" t="str">
        <x:f t="shared" ref="U23:U27" si="10">IF(OR($I23="",$H23=0),"",IF($I23&lt;V$8,IF($J23&gt;=U$8,NETWORKDAYS(IF($I23&lt;U$8,U$8,$I23),IF($J23&gt;=V$8,(V$8-1),$J23),휴일목록),""),""))</x:f>
        <x:v/>
      </x:c>
      <x:c r="V23" s="78" t="str">
        <x:f t="shared" ref="V23:V27" si="11">IF(OR($I23="",$H23=0),"",IF($I23&lt;W$8,IF($J23&gt;=V$8,NETWORKDAYS(IF($I23&lt;V$8,V$8,$I23),IF($J23&gt;=W$8,(W$8-1),$J23),휴일목록),""),""))</x:f>
        <x:v/>
      </x:c>
      <x:c r="W23" s="78" t="str">
        <x:f t="shared" ref="W23:W27" si="12">IF(OR($I23="",$H23=0),"",IF($I23&lt;X$8,IF($J23&gt;=W$8,NETWORKDAYS(IF($I23&lt;W$8,W$8,$I23),IF($J23&gt;=X$8,(X$8-1),$J23),휴일목록),""),""))</x:f>
        <x:v/>
      </x:c>
      <x:c r="X23" s="79" t="str">
        <x:f t="shared" ref="X23:X27" si="13">IF(OR($I23="",$H23=0),"",IF($I23&lt;Y$8,IF($J23&gt;=X$8,NETWORKDAYS(IF($I23&lt;X$8,X$8,$I23),IF($J23&gt;=Y$8,(Y$8-1),$J23),휴일목록),""),""))</x:f>
        <x:v/>
      </x:c>
      <x:c r="Y23" s="78" t="str">
        <x:f t="shared" ref="Y23:Y27" si="14">IF(OR($I23="",$H23=0),"",IF($I23&lt;Z$8,IF($J23&gt;=Y$8,NETWORKDAYS(IF($I23&lt;Y$8,Y$8,$I23),IF($J23&gt;=Z$8,(Z$8-1),$J23),휴일목록),""),""))</x:f>
        <x:v/>
      </x:c>
      <x:c r="Z23" s="78" t="str">
        <x:f t="shared" ref="Z23:Z27" si="15">IF(OR($I23="",$H23=0),"",IF($I23&lt;AA$8,IF($J23&gt;=Z$8,NETWORKDAYS(IF($I23&lt;Z$8,Z$8,$I23),IF($J23&gt;=AA$8,(AA$8-1),$J23),휴일목록),""),""))</x:f>
        <x:v/>
      </x:c>
      <x:c r="AA23" s="78" t="str">
        <x:f t="shared" ref="AA23:AA27" si="16">IF(OR($I23="",$H23=0),"",IF($I23&lt;AB$8,IF($J23&gt;=AA$8,NETWORKDAYS(IF($I23&lt;AA$8,AA$8,$I23),IF($J23&gt;=AB$8,(AB$8-1),$J23),휴일목록),""),""))</x:f>
        <x:v/>
      </x:c>
      <x:c r="AB23" s="79" t="str">
        <x:f t="shared" ref="AB23:AB27" si="17">IF(OR($I23="",$H23=0),"",IF($I23&lt;AC$8,IF($J23&gt;=AB$8,NETWORKDAYS(IF($I23&lt;AB$8,AB$8,$I23),IF($J23&gt;=AC$8,(AC$8-1),$J23),휴일목록),""),""))</x:f>
        <x:v/>
      </x:c>
      <x:c r="AC23" s="81" t="str">
        <x:f t="shared" ref="AC23:AC27" si="18">IF(OR($I23="",$H23=0),"",IF($I23&lt;AD$8,IF($J23&gt;=AC$8,NETWORKDAYS(IF($I23&lt;AC$8,AC$8,$I23),IF($J23&gt;=AD$8,(AD$8-1),$J23),휴일목록),""),""))</x:f>
        <x:v/>
      </x:c>
      <x:c r="AD23" s="78" t="str">
        <x:f t="shared" ref="AD23:AD27" si="19">IF(OR($I23="",$H23=0),"",IF($I23&lt;AE$8,IF($J23&gt;=AD$8,NETWORKDAYS(IF($I23&lt;AD$8,AD$8,$I23),IF($J23&gt;=AE$8,(AE$8-1),$J23),휴일목록),""),""))</x:f>
        <x:v/>
      </x:c>
      <x:c r="AE23" s="78" t="str">
        <x:f t="shared" ref="AE23:AE27" si="20">IF(OR($I23="",$H23=0),"",IF($I23&lt;AF$8,IF($J23&gt;=AE$8,NETWORKDAYS(IF($I23&lt;AE$8,AE$8,$I23),IF($J23&gt;=AF$8,(AF$8-1),$J23),휴일목록),""),""))</x:f>
        <x:v/>
      </x:c>
      <x:c r="AF23" s="78" t="str">
        <x:f t="shared" si="7"/>
        <x:v/>
      </x:c>
      <x:c r="AG23" s="79" t="str">
        <x:f>IF(OR($I23="",$H23=0),"",IF($I23&lt;AH$8,IF($J23&gt;=AG$8,NETWORKDAYS(IF($I23&lt;AG$8,AG$8,$I23),IF($J23&gt;=AH$8,(AH$8-1),$J23),휴일목록),""),""))</x:f>
        <x:v/>
      </x:c>
      <x:c r="AH23" s="78" t="e">
        <x:f>IF(OR($I23="",$H23=0),"",IF($I23&lt;#REF!,IF($J23&gt;=AH$8,NETWORKDAYS(IF($I23&lt;AH$8,AH$8,$I23),IF($J23&gt;=#REF!,(#REF!-1),$J23),휴일목록),""),""))</x:f>
        <x:v>#REF!</x:v>
      </x:c>
    </x:row>
    <x:row r="24" spans="2:34" ht="16.5" customHeight="1">
      <x:c r="B24" s="20"/>
      <x:c r="E24" t="s">
        <x:v>5</x:v>
      </x:c>
      <x:c r="I24" s="2"/>
      <x:c r="J24" s="18" t="str">
        <x:f>IF($I24="","",IF($H24="","",IF($H24=0,"",WORKDAY($I24,$H24-1,휴일목록))))</x:f>
        <x:v/>
      </x:c>
      <x:c r="K24" s="19"/>
      <x:c r="L24" s="1"/>
      <x:c r="M24" s="19" t="str">
        <x:f>IF(L24="","",IF(K24=FALSE,"",IF(K24="F",IF(L24="F","O","B"),IF(K24="NS",IF(L24="NS","O","A"),IF(K24="P",IF(L24="F","A",IF(L24="P","O","B")))))))</x:f>
        <x:v/>
      </x:c>
      <x:c r="N24" s="68"/>
      <x:c r="P24" s="77" t="str">
        <x:f>IF(OR($I24="",$H24=0),"",IF($I24&lt;Q$8,IF($J24&gt;=P$8,NETWORKDAYS(IF($I24&lt;P$8,P$8,$I24),IF($J24&gt;=Q$8,(Q$8-1),$J24),휴일목록),""),""))</x:f>
        <x:v/>
      </x:c>
      <x:c r="Q24" s="78" t="str">
        <x:f>IF(OR($I24="",$H24=0),"",IF($I24&lt;R$8,IF($J24&gt;=Q$8,NETWORKDAYS(IF($I24&lt;Q$8,Q$8,$I24),IF($J24&gt;=R$8,(R$8-1),$J24),휴일목록),""),""))</x:f>
        <x:v/>
      </x:c>
      <x:c r="R24" s="78" t="str">
        <x:f>IF(OR($I24="",$H24=0),"",IF($I24&lt;S$8,IF($J24&gt;=R$8,NETWORKDAYS(IF($I24&lt;R$8,R$8,$I24),IF($J24&gt;=S$8,(S$8-1),$J24),휴일목록),""),""))</x:f>
        <x:v/>
      </x:c>
      <x:c r="S24" s="78" t="str">
        <x:f t="shared" si="8"/>
        <x:v/>
      </x:c>
      <x:c r="T24" s="79" t="str">
        <x:f t="shared" si="9"/>
        <x:v/>
      </x:c>
      <x:c r="U24" s="78" t="str">
        <x:f t="shared" si="10"/>
        <x:v/>
      </x:c>
      <x:c r="V24" s="78" t="str">
        <x:f t="shared" si="11"/>
        <x:v/>
      </x:c>
      <x:c r="W24" s="78" t="str">
        <x:f t="shared" si="12"/>
        <x:v/>
      </x:c>
      <x:c r="X24" s="79" t="str">
        <x:f t="shared" si="13"/>
        <x:v/>
      </x:c>
      <x:c r="Y24" s="78" t="str">
        <x:f t="shared" si="14"/>
        <x:v/>
      </x:c>
      <x:c r="Z24" s="78" t="str">
        <x:f t="shared" si="15"/>
        <x:v/>
      </x:c>
      <x:c r="AA24" s="78" t="str">
        <x:f t="shared" si="16"/>
        <x:v/>
      </x:c>
      <x:c r="AB24" s="79" t="str">
        <x:f t="shared" si="17"/>
        <x:v/>
      </x:c>
      <x:c r="AC24" s="81" t="str">
        <x:f t="shared" si="18"/>
        <x:v/>
      </x:c>
      <x:c r="AD24" s="78" t="str">
        <x:f t="shared" si="19"/>
        <x:v/>
      </x:c>
      <x:c r="AE24" s="78" t="str">
        <x:f t="shared" si="20"/>
        <x:v/>
      </x:c>
      <x:c r="AF24" s="78" t="str">
        <x:f t="shared" si="7"/>
        <x:v/>
      </x:c>
      <x:c r="AG24" s="79" t="str">
        <x:f>IF(OR($I24="",$H24=0),"",IF($I24&lt;AH$8,IF($J24&gt;=AG$8,NETWORKDAYS(IF($I24&lt;AG$8,AG$8,$I24),IF($J24&gt;=AH$8,(AH$8-1),$J24),휴일목록),""),""))</x:f>
        <x:v/>
      </x:c>
      <x:c r="AH24" s="78" t="str">
        <x:f>IF(OR($I24="",$H24=0),"",IF($I24&lt;#REF!,IF($J24&gt;=AH$8,NETWORKDAYS(IF($I24&lt;AH$8,AH$8,$I24),IF($J24&gt;=#REF!,(#REF!-1),$J24),휴일목록),""),""))</x:f>
        <x:v/>
      </x:c>
    </x:row>
    <x:row r="25" spans="2:34" ht="15.75" customHeight="1">
      <x:c r="B25" s="20"/>
      <x:c r="F25" t="s">
        <x:v>125</x:v>
      </x:c>
      <x:c r="I25" s="2"/>
      <x:c r="J25" s="18" t="str">
        <x:f t="shared" si="1"/>
        <x:v/>
      </x:c>
      <x:c r="K25" s="19"/>
      <x:c r="L25" s="1"/>
      <x:c r="M25" s="19" t="str">
        <x:f>IF(L25="","",IF(K25=FALSE,"",IF(K25="F",IF(L25="F","O","B"),IF(K25="NS",IF(L25="NS","O","A"),IF(K25="P",IF(L25="F","A",IF(L25="P","O","B")))))))</x:f>
        <x:v/>
      </x:c>
      <x:c r="N25" s="68"/>
      <x:c r="P25" s="77" t="str">
        <x:f t="shared" ref="P25:P28" si="21">IF(OR($I25="",$H25=0),"",IF($I25&lt;Q$8,IF($J25&gt;=P$8,NETWORKDAYS(IF($I25&lt;P$8,P$8,$I25),IF($J25&gt;=Q$8,(Q$8-1),$J25),휴일목록),""),""))</x:f>
        <x:v/>
      </x:c>
      <x:c r="Q25" s="78" t="str">
        <x:f t="shared" ref="Q25:Q28" si="22">IF(OR($I25="",$H25=0),"",IF($I25&lt;R$8,IF($J25&gt;=Q$8,NETWORKDAYS(IF($I25&lt;Q$8,Q$8,$I25),IF($J25&gt;=R$8,(R$8-1),$J25),휴일목록),""),""))</x:f>
        <x:v/>
      </x:c>
      <x:c r="R25" s="78" t="str">
        <x:f t="shared" ref="R25:R28" si="23">IF(OR($I25="",$H25=0),"",IF($I25&lt;S$8,IF($J25&gt;=R$8,NETWORKDAYS(IF($I25&lt;R$8,R$8,$I25),IF($J25&gt;=S$8,(S$8-1),$J25),휴일목록),""),""))</x:f>
        <x:v/>
      </x:c>
      <x:c r="S25" s="78" t="str">
        <x:f t="shared" si="8"/>
        <x:v/>
      </x:c>
      <x:c r="T25" s="79" t="str">
        <x:f t="shared" si="9"/>
        <x:v/>
      </x:c>
      <x:c r="U25" s="78" t="str">
        <x:f t="shared" si="10"/>
        <x:v/>
      </x:c>
      <x:c r="V25" s="78" t="str">
        <x:f t="shared" si="11"/>
        <x:v/>
      </x:c>
      <x:c r="W25" s="78" t="str">
        <x:f t="shared" si="12"/>
        <x:v/>
      </x:c>
      <x:c r="X25" s="79" t="str">
        <x:f t="shared" si="13"/>
        <x:v/>
      </x:c>
      <x:c r="Y25" s="78" t="str">
        <x:f t="shared" si="14"/>
        <x:v/>
      </x:c>
      <x:c r="Z25" s="78" t="str">
        <x:f t="shared" si="15"/>
        <x:v/>
      </x:c>
      <x:c r="AA25" s="78" t="str">
        <x:f t="shared" si="16"/>
        <x:v/>
      </x:c>
      <x:c r="AB25" s="79" t="str">
        <x:f t="shared" si="17"/>
        <x:v/>
      </x:c>
      <x:c r="AC25" s="81" t="str">
        <x:f t="shared" si="18"/>
        <x:v/>
      </x:c>
      <x:c r="AD25" s="78" t="str">
        <x:f t="shared" si="19"/>
        <x:v/>
      </x:c>
      <x:c r="AE25" s="78" t="str">
        <x:f t="shared" si="20"/>
        <x:v/>
      </x:c>
      <x:c r="AF25" s="78" t="str">
        <x:f t="shared" si="7"/>
        <x:v/>
      </x:c>
      <x:c r="AG25" s="79" t="str">
        <x:f>IF(OR($I25="",$H25=0),"",IF($I25&lt;AH$8,IF($J25&gt;=AG$8,NETWORKDAYS(IF($I25&lt;AG$8,AG$8,$I25),IF($J25&gt;=AH$8,(AH$8-1),$J25),휴일목록),""),""))</x:f>
        <x:v/>
      </x:c>
      <x:c r="AH25" s="78" t="str">
        <x:f>IF(OR($I25="",$H25=0),"",IF($I25&lt;#REF!,IF($J25&gt;=AH$8,NETWORKDAYS(IF($I25&lt;AH$8,AH$8,$I25),IF($J25&gt;=#REF!,(#REF!-1),$J25),휴일목록),""),""))</x:f>
        <x:v/>
      </x:c>
    </x:row>
    <x:row r="26" spans="2:34" ht="15.75" customHeight="1">
      <x:c r="B26" s="20"/>
      <x:c r="G26" s="31" t="s">
        <x:v>99</x:v>
      </x:c>
      <x:c r="H26" s="1">
        <x:v>1</x:v>
      </x:c>
      <x:c r="I26" s="2">
        <x:v>45887</x:v>
      </x:c>
      <x:c r="J26" s="18">
        <x:f t="shared" si="1"/>
        <x:v>45887</x:v>
      </x:c>
      <x:c r="K26" s="19" t="str">
        <x:f>IF($I26="","",IF($J26="","",IF($G$5&gt;$J26,"F",IF($G$5&lt;$I26,"NS","P"))))</x:f>
        <x:v>F</x:v>
      </x:c>
      <x:c r="L26" s="1" t="s">
        <x:v>51</x:v>
      </x:c>
      <x:c r="M26" s="19" t="str">
        <x:f>IF(L26="","",IF(K26=FALSE,"",IF(K26="F",IF(L26="F","O","B"),IF(K26="NS",IF(L26="NS","O","A"),IF(K26="P",IF(L26="F","A",IF(L26="P","O","B")))))))</x:f>
        <x:v>O</x:v>
      </x:c>
      <x:c r="N26" s="68" t="s">
        <x:v>70</x:v>
      </x:c>
      <x:c r="P26" s="77">
        <x:f t="shared" si="21"/>
        <x:v>1</x:v>
      </x:c>
      <x:c r="Q26" s="78" t="str">
        <x:f t="shared" si="22"/>
        <x:v/>
      </x:c>
      <x:c r="R26" s="78" t="str">
        <x:f t="shared" si="23"/>
        <x:v/>
      </x:c>
      <x:c r="S26" s="78" t="str">
        <x:f t="shared" si="8"/>
        <x:v/>
      </x:c>
      <x:c r="T26" s="79" t="str">
        <x:f t="shared" si="9"/>
        <x:v/>
      </x:c>
      <x:c r="U26" s="78" t="str">
        <x:f t="shared" si="10"/>
        <x:v/>
      </x:c>
      <x:c r="V26" s="78" t="str">
        <x:f t="shared" si="11"/>
        <x:v/>
      </x:c>
      <x:c r="W26" s="78" t="str">
        <x:f t="shared" si="12"/>
        <x:v/>
      </x:c>
      <x:c r="X26" s="79" t="str">
        <x:f t="shared" si="13"/>
        <x:v/>
      </x:c>
      <x:c r="Y26" s="78" t="str">
        <x:f t="shared" si="14"/>
        <x:v/>
      </x:c>
      <x:c r="Z26" s="78" t="str">
        <x:f t="shared" si="15"/>
        <x:v/>
      </x:c>
      <x:c r="AA26" s="78" t="str">
        <x:f t="shared" si="16"/>
        <x:v/>
      </x:c>
      <x:c r="AB26" s="79" t="str">
        <x:f t="shared" si="17"/>
        <x:v/>
      </x:c>
      <x:c r="AC26" s="81" t="str">
        <x:f t="shared" si="18"/>
        <x:v/>
      </x:c>
      <x:c r="AD26" s="78" t="str">
        <x:f t="shared" si="19"/>
        <x:v/>
      </x:c>
      <x:c r="AE26" s="78" t="str">
        <x:f t="shared" si="20"/>
        <x:v/>
      </x:c>
      <x:c r="AF26" s="78" t="str">
        <x:f t="shared" si="7"/>
        <x:v/>
      </x:c>
      <x:c r="AG26" s="79" t="str">
        <x:f>IF(OR($I26="",$H26=0),"",IF($I26&lt;AH$8,IF($J26&gt;=AG$8,NETWORKDAYS(IF($I26&lt;AG$8,AG$8,$I26),IF($J26&gt;=AH$8,(AH$8-1),$J26),휴일목록),""),""))</x:f>
        <x:v/>
      </x:c>
      <x:c r="AH26" s="78" t="e">
        <x:f>IF(OR($I26="",$H26=0),"",IF($I26&lt;#REF!,IF($J26&gt;=AH$8,NETWORKDAYS(IF($I26&lt;AH$8,AH$8,$I26),IF($J26&gt;=#REF!,(#REF!-1),$J26),휴일목록),""),""))</x:f>
        <x:v>#REF!</x:v>
      </x:c>
    </x:row>
    <x:row r="27" spans="2:34" ht="15.75" customHeight="1">
      <x:c r="B27" s="20"/>
      <x:c r="G27" s="31" t="s">
        <x:v>104</x:v>
      </x:c>
      <x:c r="H27" s="1">
        <x:v>1</x:v>
      </x:c>
      <x:c r="I27" s="2">
        <x:v>45887</x:v>
      </x:c>
      <x:c r="J27" s="18">
        <x:f t="shared" si="1"/>
        <x:v>45887</x:v>
      </x:c>
      <x:c r="K27" s="19" t="str">
        <x:f>IF($I27="","",IF($J27="","",IF($G$5&gt;$J27,"F",IF($G$5&lt;$I27,"NS","P"))))</x:f>
        <x:v>F</x:v>
      </x:c>
      <x:c r="L27" s="1" t="s">
        <x:v>51</x:v>
      </x:c>
      <x:c r="M27" s="19" t="str">
        <x:f>IF(L27="","",IF(K27=FALSE,"",IF(K27="F",IF(L27="F","O","B"),IF(K27="NS",IF(L27="NS","O","A"),IF(K27="P",IF(L27="F","A",IF(L27="P","O","B")))))))</x:f>
        <x:v>O</x:v>
      </x:c>
      <x:c r="N27" s="68" t="s">
        <x:v>70</x:v>
      </x:c>
      <x:c r="P27" s="77">
        <x:f t="shared" si="21"/>
        <x:v>1</x:v>
      </x:c>
      <x:c r="Q27" s="78" t="str">
        <x:f t="shared" si="22"/>
        <x:v/>
      </x:c>
      <x:c r="R27" s="78" t="str">
        <x:f t="shared" si="23"/>
        <x:v/>
      </x:c>
      <x:c r="S27" s="78" t="str">
        <x:f t="shared" si="8"/>
        <x:v/>
      </x:c>
      <x:c r="T27" s="79" t="str">
        <x:f t="shared" si="9"/>
        <x:v/>
      </x:c>
      <x:c r="U27" s="78" t="str">
        <x:f t="shared" si="10"/>
        <x:v/>
      </x:c>
      <x:c r="V27" s="78" t="str">
        <x:f t="shared" si="11"/>
        <x:v/>
      </x:c>
      <x:c r="W27" s="78" t="str">
        <x:f t="shared" si="12"/>
        <x:v/>
      </x:c>
      <x:c r="X27" s="79" t="str">
        <x:f t="shared" si="13"/>
        <x:v/>
      </x:c>
      <x:c r="Y27" s="78" t="str">
        <x:f t="shared" si="14"/>
        <x:v/>
      </x:c>
      <x:c r="Z27" s="78" t="str">
        <x:f t="shared" si="15"/>
        <x:v/>
      </x:c>
      <x:c r="AA27" s="78" t="str">
        <x:f t="shared" si="16"/>
        <x:v/>
      </x:c>
      <x:c r="AB27" s="79" t="str">
        <x:f t="shared" si="17"/>
        <x:v/>
      </x:c>
      <x:c r="AC27" s="81" t="str">
        <x:f t="shared" si="18"/>
        <x:v/>
      </x:c>
      <x:c r="AD27" s="78" t="str">
        <x:f t="shared" si="19"/>
        <x:v/>
      </x:c>
      <x:c r="AE27" s="78" t="str">
        <x:f t="shared" si="20"/>
        <x:v/>
      </x:c>
      <x:c r="AF27" s="78" t="str">
        <x:f t="shared" ref="AF27:AF28" si="24">IF(OR($I27="",$H27=0),"",IF($I27&lt;AG$8,IF($J27&gt;=AF$8,NETWORKDAYS(IF($I27&lt;AF$8,AF$8,$I27),IF($J27&gt;=AG$8,(AG$8-1),$J27),휴일목록),""),""))</x:f>
        <x:v/>
      </x:c>
      <x:c r="AG27" s="79" t="str">
        <x:f>IF(OR($I27="",$H27=0),"",IF($I27&lt;AH$8,IF($J27&gt;=AG$8,NETWORKDAYS(IF($I27&lt;AG$8,AG$8,$I27),IF($J27&gt;=AH$8,(AH$8-1),$J27),휴일목록),""),""))</x:f>
        <x:v/>
      </x:c>
      <x:c r="AH27" s="78" t="e">
        <x:f>IF(OR($I27="",$H27=0),"",IF($I27&lt;#REF!,IF($J27&gt;=AH$8,NETWORKDAYS(IF($I27&lt;AH$8,AH$8,$I27),IF($J27&gt;=#REF!,(#REF!-1),$J27),휴일목록),""),""))</x:f>
        <x:v>#REF!</x:v>
      </x:c>
    </x:row>
    <x:row r="28" spans="2:34" ht="15.75" customHeight="1">
      <x:c r="B28" s="20"/>
      <x:c r="G28" s="31" t="s">
        <x:v>92</x:v>
      </x:c>
      <x:c r="H28" s="1">
        <x:v>1</x:v>
      </x:c>
      <x:c r="I28" s="2">
        <x:v>45887</x:v>
      </x:c>
      <x:c r="J28" s="18">
        <x:f t="shared" si="1"/>
        <x:v>45887</x:v>
      </x:c>
      <x:c r="K28" s="19" t="str">
        <x:f>IF($I28="","",IF($J28="","",IF($G$5&gt;$J28,"F",IF($G$5&lt;$I28,"NS","P"))))</x:f>
        <x:v>F</x:v>
      </x:c>
      <x:c r="L28" s="1" t="s">
        <x:v>51</x:v>
      </x:c>
      <x:c r="M28" s="19" t="str">
        <x:f>IF(L28="","",IF(K28=FALSE,"",IF(K28="F",IF(L28="F","O","B"),IF(K28="NS",IF(L28="NS","O","A"),IF(K28="P",IF(L28="F","A",IF(L28="P","O","B")))))))</x:f>
        <x:v>O</x:v>
      </x:c>
      <x:c r="N28" s="68" t="s">
        <x:v>70</x:v>
      </x:c>
      <x:c r="P28" s="77">
        <x:f t="shared" si="21"/>
        <x:v>1</x:v>
      </x:c>
      <x:c r="Q28" s="78" t="str">
        <x:f t="shared" si="22"/>
        <x:v/>
      </x:c>
      <x:c r="R28" s="78" t="str">
        <x:f t="shared" si="23"/>
        <x:v/>
      </x:c>
      <x:c r="S28" s="78" t="str">
        <x:f>IF(OR($I28="",$H28=0),"",IF($I28&lt;T$8,IF($J28&gt;=S$8,NETWORKDAYS(IF($I28&lt;S$8,S$8,$I28),IF($J28&gt;=T$8,(T$8-1),$J28),휴일목록),""),""))</x:f>
        <x:v/>
      </x:c>
      <x:c r="T28" s="79" t="str">
        <x:f>IF(OR($I28="",$H28=0),"",IF($I28&lt;U$8,IF($J28&gt;=T$8,NETWORKDAYS(IF($I28&lt;T$8,T$8,$I28),IF($J28&gt;=U$8,(U$8-1),$J28),휴일목록),""),""))</x:f>
        <x:v/>
      </x:c>
      <x:c r="U28" s="78" t="str">
        <x:f>IF(OR($I28="",$H28=0),"",IF($I28&lt;V$8,IF($J28&gt;=U$8,NETWORKDAYS(IF($I28&lt;U$8,U$8,$I28),IF($J28&gt;=V$8,(V$8-1),$J28),휴일목록),""),""))</x:f>
        <x:v/>
      </x:c>
      <x:c r="V28" s="78" t="str">
        <x:f>IF(OR($I28="",$H28=0),"",IF($I28&lt;W$8,IF($J28&gt;=V$8,NETWORKDAYS(IF($I28&lt;V$8,V$8,$I28),IF($J28&gt;=W$8,(W$8-1),$J28),휴일목록),""),""))</x:f>
        <x:v/>
      </x:c>
      <x:c r="W28" s="78" t="str">
        <x:f>IF(OR($I28="",$H28=0),"",IF($I28&lt;X$8,IF($J28&gt;=W$8,NETWORKDAYS(IF($I28&lt;W$8,W$8,$I28),IF($J28&gt;=X$8,(X$8-1),$J28),휴일목록),""),""))</x:f>
        <x:v/>
      </x:c>
      <x:c r="X28" s="79" t="str">
        <x:f>IF(OR($I28="",$H28=0),"",IF($I28&lt;Y$8,IF($J28&gt;=X$8,NETWORKDAYS(IF($I28&lt;X$8,X$8,$I28),IF($J28&gt;=Y$8,(Y$8-1),$J28),휴일목록),""),""))</x:f>
        <x:v/>
      </x:c>
      <x:c r="Y28" s="78" t="str">
        <x:f>IF(OR($I28="",$H28=0),"",IF($I28&lt;Z$8,IF($J28&gt;=Y$8,NETWORKDAYS(IF($I28&lt;Y$8,Y$8,$I28),IF($J28&gt;=Z$8,(Z$8-1),$J28),휴일목록),""),""))</x:f>
        <x:v/>
      </x:c>
      <x:c r="Z28" s="78" t="str">
        <x:f>IF(OR($I28="",$H28=0),"",IF($I28&lt;AA$8,IF($J28&gt;=Z$8,NETWORKDAYS(IF($I28&lt;Z$8,Z$8,$I28),IF($J28&gt;=AA$8,(AA$8-1),$J28),휴일목록),""),""))</x:f>
        <x:v/>
      </x:c>
      <x:c r="AA28" s="78" t="str">
        <x:f>IF(OR($I28="",$H28=0),"",IF($I28&lt;AB$8,IF($J28&gt;=AA$8,NETWORKDAYS(IF($I28&lt;AA$8,AA$8,$I28),IF($J28&gt;=AB$8,(AB$8-1),$J28),휴일목록),""),""))</x:f>
        <x:v/>
      </x:c>
      <x:c r="AB28" s="79" t="str">
        <x:f>IF(OR($I28="",$H28=0),"",IF($I28&lt;AC$8,IF($J28&gt;=AB$8,NETWORKDAYS(IF($I28&lt;AB$8,AB$8,$I28),IF($J28&gt;=AC$8,(AC$8-1),$J28),휴일목록),""),""))</x:f>
        <x:v/>
      </x:c>
      <x:c r="AC28" s="81" t="str">
        <x:f>IF(OR($I28="",$H28=0),"",IF($I28&lt;AD$8,IF($J28&gt;=AC$8,NETWORKDAYS(IF($I28&lt;AC$8,AC$8,$I28),IF($J28&gt;=AD$8,(AD$8-1),$J28),휴일목록),""),""))</x:f>
        <x:v/>
      </x:c>
      <x:c r="AD28" s="78" t="str">
        <x:f>IF(OR($I28="",$H28=0),"",IF($I28&lt;AE$8,IF($J28&gt;=AD$8,NETWORKDAYS(IF($I28&lt;AD$8,AD$8,$I28),IF($J28&gt;=AE$8,(AE$8-1),$J28),휴일목록),""),""))</x:f>
        <x:v/>
      </x:c>
      <x:c r="AE28" s="78" t="str">
        <x:f>IF(OR($I28="",$H28=0),"",IF($I28&lt;AF$8,IF($J28&gt;=AE$8,NETWORKDAYS(IF($I28&lt;AE$8,AE$8,$I28),IF($J28&gt;=AF$8,(AF$8-1),$J28),휴일목록),""),""))</x:f>
        <x:v/>
      </x:c>
      <x:c r="AF28" s="78" t="str">
        <x:f t="shared" si="24"/>
        <x:v/>
      </x:c>
      <x:c r="AG28" s="79" t="str">
        <x:f>IF(OR($I28="",$H28=0),"",IF($I28&lt;AH$8,IF($J28&gt;=AG$8,NETWORKDAYS(IF($I28&lt;AG$8,AG$8,$I28),IF($J28&gt;=AH$8,(AH$8-1),$J28),휴일목록),""),""))</x:f>
        <x:v/>
      </x:c>
      <x:c r="AH28" s="78" t="e">
        <x:f>IF(OR($I28="",$H28=0),"",IF($I28&lt;#REF!,IF($J28&gt;=AH$8,NETWORKDAYS(IF($I28&lt;AH$8,AH$8,$I28),IF($J28&gt;=#REF!,(#REF!-1),$J28),휴일목록),""),""))</x:f>
        <x:v>#REF!</x:v>
      </x:c>
    </x:row>
    <x:row r="29" spans="2:34" ht="15.75" customHeight="1">
      <x:c r="B29" s="20"/>
      <x:c r="D29" t="s">
        <x:v>12</x:v>
      </x:c>
      <x:c r="I29" s="2"/>
      <x:c r="J29" s="18" t="str">
        <x:f t="shared" si="1"/>
        <x:v/>
      </x:c>
      <x:c r="K29" s="19"/>
      <x:c r="L29" s="1"/>
      <x:c r="M29" s="19" t="str">
        <x:f>IF(L29="","",IF(K29=FALSE,"",IF(K29="F",IF(L29="F","O","B"),IF(K29="NS",IF(L29="NS","O","A"),IF(K29="P",IF(L29="F","A",IF(L29="P","O","B")))))))</x:f>
        <x:v/>
      </x:c>
      <x:c r="N29" s="68"/>
      <x:c r="P29" s="77" t="str">
        <x:f t="shared" ref="P29:AF29" si="25">IF(OR($I29="",$H29=0),"",IF($I29&lt;Q$8,IF($J29&gt;=P$8,NETWORKDAYS(IF($I29&lt;P$8,P$8,$I29),IF($J29&gt;=Q$8,(Q$8-1),$J29),휴일목록),""),""))</x:f>
        <x:v/>
      </x:c>
      <x:c r="Q29" s="78" t="str">
        <x:f t="shared" si="25"/>
        <x:v/>
      </x:c>
      <x:c r="R29" s="78" t="str">
        <x:f t="shared" si="25"/>
        <x:v/>
      </x:c>
      <x:c r="S29" s="78" t="str">
        <x:f t="shared" si="25"/>
        <x:v/>
      </x:c>
      <x:c r="T29" s="79" t="str">
        <x:f t="shared" si="25"/>
        <x:v/>
      </x:c>
      <x:c r="U29" s="78" t="str">
        <x:f t="shared" si="25"/>
        <x:v/>
      </x:c>
      <x:c r="V29" s="78" t="str">
        <x:f t="shared" si="25"/>
        <x:v/>
      </x:c>
      <x:c r="W29" s="78" t="str">
        <x:f t="shared" si="25"/>
        <x:v/>
      </x:c>
      <x:c r="X29" s="79" t="str">
        <x:f t="shared" si="25"/>
        <x:v/>
      </x:c>
      <x:c r="Y29" s="78" t="str">
        <x:f t="shared" si="25"/>
        <x:v/>
      </x:c>
      <x:c r="Z29" s="78" t="str">
        <x:f t="shared" si="25"/>
        <x:v/>
      </x:c>
      <x:c r="AA29" s="78" t="str">
        <x:f t="shared" si="25"/>
        <x:v/>
      </x:c>
      <x:c r="AB29" s="79" t="str">
        <x:f t="shared" si="25"/>
        <x:v/>
      </x:c>
      <x:c r="AC29" s="81" t="str">
        <x:f t="shared" si="25"/>
        <x:v/>
      </x:c>
      <x:c r="AD29" s="78" t="str">
        <x:f t="shared" si="25"/>
        <x:v/>
      </x:c>
      <x:c r="AE29" s="78" t="str">
        <x:f t="shared" si="25"/>
        <x:v/>
      </x:c>
      <x:c r="AF29" s="78" t="str">
        <x:f t="shared" si="25"/>
        <x:v/>
      </x:c>
      <x:c r="AG29" s="79" t="str">
        <x:f>IF(OR($I29="",$H29=0),"",IF($I29&lt;AH$8,IF($J29&gt;=AG$8,NETWORKDAYS(IF($I29&lt;AG$8,AG$8,$I29),IF($J29&gt;=AH$8,(AH$8-1),$J29),휴일목록),""),""))</x:f>
        <x:v/>
      </x:c>
      <x:c r="AH29" s="78" t="str">
        <x:f>IF(OR($I29="",$H29=0),"",IF($I29&lt;#REF!,IF($J29&gt;=AH$8,NETWORKDAYS(IF($I29&lt;AH$8,AH$8,$I29),IF($J29&gt;=#REF!,(#REF!-1),$J29),휴일목록),""),""))</x:f>
        <x:v/>
      </x:c>
    </x:row>
    <x:row r="30" spans="2:34" ht="16.5" customHeight="1">
      <x:c r="B30" s="20"/>
      <x:c r="E30" t="s">
        <x:v>148</x:v>
      </x:c>
      <x:c r="I30" s="2"/>
      <x:c r="J30" s="18" t="str">
        <x:f>IF($I30="","",IF($H30="","",IF($H30=0,"",WORKDAY($I30,$H30-1,휴일목록))))</x:f>
        <x:v/>
      </x:c>
      <x:c r="K30" s="19"/>
      <x:c r="L30" s="1"/>
      <x:c r="M30" s="19" t="str">
        <x:f>IF(L30="","",IF(K30=FALSE,"",IF(K30="F",IF(L30="F","O","B"),IF(K30="NS",IF(L30="NS","O","A"),IF(K30="P",IF(L30="F","A",IF(L30="P","O","B")))))))</x:f>
        <x:v/>
      </x:c>
      <x:c r="N30" s="68"/>
      <x:c r="P30" s="77" t="str">
        <x:f>IF(OR($I30="",$H30=0),"",IF($I30&lt;Q$8,IF($J30&gt;=P$8,NETWORKDAYS(IF($I30&lt;P$8,P$8,$I30),IF($J30&gt;=Q$8,(Q$8-1),$J30),휴일목록),""),""))</x:f>
        <x:v/>
      </x:c>
      <x:c r="Q30" s="78" t="str">
        <x:f>IF(OR($I30="",$H30=0),"",IF($I30&lt;R$8,IF($J30&gt;=Q$8,NETWORKDAYS(IF($I30&lt;Q$8,Q$8,$I30),IF($J30&gt;=R$8,(R$8-1),$J30),휴일목록),""),""))</x:f>
        <x:v/>
      </x:c>
      <x:c r="R30" s="78" t="str">
        <x:f>IF(OR($I30="",$H30=0),"",IF($I30&lt;S$8,IF($J30&gt;=R$8,NETWORKDAYS(IF($I30&lt;R$8,R$8,$I30),IF($J30&gt;=S$8,(S$8-1),$J30),휴일목록),""),""))</x:f>
        <x:v/>
      </x:c>
      <x:c r="S30" s="78" t="str">
        <x:f t="shared" ref="S30:AF30" si="26">IF(OR($I30="",$H30=0),"",IF($I30&lt;T$8,IF($J30&gt;=S$8,NETWORKDAYS(IF($I30&lt;S$8,S$8,$I30),IF($J30&gt;=T$8,(T$8-1),$J30),휴일목록),""),""))</x:f>
        <x:v/>
      </x:c>
      <x:c r="T30" s="79" t="str">
        <x:f t="shared" si="26"/>
        <x:v/>
      </x:c>
      <x:c r="U30" s="78" t="str">
        <x:f t="shared" si="26"/>
        <x:v/>
      </x:c>
      <x:c r="V30" s="78" t="str">
        <x:f t="shared" si="26"/>
        <x:v/>
      </x:c>
      <x:c r="W30" s="78" t="str">
        <x:f t="shared" si="26"/>
        <x:v/>
      </x:c>
      <x:c r="X30" s="79" t="str">
        <x:f t="shared" si="26"/>
        <x:v/>
      </x:c>
      <x:c r="Y30" s="78" t="str">
        <x:f t="shared" si="26"/>
        <x:v/>
      </x:c>
      <x:c r="Z30" s="78" t="str">
        <x:f t="shared" si="26"/>
        <x:v/>
      </x:c>
      <x:c r="AA30" s="78" t="str">
        <x:f t="shared" si="26"/>
        <x:v/>
      </x:c>
      <x:c r="AB30" s="79" t="str">
        <x:f t="shared" si="26"/>
        <x:v/>
      </x:c>
      <x:c r="AC30" s="81" t="str">
        <x:f t="shared" si="26"/>
        <x:v/>
      </x:c>
      <x:c r="AD30" s="78" t="str">
        <x:f t="shared" si="26"/>
        <x:v/>
      </x:c>
      <x:c r="AE30" s="78" t="str">
        <x:f t="shared" si="26"/>
        <x:v/>
      </x:c>
      <x:c r="AF30" s="78" t="str">
        <x:f t="shared" si="26"/>
        <x:v/>
      </x:c>
      <x:c r="AG30" s="79" t="str">
        <x:f>IF(OR($I30="",$H30=0),"",IF($I30&lt;AH$8,IF($J30&gt;=AG$8,NETWORKDAYS(IF($I30&lt;AG$8,AG$8,$I30),IF($J30&gt;=AH$8,(AH$8-1),$J30),휴일목록),""),""))</x:f>
        <x:v/>
      </x:c>
      <x:c r="AH30" s="78" t="str">
        <x:f>IF(OR($I30="",$H30=0),"",IF($I30&lt;#REF!,IF($J30&gt;=AH$8,NETWORKDAYS(IF($I30&lt;AH$8,AH$8,$I30),IF($J30&gt;=#REF!,(#REF!-1),$J30),휴일목록),""),""))</x:f>
        <x:v/>
      </x:c>
    </x:row>
    <x:row r="31" spans="2:34" ht="15.75" customHeight="1">
      <x:c r="B31" s="20"/>
      <x:c r="F31" t="s">
        <x:v>75</x:v>
      </x:c>
      <x:c r="I31" s="2"/>
      <x:c r="J31" s="18" t="str">
        <x:f t="shared" si="1"/>
        <x:v/>
      </x:c>
      <x:c r="K31" s="19" t="str">
        <x:f t="shared" ref="K31:K142" si="27">IF($I31="","",IF($J31="","",IF($G$5&gt;$J31,"F",IF($G$5&lt;$I31,"NS","P"))))</x:f>
        <x:v/>
      </x:c>
      <x:c r="L31" s="1"/>
      <x:c r="M31" s="19" t="str">
        <x:f t="shared" si="2"/>
        <x:v/>
      </x:c>
      <x:c r="N31" s="68"/>
      <x:c r="P31" s="77" t="str">
        <x:f t="shared" ref="P31:AF32" si="28">IF(OR($I31="",$H31=0),"",IF($I31&lt;Q$8,IF($J31&gt;=P$8,NETWORKDAYS(IF($I31&lt;P$8,P$8,$I31),IF($J31&gt;=Q$8,(Q$8-1),$J31),휴일목록),""),""))</x:f>
        <x:v/>
      </x:c>
      <x:c r="Q31" s="78" t="str">
        <x:f t="shared" si="28"/>
        <x:v/>
      </x:c>
      <x:c r="R31" s="78" t="str">
        <x:f t="shared" si="28"/>
        <x:v/>
      </x:c>
      <x:c r="S31" s="78" t="str">
        <x:f t="shared" si="28"/>
        <x:v/>
      </x:c>
      <x:c r="T31" s="79" t="str">
        <x:f t="shared" si="28"/>
        <x:v/>
      </x:c>
      <x:c r="U31" s="78" t="str">
        <x:f t="shared" si="28"/>
        <x:v/>
      </x:c>
      <x:c r="V31" s="78" t="str">
        <x:f t="shared" si="28"/>
        <x:v/>
      </x:c>
      <x:c r="W31" s="78" t="str">
        <x:f t="shared" si="28"/>
        <x:v/>
      </x:c>
      <x:c r="X31" s="79" t="str">
        <x:f t="shared" si="28"/>
        <x:v/>
      </x:c>
      <x:c r="Y31" s="78" t="str">
        <x:f t="shared" si="28"/>
        <x:v/>
      </x:c>
      <x:c r="Z31" s="78" t="str">
        <x:f t="shared" si="28"/>
        <x:v/>
      </x:c>
      <x:c r="AA31" s="78" t="str">
        <x:f t="shared" si="28"/>
        <x:v/>
      </x:c>
      <x:c r="AB31" s="79" t="str">
        <x:f t="shared" si="28"/>
        <x:v/>
      </x:c>
      <x:c r="AC31" s="81" t="str">
        <x:f t="shared" si="28"/>
        <x:v/>
      </x:c>
      <x:c r="AD31" s="78" t="str">
        <x:f t="shared" si="28"/>
        <x:v/>
      </x:c>
      <x:c r="AE31" s="78" t="str">
        <x:f t="shared" si="28"/>
        <x:v/>
      </x:c>
      <x:c r="AF31" s="78" t="str">
        <x:f t="shared" si="28"/>
        <x:v/>
      </x:c>
      <x:c r="AG31" s="79" t="str">
        <x:f>IF(OR($I31="",$H31=0),"",IF($I31&lt;AH$8,IF($J31&gt;=AG$8,NETWORKDAYS(IF($I31&lt;AG$8,AG$8,$I31),IF($J31&gt;=AH$8,(AH$8-1),$J31),휴일목록),""),""))</x:f>
        <x:v/>
      </x:c>
      <x:c r="AH31" s="78" t="str">
        <x:f>IF(OR($I31="",$H31=0),"",IF($I31&lt;#REF!,IF($J31&gt;=AH$8,NETWORKDAYS(IF($I31&lt;AH$8,AH$8,$I31),IF($J31&gt;=#REF!,(#REF!-1),$J31),휴일목록),""),""))</x:f>
        <x:v/>
      </x:c>
    </x:row>
    <x:row r="32" spans="2:34" ht="15.75" customHeight="1">
      <x:c r="B32" s="20"/>
      <x:c r="G32" s="31" t="s">
        <x:v>34</x:v>
      </x:c>
      <x:c r="H32" s="1">
        <x:v>3</x:v>
      </x:c>
      <x:c r="I32" s="2">
        <x:v>45887</x:v>
      </x:c>
      <x:c r="J32" s="18">
        <x:f t="shared" si="1"/>
        <x:v>45889</x:v>
      </x:c>
      <x:c r="K32" s="19" t="str">
        <x:f t="shared" si="27"/>
        <x:v>F</x:v>
      </x:c>
      <x:c r="L32" s="1" t="s">
        <x:v>51</x:v>
      </x:c>
      <x:c r="M32" s="19" t="str">
        <x:f t="shared" si="2"/>
        <x:v>O</x:v>
      </x:c>
      <x:c r="N32" s="68" t="s">
        <x:v>70</x:v>
      </x:c>
      <x:c r="P32" s="77">
        <x:f t="shared" si="28"/>
        <x:v>3</x:v>
      </x:c>
      <x:c r="Q32" s="78" t="str">
        <x:f t="shared" si="28"/>
        <x:v/>
      </x:c>
      <x:c r="R32" s="78" t="str">
        <x:f t="shared" si="28"/>
        <x:v/>
      </x:c>
      <x:c r="S32" s="78" t="str">
        <x:f t="shared" si="28"/>
        <x:v/>
      </x:c>
      <x:c r="T32" s="79" t="str">
        <x:f t="shared" si="28"/>
        <x:v/>
      </x:c>
      <x:c r="U32" s="78" t="str">
        <x:f t="shared" si="28"/>
        <x:v/>
      </x:c>
      <x:c r="V32" s="78" t="str">
        <x:f t="shared" si="28"/>
        <x:v/>
      </x:c>
      <x:c r="W32" s="78" t="str">
        <x:f t="shared" si="28"/>
        <x:v/>
      </x:c>
      <x:c r="X32" s="79" t="str">
        <x:f t="shared" si="28"/>
        <x:v/>
      </x:c>
      <x:c r="Y32" s="78" t="str">
        <x:f t="shared" si="28"/>
        <x:v/>
      </x:c>
      <x:c r="Z32" s="78" t="str">
        <x:f t="shared" si="28"/>
        <x:v/>
      </x:c>
      <x:c r="AA32" s="78" t="str">
        <x:f t="shared" si="28"/>
        <x:v/>
      </x:c>
      <x:c r="AB32" s="79" t="str">
        <x:f t="shared" si="28"/>
        <x:v/>
      </x:c>
      <x:c r="AC32" s="81" t="str">
        <x:f t="shared" si="28"/>
        <x:v/>
      </x:c>
      <x:c r="AD32" s="78" t="str">
        <x:f t="shared" si="28"/>
        <x:v/>
      </x:c>
      <x:c r="AE32" s="78" t="str">
        <x:f t="shared" si="28"/>
        <x:v/>
      </x:c>
      <x:c r="AF32" s="78" t="str">
        <x:f t="shared" si="28"/>
        <x:v/>
      </x:c>
      <x:c r="AG32" s="79" t="str">
        <x:f>IF(OR($I32="",$H32=0),"",IF($I32&lt;AH$8,IF($J32&gt;=AG$8,NETWORKDAYS(IF($I32&lt;AG$8,AG$8,$I32),IF($J32&gt;=AH$8,(AH$8-1),$J32),휴일목록),""),""))</x:f>
        <x:v/>
      </x:c>
      <x:c r="AH32" s="78" t="e">
        <x:f>IF(OR($I32="",$H32=0),"",IF($I32&lt;#REF!,IF($J32&gt;=AH$8,NETWORKDAYS(IF($I32&lt;AH$8,AH$8,$I32),IF($J32&gt;=#REF!,(#REF!-1),$J32),휴일목록),""),""))</x:f>
        <x:v>#REF!</x:v>
      </x:c>
    </x:row>
    <x:row r="33" spans="2:34" ht="15.75" customHeight="1">
      <x:c r="B33" s="20"/>
      <x:c r="F33" t="s">
        <x:v>76</x:v>
      </x:c>
      <x:c r="I33" s="2"/>
      <x:c r="J33" s="18" t="str">
        <x:f t="shared" si="1"/>
        <x:v/>
      </x:c>
      <x:c r="K33" s="19" t="str">
        <x:f t="shared" si="27"/>
        <x:v/>
      </x:c>
      <x:c r="L33" s="1"/>
      <x:c r="M33" s="19" t="str">
        <x:f t="shared" ref="M33:M34" si="29">IF(L33="","",IF(K33=FALSE,"",IF(K33="F",IF(L33="F","O","B"),IF(K33="NS",IF(L33="NS","O","A"),IF(K33="P",IF(L33="F","A",IF(L33="P","O","B")))))))</x:f>
        <x:v/>
      </x:c>
      <x:c r="N33" s="68"/>
      <x:c r="P33" s="77" t="str">
        <x:f t="shared" ref="P33:P34" si="30">IF(OR($I33="",$H33=0),"",IF($I33&lt;Q$8,IF($J33&gt;=P$8,NETWORKDAYS(IF($I33&lt;P$8,P$8,$I33),IF($J33&gt;=Q$8,(Q$8-1),$J33),휴일목록),""),""))</x:f>
        <x:v/>
      </x:c>
      <x:c r="Q33" s="78" t="str">
        <x:f t="shared" ref="Q33:Q34" si="31">IF(OR($I33="",$H33=0),"",IF($I33&lt;R$8,IF($J33&gt;=Q$8,NETWORKDAYS(IF($I33&lt;Q$8,Q$8,$I33),IF($J33&gt;=R$8,(R$8-1),$J33),휴일목록),""),""))</x:f>
        <x:v/>
      </x:c>
      <x:c r="R33" s="78" t="str">
        <x:f t="shared" ref="R33:R34" si="32">IF(OR($I33="",$H33=0),"",IF($I33&lt;S$8,IF($J33&gt;=R$8,NETWORKDAYS(IF($I33&lt;R$8,R$8,$I33),IF($J33&gt;=S$8,(S$8-1),$J33),휴일목록),""),""))</x:f>
        <x:v/>
      </x:c>
      <x:c r="S33" s="78" t="str">
        <x:f t="shared" ref="S33:S34" si="33">IF(OR($I33="",$H33=0),"",IF($I33&lt;T$8,IF($J33&gt;=S$8,NETWORKDAYS(IF($I33&lt;S$8,S$8,$I33),IF($J33&gt;=T$8,(T$8-1),$J33),휴일목록),""),""))</x:f>
        <x:v/>
      </x:c>
      <x:c r="T33" s="79" t="str">
        <x:f t="shared" ref="T33:T34" si="34">IF(OR($I33="",$H33=0),"",IF($I33&lt;U$8,IF($J33&gt;=T$8,NETWORKDAYS(IF($I33&lt;T$8,T$8,$I33),IF($J33&gt;=U$8,(U$8-1),$J33),휴일목록),""),""))</x:f>
        <x:v/>
      </x:c>
      <x:c r="U33" s="78" t="str">
        <x:f t="shared" ref="U33:U34" si="35">IF(OR($I33="",$H33=0),"",IF($I33&lt;V$8,IF($J33&gt;=U$8,NETWORKDAYS(IF($I33&lt;U$8,U$8,$I33),IF($J33&gt;=V$8,(V$8-1),$J33),휴일목록),""),""))</x:f>
        <x:v/>
      </x:c>
      <x:c r="V33" s="78" t="str">
        <x:f t="shared" ref="V33:V34" si="36">IF(OR($I33="",$H33=0),"",IF($I33&lt;W$8,IF($J33&gt;=V$8,NETWORKDAYS(IF($I33&lt;V$8,V$8,$I33),IF($J33&gt;=W$8,(W$8-1),$J33),휴일목록),""),""))</x:f>
        <x:v/>
      </x:c>
      <x:c r="W33" s="78" t="str">
        <x:f t="shared" ref="W33:W34" si="37">IF(OR($I33="",$H33=0),"",IF($I33&lt;X$8,IF($J33&gt;=W$8,NETWORKDAYS(IF($I33&lt;W$8,W$8,$I33),IF($J33&gt;=X$8,(X$8-1),$J33),휴일목록),""),""))</x:f>
        <x:v/>
      </x:c>
      <x:c r="X33" s="79" t="str">
        <x:f t="shared" ref="X33:X34" si="38">IF(OR($I33="",$H33=0),"",IF($I33&lt;Y$8,IF($J33&gt;=X$8,NETWORKDAYS(IF($I33&lt;X$8,X$8,$I33),IF($J33&gt;=Y$8,(Y$8-1),$J33),휴일목록),""),""))</x:f>
        <x:v/>
      </x:c>
      <x:c r="Y33" s="78" t="str">
        <x:f t="shared" ref="Y33:Y34" si="39">IF(OR($I33="",$H33=0),"",IF($I33&lt;Z$8,IF($J33&gt;=Y$8,NETWORKDAYS(IF($I33&lt;Y$8,Y$8,$I33),IF($J33&gt;=Z$8,(Z$8-1),$J33),휴일목록),""),""))</x:f>
        <x:v/>
      </x:c>
      <x:c r="Z33" s="78" t="str">
        <x:f t="shared" ref="Z33:Z34" si="40">IF(OR($I33="",$H33=0),"",IF($I33&lt;AA$8,IF($J33&gt;=Z$8,NETWORKDAYS(IF($I33&lt;Z$8,Z$8,$I33),IF($J33&gt;=AA$8,(AA$8-1),$J33),휴일목록),""),""))</x:f>
        <x:v/>
      </x:c>
      <x:c r="AA33" s="78" t="str">
        <x:f t="shared" ref="AA33:AA34" si="41">IF(OR($I33="",$H33=0),"",IF($I33&lt;AB$8,IF($J33&gt;=AA$8,NETWORKDAYS(IF($I33&lt;AA$8,AA$8,$I33),IF($J33&gt;=AB$8,(AB$8-1),$J33),휴일목록),""),""))</x:f>
        <x:v/>
      </x:c>
      <x:c r="AB33" s="79" t="str">
        <x:f t="shared" ref="AB33:AB34" si="42">IF(OR($I33="",$H33=0),"",IF($I33&lt;AC$8,IF($J33&gt;=AB$8,NETWORKDAYS(IF($I33&lt;AB$8,AB$8,$I33),IF($J33&gt;=AC$8,(AC$8-1),$J33),휴일목록),""),""))</x:f>
        <x:v/>
      </x:c>
      <x:c r="AC33" s="81" t="str">
        <x:f t="shared" ref="AC33:AC34" si="43">IF(OR($I33="",$H33=0),"",IF($I33&lt;AD$8,IF($J33&gt;=AC$8,NETWORKDAYS(IF($I33&lt;AC$8,AC$8,$I33),IF($J33&gt;=AD$8,(AD$8-1),$J33),휴일목록),""),""))</x:f>
        <x:v/>
      </x:c>
      <x:c r="AD33" s="78" t="str">
        <x:f t="shared" ref="AD33:AD34" si="44">IF(OR($I33="",$H33=0),"",IF($I33&lt;AE$8,IF($J33&gt;=AD$8,NETWORKDAYS(IF($I33&lt;AD$8,AD$8,$I33),IF($J33&gt;=AE$8,(AE$8-1),$J33),휴일목록),""),""))</x:f>
        <x:v/>
      </x:c>
      <x:c r="AE33" s="78" t="str">
        <x:f t="shared" ref="AE33:AE34" si="45">IF(OR($I33="",$H33=0),"",IF($I33&lt;AF$8,IF($J33&gt;=AE$8,NETWORKDAYS(IF($I33&lt;AE$8,AE$8,$I33),IF($J33&gt;=AF$8,(AF$8-1),$J33),휴일목록),""),""))</x:f>
        <x:v/>
      </x:c>
      <x:c r="AF33" s="78" t="str">
        <x:f t="shared" ref="AF33:AF34" si="46">IF(OR($I33="",$H33=0),"",IF($I33&lt;AG$8,IF($J33&gt;=AF$8,NETWORKDAYS(IF($I33&lt;AF$8,AF$8,$I33),IF($J33&gt;=AG$8,(AG$8-1),$J33),휴일목록),""),""))</x:f>
        <x:v/>
      </x:c>
      <x:c r="AG33" s="79" t="str">
        <x:f>IF(OR($I33="",$H33=0),"",IF($I33&lt;AH$8,IF($J33&gt;=AG$8,NETWORKDAYS(IF($I33&lt;AG$8,AG$8,$I33),IF($J33&gt;=AH$8,(AH$8-1),$J33),휴일목록),""),""))</x:f>
        <x:v/>
      </x:c>
      <x:c r="AH33" s="78" t="str">
        <x:f>IF(OR($I33="",$H33=0),"",IF($I33&lt;#REF!,IF($J33&gt;=AH$8,NETWORKDAYS(IF($I33&lt;AH$8,AH$8,$I33),IF($J33&gt;=#REF!,(#REF!-1),$J33),휴일목록),""),""))</x:f>
        <x:v/>
      </x:c>
    </x:row>
    <x:row r="34" spans="2:34" ht="15.75" customHeight="1">
      <x:c r="B34" s="20"/>
      <x:c r="G34" s="31" t="s">
        <x:v>33</x:v>
      </x:c>
      <x:c r="H34" s="1">
        <x:v>3</x:v>
      </x:c>
      <x:c r="I34" s="2">
        <x:v>45889</x:v>
      </x:c>
      <x:c r="J34" s="18">
        <x:f t="shared" si="1"/>
        <x:v>45891</x:v>
      </x:c>
      <x:c r="K34" s="19" t="str">
        <x:f t="shared" si="27"/>
        <x:v>P</x:v>
      </x:c>
      <x:c r="L34" s="1" t="s">
        <x:v>43</x:v>
      </x:c>
      <x:c r="M34" s="19" t="str">
        <x:f t="shared" si="29"/>
        <x:v>O</x:v>
      </x:c>
      <x:c r="N34" s="68" t="s">
        <x:v>70</x:v>
      </x:c>
      <x:c r="P34" s="77">
        <x:f t="shared" si="30"/>
        <x:v>3</x:v>
      </x:c>
      <x:c r="Q34" s="78" t="str">
        <x:f t="shared" si="31"/>
        <x:v/>
      </x:c>
      <x:c r="R34" s="78" t="str">
        <x:f t="shared" si="32"/>
        <x:v/>
      </x:c>
      <x:c r="S34" s="78" t="str">
        <x:f t="shared" si="33"/>
        <x:v/>
      </x:c>
      <x:c r="T34" s="79" t="str">
        <x:f t="shared" si="34"/>
        <x:v/>
      </x:c>
      <x:c r="U34" s="78" t="str">
        <x:f t="shared" si="35"/>
        <x:v/>
      </x:c>
      <x:c r="V34" s="78" t="str">
        <x:f t="shared" si="36"/>
        <x:v/>
      </x:c>
      <x:c r="W34" s="78" t="str">
        <x:f t="shared" si="37"/>
        <x:v/>
      </x:c>
      <x:c r="X34" s="79" t="str">
        <x:f t="shared" si="38"/>
        <x:v/>
      </x:c>
      <x:c r="Y34" s="78" t="str">
        <x:f t="shared" si="39"/>
        <x:v/>
      </x:c>
      <x:c r="Z34" s="78" t="str">
        <x:f t="shared" si="40"/>
        <x:v/>
      </x:c>
      <x:c r="AA34" s="78" t="str">
        <x:f t="shared" si="41"/>
        <x:v/>
      </x:c>
      <x:c r="AB34" s="79" t="str">
        <x:f t="shared" si="42"/>
        <x:v/>
      </x:c>
      <x:c r="AC34" s="81" t="str">
        <x:f t="shared" si="43"/>
        <x:v/>
      </x:c>
      <x:c r="AD34" s="78" t="str">
        <x:f t="shared" si="44"/>
        <x:v/>
      </x:c>
      <x:c r="AE34" s="78" t="str">
        <x:f t="shared" si="45"/>
        <x:v/>
      </x:c>
      <x:c r="AF34" s="78" t="str">
        <x:f t="shared" si="46"/>
        <x:v/>
      </x:c>
      <x:c r="AG34" s="79" t="str">
        <x:f>IF(OR($I34="",$H34=0),"",IF($I34&lt;AH$8,IF($J34&gt;=AG$8,NETWORKDAYS(IF($I34&lt;AG$8,AG$8,$I34),IF($J34&gt;=AH$8,(AH$8-1),$J34),휴일목록),""),""))</x:f>
        <x:v/>
      </x:c>
      <x:c r="AH34" s="78" t="e">
        <x:f>IF(OR($I34="",$H34=0),"",IF($I34&lt;#REF!,IF($J34&gt;=AH$8,NETWORKDAYS(IF($I34&lt;AH$8,AH$8,$I34),IF($J34&gt;=#REF!,(#REF!-1),$J34),휴일목록),""),""))</x:f>
        <x:v>#REF!</x:v>
      </x:c>
    </x:row>
    <x:row r="35" spans="2:34" ht="15.75" customHeight="1">
      <x:c r="B35" s="20"/>
      <x:c r="F35" t="s">
        <x:v>150</x:v>
      </x:c>
      <x:c r="I35" s="2"/>
      <x:c r="J35" s="18" t="str">
        <x:f t="shared" si="1"/>
        <x:v/>
      </x:c>
      <x:c r="K35" s="19" t="str">
        <x:f t="shared" si="27"/>
        <x:v/>
      </x:c>
      <x:c r="L35" s="1"/>
      <x:c r="M35" s="19" t="str">
        <x:f t="shared" ref="M35:M39" si="47">IF(L35="","",IF(K35=FALSE,"",IF(K35="F",IF(L35="F","O","B"),IF(K35="NS",IF(L35="NS","O","A"),IF(K35="P",IF(L35="F","A",IF(L35="P","O","B")))))))</x:f>
        <x:v/>
      </x:c>
      <x:c r="N35" s="68"/>
      <x:c r="P35" s="77" t="str">
        <x:f t="shared" ref="P35:P39" si="48">IF(OR($I35="",$H35=0),"",IF($I35&lt;Q$8,IF($J35&gt;=P$8,NETWORKDAYS(IF($I35&lt;P$8,P$8,$I35),IF($J35&gt;=Q$8,(Q$8-1),$J35),휴일목록),""),""))</x:f>
        <x:v/>
      </x:c>
      <x:c r="Q35" s="78" t="str">
        <x:f t="shared" ref="Q35:Q39" si="49">IF(OR($I35="",$H35=0),"",IF($I35&lt;R$8,IF($J35&gt;=Q$8,NETWORKDAYS(IF($I35&lt;Q$8,Q$8,$I35),IF($J35&gt;=R$8,(R$8-1),$J35),휴일목록),""),""))</x:f>
        <x:v/>
      </x:c>
      <x:c r="R35" s="78" t="str">
        <x:f t="shared" ref="R35:R39" si="50">IF(OR($I35="",$H35=0),"",IF($I35&lt;S$8,IF($J35&gt;=R$8,NETWORKDAYS(IF($I35&lt;R$8,R$8,$I35),IF($J35&gt;=S$8,(S$8-1),$J35),휴일목록),""),""))</x:f>
        <x:v/>
      </x:c>
      <x:c r="S35" s="78" t="str">
        <x:f t="shared" ref="S35:S39" si="51">IF(OR($I35="",$H35=0),"",IF($I35&lt;T$8,IF($J35&gt;=S$8,NETWORKDAYS(IF($I35&lt;S$8,S$8,$I35),IF($J35&gt;=T$8,(T$8-1),$J35),휴일목록),""),""))</x:f>
        <x:v/>
      </x:c>
      <x:c r="T35" s="79" t="str">
        <x:f t="shared" ref="T35:T39" si="52">IF(OR($I35="",$H35=0),"",IF($I35&lt;U$8,IF($J35&gt;=T$8,NETWORKDAYS(IF($I35&lt;T$8,T$8,$I35),IF($J35&gt;=U$8,(U$8-1),$J35),휴일목록),""),""))</x:f>
        <x:v/>
      </x:c>
      <x:c r="U35" s="78" t="str">
        <x:f t="shared" ref="U35:U39" si="53">IF(OR($I35="",$H35=0),"",IF($I35&lt;V$8,IF($J35&gt;=U$8,NETWORKDAYS(IF($I35&lt;U$8,U$8,$I35),IF($J35&gt;=V$8,(V$8-1),$J35),휴일목록),""),""))</x:f>
        <x:v/>
      </x:c>
      <x:c r="V35" s="78" t="str">
        <x:f t="shared" ref="V35:V39" si="54">IF(OR($I35="",$H35=0),"",IF($I35&lt;W$8,IF($J35&gt;=V$8,NETWORKDAYS(IF($I35&lt;V$8,V$8,$I35),IF($J35&gt;=W$8,(W$8-1),$J35),휴일목록),""),""))</x:f>
        <x:v/>
      </x:c>
      <x:c r="W35" s="78" t="str">
        <x:f t="shared" ref="W35:W39" si="55">IF(OR($I35="",$H35=0),"",IF($I35&lt;X$8,IF($J35&gt;=W$8,NETWORKDAYS(IF($I35&lt;W$8,W$8,$I35),IF($J35&gt;=X$8,(X$8-1),$J35),휴일목록),""),""))</x:f>
        <x:v/>
      </x:c>
      <x:c r="X35" s="79" t="str">
        <x:f t="shared" ref="X35:X39" si="56">IF(OR($I35="",$H35=0),"",IF($I35&lt;Y$8,IF($J35&gt;=X$8,NETWORKDAYS(IF($I35&lt;X$8,X$8,$I35),IF($J35&gt;=Y$8,(Y$8-1),$J35),휴일목록),""),""))</x:f>
        <x:v/>
      </x:c>
      <x:c r="Y35" s="78" t="str">
        <x:f t="shared" ref="Y35:Y39" si="57">IF(OR($I35="",$H35=0),"",IF($I35&lt;Z$8,IF($J35&gt;=Y$8,NETWORKDAYS(IF($I35&lt;Y$8,Y$8,$I35),IF($J35&gt;=Z$8,(Z$8-1),$J35),휴일목록),""),""))</x:f>
        <x:v/>
      </x:c>
      <x:c r="Z35" s="78" t="str">
        <x:f t="shared" ref="Z35:Z39" si="58">IF(OR($I35="",$H35=0),"",IF($I35&lt;AA$8,IF($J35&gt;=Z$8,NETWORKDAYS(IF($I35&lt;Z$8,Z$8,$I35),IF($J35&gt;=AA$8,(AA$8-1),$J35),휴일목록),""),""))</x:f>
        <x:v/>
      </x:c>
      <x:c r="AA35" s="78" t="str">
        <x:f t="shared" ref="AA35:AA39" si="59">IF(OR($I35="",$H35=0),"",IF($I35&lt;AB$8,IF($J35&gt;=AA$8,NETWORKDAYS(IF($I35&lt;AA$8,AA$8,$I35),IF($J35&gt;=AB$8,(AB$8-1),$J35),휴일목록),""),""))</x:f>
        <x:v/>
      </x:c>
      <x:c r="AB35" s="79" t="str">
        <x:f t="shared" ref="AB35:AB39" si="60">IF(OR($I35="",$H35=0),"",IF($I35&lt;AC$8,IF($J35&gt;=AB$8,NETWORKDAYS(IF($I35&lt;AB$8,AB$8,$I35),IF($J35&gt;=AC$8,(AC$8-1),$J35),휴일목록),""),""))</x:f>
        <x:v/>
      </x:c>
      <x:c r="AC35" s="81" t="str">
        <x:f t="shared" ref="AC35:AC39" si="61">IF(OR($I35="",$H35=0),"",IF($I35&lt;AD$8,IF($J35&gt;=AC$8,NETWORKDAYS(IF($I35&lt;AC$8,AC$8,$I35),IF($J35&gt;=AD$8,(AD$8-1),$J35),휴일목록),""),""))</x:f>
        <x:v/>
      </x:c>
      <x:c r="AD35" s="78" t="str">
        <x:f t="shared" ref="AD35:AD39" si="62">IF(OR($I35="",$H35=0),"",IF($I35&lt;AE$8,IF($J35&gt;=AD$8,NETWORKDAYS(IF($I35&lt;AD$8,AD$8,$I35),IF($J35&gt;=AE$8,(AE$8-1),$J35),휴일목록),""),""))</x:f>
        <x:v/>
      </x:c>
      <x:c r="AE35" s="78" t="str">
        <x:f t="shared" ref="AE35:AE39" si="63">IF(OR($I35="",$H35=0),"",IF($I35&lt;AF$8,IF($J35&gt;=AE$8,NETWORKDAYS(IF($I35&lt;AE$8,AE$8,$I35),IF($J35&gt;=AF$8,(AF$8-1),$J35),휴일목록),""),""))</x:f>
        <x:v/>
      </x:c>
      <x:c r="AF35" s="78" t="str">
        <x:f t="shared" ref="AF35:AF39" si="64">IF(OR($I35="",$H35=0),"",IF($I35&lt;AG$8,IF($J35&gt;=AF$8,NETWORKDAYS(IF($I35&lt;AF$8,AF$8,$I35),IF($J35&gt;=AG$8,(AG$8-1),$J35),휴일목록),""),""))</x:f>
        <x:v/>
      </x:c>
      <x:c r="AG35" s="79" t="str">
        <x:f>IF(OR($I35="",$H35=0),"",IF($I35&lt;AH$8,IF($J35&gt;=AG$8,NETWORKDAYS(IF($I35&lt;AG$8,AG$8,$I35),IF($J35&gt;=AH$8,(AH$8-1),$J35),휴일목록),""),""))</x:f>
        <x:v/>
      </x:c>
      <x:c r="AH35" s="78" t="str">
        <x:f>IF(OR($I35="",$H35=0),"",IF($I35&lt;#REF!,IF($J35&gt;=AH$8,NETWORKDAYS(IF($I35&lt;AH$8,AH$8,$I35),IF($J35&gt;=#REF!,(#REF!-1),$J35),휴일목록),""),""))</x:f>
        <x:v/>
      </x:c>
    </x:row>
    <x:row r="36" spans="2:34" ht="15.75" customHeight="1">
      <x:c r="B36" s="20"/>
      <x:c r="G36" s="31" t="s">
        <x:v>112</x:v>
      </x:c>
      <x:c r="H36" s="1">
        <x:v>1</x:v>
      </x:c>
      <x:c r="I36" s="2">
        <x:v>45890</x:v>
      </x:c>
      <x:c r="J36" s="18">
        <x:f t="shared" si="1"/>
        <x:v>45890</x:v>
      </x:c>
      <x:c r="K36" s="19" t="str">
        <x:f t="shared" si="27"/>
        <x:v>F</x:v>
      </x:c>
      <x:c r="L36" s="1" t="s">
        <x:v>43</x:v>
      </x:c>
      <x:c r="M36" s="19" t="str">
        <x:f t="shared" ref="M36:M38" si="65">IF(L36="","",IF(K36=FALSE,"",IF(K36="F",IF(L36="F","O","B"),IF(K36="NS",IF(L36="NS","O","A"),IF(K36="P",IF(L36="F","A",IF(L36="P","O","B")))))))</x:f>
        <x:v>B</x:v>
      </x:c>
      <x:c r="N36" s="68" t="s">
        <x:v>70</x:v>
      </x:c>
      <x:c r="P36" s="77">
        <x:f t="shared" ref="P36:P38" si="66">IF(OR($I36="",$H36=0),"",IF($I36&lt;Q$8,IF($J36&gt;=P$8,NETWORKDAYS(IF($I36&lt;P$8,P$8,$I36),IF($J36&gt;=Q$8,(Q$8-1),$J36),휴일목록),""),""))</x:f>
        <x:v>1</x:v>
      </x:c>
      <x:c r="Q36" s="78" t="str">
        <x:f t="shared" ref="Q36:Q38" si="67">IF(OR($I36="",$H36=0),"",IF($I36&lt;R$8,IF($J36&gt;=Q$8,NETWORKDAYS(IF($I36&lt;Q$8,Q$8,$I36),IF($J36&gt;=R$8,(R$8-1),$J36),휴일목록),""),""))</x:f>
        <x:v/>
      </x:c>
      <x:c r="R36" s="78" t="str">
        <x:f t="shared" ref="R36:R38" si="68">IF(OR($I36="",$H36=0),"",IF($I36&lt;S$8,IF($J36&gt;=R$8,NETWORKDAYS(IF($I36&lt;R$8,R$8,$I36),IF($J36&gt;=S$8,(S$8-1),$J36),휴일목록),""),""))</x:f>
        <x:v/>
      </x:c>
      <x:c r="S36" s="78" t="str">
        <x:f t="shared" ref="S36:S38" si="69">IF(OR($I36="",$H36=0),"",IF($I36&lt;T$8,IF($J36&gt;=S$8,NETWORKDAYS(IF($I36&lt;S$8,S$8,$I36),IF($J36&gt;=T$8,(T$8-1),$J36),휴일목록),""),""))</x:f>
        <x:v/>
      </x:c>
      <x:c r="T36" s="79" t="str">
        <x:f t="shared" ref="T36:T38" si="70">IF(OR($I36="",$H36=0),"",IF($I36&lt;U$8,IF($J36&gt;=T$8,NETWORKDAYS(IF($I36&lt;T$8,T$8,$I36),IF($J36&gt;=U$8,(U$8-1),$J36),휴일목록),""),""))</x:f>
        <x:v/>
      </x:c>
      <x:c r="U36" s="78" t="str">
        <x:f t="shared" ref="U36:U38" si="71">IF(OR($I36="",$H36=0),"",IF($I36&lt;V$8,IF($J36&gt;=U$8,NETWORKDAYS(IF($I36&lt;U$8,U$8,$I36),IF($J36&gt;=V$8,(V$8-1),$J36),휴일목록),""),""))</x:f>
        <x:v/>
      </x:c>
      <x:c r="V36" s="78" t="str">
        <x:f t="shared" ref="V36:V38" si="72">IF(OR($I36="",$H36=0),"",IF($I36&lt;W$8,IF($J36&gt;=V$8,NETWORKDAYS(IF($I36&lt;V$8,V$8,$I36),IF($J36&gt;=W$8,(W$8-1),$J36),휴일목록),""),""))</x:f>
        <x:v/>
      </x:c>
      <x:c r="W36" s="78" t="str">
        <x:f t="shared" ref="W36:W38" si="73">IF(OR($I36="",$H36=0),"",IF($I36&lt;X$8,IF($J36&gt;=W$8,NETWORKDAYS(IF($I36&lt;W$8,W$8,$I36),IF($J36&gt;=X$8,(X$8-1),$J36),휴일목록),""),""))</x:f>
        <x:v/>
      </x:c>
      <x:c r="X36" s="79" t="str">
        <x:f t="shared" ref="X36:X38" si="74">IF(OR($I36="",$H36=0),"",IF($I36&lt;Y$8,IF($J36&gt;=X$8,NETWORKDAYS(IF($I36&lt;X$8,X$8,$I36),IF($J36&gt;=Y$8,(Y$8-1),$J36),휴일목록),""),""))</x:f>
        <x:v/>
      </x:c>
      <x:c r="Y36" s="78" t="str">
        <x:f t="shared" ref="Y36:Y38" si="75">IF(OR($I36="",$H36=0),"",IF($I36&lt;Z$8,IF($J36&gt;=Y$8,NETWORKDAYS(IF($I36&lt;Y$8,Y$8,$I36),IF($J36&gt;=Z$8,(Z$8-1),$J36),휴일목록),""),""))</x:f>
        <x:v/>
      </x:c>
      <x:c r="Z36" s="78" t="str">
        <x:f t="shared" ref="Z36:Z38" si="76">IF(OR($I36="",$H36=0),"",IF($I36&lt;AA$8,IF($J36&gt;=Z$8,NETWORKDAYS(IF($I36&lt;Z$8,Z$8,$I36),IF($J36&gt;=AA$8,(AA$8-1),$J36),휴일목록),""),""))</x:f>
        <x:v/>
      </x:c>
      <x:c r="AA36" s="78" t="str">
        <x:f t="shared" ref="AA36:AA38" si="77">IF(OR($I36="",$H36=0),"",IF($I36&lt;AB$8,IF($J36&gt;=AA$8,NETWORKDAYS(IF($I36&lt;AA$8,AA$8,$I36),IF($J36&gt;=AB$8,(AB$8-1),$J36),휴일목록),""),""))</x:f>
        <x:v/>
      </x:c>
      <x:c r="AB36" s="79" t="str">
        <x:f t="shared" ref="AB36:AB38" si="78">IF(OR($I36="",$H36=0),"",IF($I36&lt;AC$8,IF($J36&gt;=AB$8,NETWORKDAYS(IF($I36&lt;AB$8,AB$8,$I36),IF($J36&gt;=AC$8,(AC$8-1),$J36),휴일목록),""),""))</x:f>
        <x:v/>
      </x:c>
      <x:c r="AC36" s="81" t="str">
        <x:f t="shared" ref="AC36:AC38" si="79">IF(OR($I36="",$H36=0),"",IF($I36&lt;AD$8,IF($J36&gt;=AC$8,NETWORKDAYS(IF($I36&lt;AC$8,AC$8,$I36),IF($J36&gt;=AD$8,(AD$8-1),$J36),휴일목록),""),""))</x:f>
        <x:v/>
      </x:c>
      <x:c r="AD36" s="78" t="str">
        <x:f t="shared" ref="AD36:AD38" si="80">IF(OR($I36="",$H36=0),"",IF($I36&lt;AE$8,IF($J36&gt;=AD$8,NETWORKDAYS(IF($I36&lt;AD$8,AD$8,$I36),IF($J36&gt;=AE$8,(AE$8-1),$J36),휴일목록),""),""))</x:f>
        <x:v/>
      </x:c>
      <x:c r="AE36" s="78" t="str">
        <x:f t="shared" ref="AE36:AE38" si="81">IF(OR($I36="",$H36=0),"",IF($I36&lt;AF$8,IF($J36&gt;=AE$8,NETWORKDAYS(IF($I36&lt;AE$8,AE$8,$I36),IF($J36&gt;=AF$8,(AF$8-1),$J36),휴일목록),""),""))</x:f>
        <x:v/>
      </x:c>
      <x:c r="AF36" s="78" t="str">
        <x:f t="shared" ref="AF36:AF38" si="82">IF(OR($I36="",$H36=0),"",IF($I36&lt;AG$8,IF($J36&gt;=AF$8,NETWORKDAYS(IF($I36&lt;AF$8,AF$8,$I36),IF($J36&gt;=AG$8,(AG$8-1),$J36),휴일목록),""),""))</x:f>
        <x:v/>
      </x:c>
      <x:c r="AG36" s="79" t="str">
        <x:f>IF(OR($I36="",$H36=0),"",IF($I36&lt;AH$8,IF($J36&gt;=AG$8,NETWORKDAYS(IF($I36&lt;AG$8,AG$8,$I36),IF($J36&gt;=AH$8,(AH$8-1),$J36),휴일목록),""),""))</x:f>
        <x:v/>
      </x:c>
      <x:c r="AH36" s="78" t="e">
        <x:f>IF(OR($I36="",$H36=0),"",IF($I36&lt;#REF!,IF($J36&gt;=AH$8,NETWORKDAYS(IF($I36&lt;AH$8,AH$8,$I36),IF($J36&gt;=#REF!,(#REF!-1),$J36),휴일목록),""),""))</x:f>
        <x:v>#REF!</x:v>
      </x:c>
    </x:row>
    <x:row r="37" spans="2:34" ht="15.75" customHeight="1">
      <x:c r="B37" s="20"/>
      <x:c r="G37" s="31" t="s">
        <x:v>93</x:v>
      </x:c>
      <x:c r="H37" s="1">
        <x:v>3</x:v>
      </x:c>
      <x:c r="I37" s="2">
        <x:v>45891</x:v>
      </x:c>
      <x:c r="J37" s="18">
        <x:f t="shared" si="1"/>
        <x:v>45895</x:v>
      </x:c>
      <x:c r="K37" s="19" t="str">
        <x:f t="shared" si="27"/>
        <x:v>P</x:v>
      </x:c>
      <x:c r="L37" s="1" t="s">
        <x:v>43</x:v>
      </x:c>
      <x:c r="M37" s="19" t="str">
        <x:f t="shared" si="65"/>
        <x:v>O</x:v>
      </x:c>
      <x:c r="N37" s="68" t="s">
        <x:v>70</x:v>
      </x:c>
      <x:c r="P37" s="77">
        <x:f t="shared" si="66"/>
        <x:v>1</x:v>
      </x:c>
      <x:c r="Q37" s="78">
        <x:f t="shared" si="67"/>
        <x:v>2</x:v>
      </x:c>
      <x:c r="R37" s="78" t="str">
        <x:f t="shared" si="68"/>
        <x:v/>
      </x:c>
      <x:c r="S37" s="78" t="str">
        <x:f t="shared" si="69"/>
        <x:v/>
      </x:c>
      <x:c r="T37" s="79" t="str">
        <x:f t="shared" si="70"/>
        <x:v/>
      </x:c>
      <x:c r="U37" s="78" t="str">
        <x:f t="shared" si="71"/>
        <x:v/>
      </x:c>
      <x:c r="V37" s="78" t="str">
        <x:f t="shared" si="72"/>
        <x:v/>
      </x:c>
      <x:c r="W37" s="78" t="str">
        <x:f t="shared" si="73"/>
        <x:v/>
      </x:c>
      <x:c r="X37" s="79" t="str">
        <x:f t="shared" si="74"/>
        <x:v/>
      </x:c>
      <x:c r="Y37" s="78" t="str">
        <x:f t="shared" si="75"/>
        <x:v/>
      </x:c>
      <x:c r="Z37" s="78" t="str">
        <x:f t="shared" si="76"/>
        <x:v/>
      </x:c>
      <x:c r="AA37" s="78" t="str">
        <x:f t="shared" si="77"/>
        <x:v/>
      </x:c>
      <x:c r="AB37" s="79" t="str">
        <x:f t="shared" si="78"/>
        <x:v/>
      </x:c>
      <x:c r="AC37" s="81" t="str">
        <x:f t="shared" si="79"/>
        <x:v/>
      </x:c>
      <x:c r="AD37" s="78" t="str">
        <x:f t="shared" si="80"/>
        <x:v/>
      </x:c>
      <x:c r="AE37" s="78" t="str">
        <x:f t="shared" si="81"/>
        <x:v/>
      </x:c>
      <x:c r="AF37" s="78" t="str">
        <x:f t="shared" si="82"/>
        <x:v/>
      </x:c>
      <x:c r="AG37" s="79" t="str">
        <x:f>IF(OR($I37="",$H37=0),"",IF($I37&lt;AH$8,IF($J37&gt;=AG$8,NETWORKDAYS(IF($I37&lt;AG$8,AG$8,$I37),IF($J37&gt;=AH$8,(AH$8-1),$J37),휴일목록),""),""))</x:f>
        <x:v/>
      </x:c>
      <x:c r="AH37" s="78" t="e">
        <x:f>IF(OR($I37="",$H37=0),"",IF($I37&lt;#REF!,IF($J37&gt;=AH$8,NETWORKDAYS(IF($I37&lt;AH$8,AH$8,$I37),IF($J37&gt;=#REF!,(#REF!-1),$J37),휴일목록),""),""))</x:f>
        <x:v>#REF!</x:v>
      </x:c>
    </x:row>
    <x:row r="38" spans="2:34" ht="15.75" customHeight="1">
      <x:c r="B38" s="20"/>
      <x:c r="G38" s="31" t="s">
        <x:v>69</x:v>
      </x:c>
      <x:c r="H38" s="1">
        <x:v>3</x:v>
      </x:c>
      <x:c r="I38" s="2">
        <x:v>45895</x:v>
      </x:c>
      <x:c r="J38" s="18">
        <x:f t="shared" si="1"/>
        <x:v>45897</x:v>
      </x:c>
      <x:c r="K38" s="19" t="str">
        <x:f t="shared" si="27"/>
        <x:v>NS</x:v>
      </x:c>
      <x:c r="L38" s="1" t="s">
        <x:v>43</x:v>
      </x:c>
      <x:c r="M38" s="19" t="str">
        <x:f t="shared" si="65"/>
        <x:v>A</x:v>
      </x:c>
      <x:c r="N38" s="68" t="s">
        <x:v>70</x:v>
      </x:c>
      <x:c r="P38" s="77" t="str">
        <x:f t="shared" si="66"/>
        <x:v/>
      </x:c>
      <x:c r="Q38" s="78">
        <x:f t="shared" si="67"/>
        <x:v>3</x:v>
      </x:c>
      <x:c r="R38" s="78" t="str">
        <x:f t="shared" si="68"/>
        <x:v/>
      </x:c>
      <x:c r="S38" s="78" t="str">
        <x:f t="shared" si="69"/>
        <x:v/>
      </x:c>
      <x:c r="T38" s="79" t="str">
        <x:f t="shared" si="70"/>
        <x:v/>
      </x:c>
      <x:c r="U38" s="78" t="str">
        <x:f t="shared" si="71"/>
        <x:v/>
      </x:c>
      <x:c r="V38" s="78" t="str">
        <x:f t="shared" si="72"/>
        <x:v/>
      </x:c>
      <x:c r="W38" s="78" t="str">
        <x:f t="shared" si="73"/>
        <x:v/>
      </x:c>
      <x:c r="X38" s="79" t="str">
        <x:f t="shared" si="74"/>
        <x:v/>
      </x:c>
      <x:c r="Y38" s="78" t="str">
        <x:f t="shared" si="75"/>
        <x:v/>
      </x:c>
      <x:c r="Z38" s="78" t="str">
        <x:f t="shared" si="76"/>
        <x:v/>
      </x:c>
      <x:c r="AA38" s="78" t="str">
        <x:f t="shared" si="77"/>
        <x:v/>
      </x:c>
      <x:c r="AB38" s="79" t="str">
        <x:f t="shared" si="78"/>
        <x:v/>
      </x:c>
      <x:c r="AC38" s="81" t="str">
        <x:f t="shared" si="79"/>
        <x:v/>
      </x:c>
      <x:c r="AD38" s="78" t="str">
        <x:f t="shared" si="80"/>
        <x:v/>
      </x:c>
      <x:c r="AE38" s="78" t="str">
        <x:f t="shared" si="81"/>
        <x:v/>
      </x:c>
      <x:c r="AF38" s="78" t="str">
        <x:f t="shared" si="82"/>
        <x:v/>
      </x:c>
      <x:c r="AG38" s="79" t="str">
        <x:f>IF(OR($I38="",$H38=0),"",IF($I38&lt;AH$8,IF($J38&gt;=AG$8,NETWORKDAYS(IF($I38&lt;AG$8,AG$8,$I38),IF($J38&gt;=AH$8,(AH$8-1),$J38),휴일목록),""),""))</x:f>
        <x:v/>
      </x:c>
      <x:c r="AH38" s="78" t="e">
        <x:f>IF(OR($I38="",$H38=0),"",IF($I38&lt;#REF!,IF($J38&gt;=AH$8,NETWORKDAYS(IF($I38&lt;AH$8,AH$8,$I38),IF($J38&gt;=#REF!,(#REF!-1),$J38),휴일목록),""),""))</x:f>
        <x:v>#REF!</x:v>
      </x:c>
    </x:row>
    <x:row r="39" spans="2:34" ht="15.75" customHeight="1">
      <x:c r="B39" s="20"/>
      <x:c r="G39" s="31" t="s">
        <x:v>105</x:v>
      </x:c>
      <x:c r="H39" s="1">
        <x:v>1</x:v>
      </x:c>
      <x:c r="I39" s="2">
        <x:v>45897</x:v>
      </x:c>
      <x:c r="J39" s="18">
        <x:f t="shared" si="1"/>
        <x:v>45897</x:v>
      </x:c>
      <x:c r="K39" s="19" t="str">
        <x:f t="shared" si="27"/>
        <x:v>NS</x:v>
      </x:c>
      <x:c r="L39" s="1" t="s">
        <x:v>43</x:v>
      </x:c>
      <x:c r="M39" s="19" t="str">
        <x:f t="shared" si="47"/>
        <x:v>A</x:v>
      </x:c>
      <x:c r="N39" s="68" t="s">
        <x:v>70</x:v>
      </x:c>
      <x:c r="P39" s="77" t="str">
        <x:f t="shared" si="48"/>
        <x:v/>
      </x:c>
      <x:c r="Q39" s="78">
        <x:f t="shared" si="49"/>
        <x:v>1</x:v>
      </x:c>
      <x:c r="R39" s="78" t="str">
        <x:f t="shared" si="50"/>
        <x:v/>
      </x:c>
      <x:c r="S39" s="78" t="str">
        <x:f t="shared" si="51"/>
        <x:v/>
      </x:c>
      <x:c r="T39" s="79" t="str">
        <x:f t="shared" si="52"/>
        <x:v/>
      </x:c>
      <x:c r="U39" s="78" t="str">
        <x:f t="shared" si="53"/>
        <x:v/>
      </x:c>
      <x:c r="V39" s="78" t="str">
        <x:f t="shared" si="54"/>
        <x:v/>
      </x:c>
      <x:c r="W39" s="78" t="str">
        <x:f t="shared" si="55"/>
        <x:v/>
      </x:c>
      <x:c r="X39" s="79" t="str">
        <x:f t="shared" si="56"/>
        <x:v/>
      </x:c>
      <x:c r="Y39" s="78" t="str">
        <x:f t="shared" si="57"/>
        <x:v/>
      </x:c>
      <x:c r="Z39" s="78" t="str">
        <x:f t="shared" si="58"/>
        <x:v/>
      </x:c>
      <x:c r="AA39" s="78" t="str">
        <x:f t="shared" si="59"/>
        <x:v/>
      </x:c>
      <x:c r="AB39" s="79" t="str">
        <x:f t="shared" si="60"/>
        <x:v/>
      </x:c>
      <x:c r="AC39" s="81" t="str">
        <x:f t="shared" si="61"/>
        <x:v/>
      </x:c>
      <x:c r="AD39" s="78" t="str">
        <x:f t="shared" si="62"/>
        <x:v/>
      </x:c>
      <x:c r="AE39" s="78" t="str">
        <x:f t="shared" si="63"/>
        <x:v/>
      </x:c>
      <x:c r="AF39" s="78" t="str">
        <x:f t="shared" si="64"/>
        <x:v/>
      </x:c>
      <x:c r="AG39" s="79" t="str">
        <x:f>IF(OR($I39="",$H39=0),"",IF($I39&lt;AH$8,IF($J39&gt;=AG$8,NETWORKDAYS(IF($I39&lt;AG$8,AG$8,$I39),IF($J39&gt;=AH$8,(AH$8-1),$J39),휴일목록),""),""))</x:f>
        <x:v/>
      </x:c>
      <x:c r="AH39" s="78" t="e">
        <x:f>IF(OR($I39="",$H39=0),"",IF($I39&lt;#REF!,IF($J39&gt;=AH$8,NETWORKDAYS(IF($I39&lt;AH$8,AH$8,$I39),IF($J39&gt;=#REF!,(#REF!-1),$J39),휴일목록),""),""))</x:f>
        <x:v>#REF!</x:v>
      </x:c>
    </x:row>
    <x:row r="40" spans="2:34" ht="15.75" customHeight="1">
      <x:c r="B40" s="20"/>
      <x:c r="G40" s="31" t="s">
        <x:v>100</x:v>
      </x:c>
      <x:c r="H40" s="1">
        <x:v>1</x:v>
      </x:c>
      <x:c r="I40" s="2">
        <x:v>45898</x:v>
      </x:c>
      <x:c r="J40" s="18">
        <x:f t="shared" si="1"/>
        <x:v>45898</x:v>
      </x:c>
      <x:c r="K40" s="19" t="str">
        <x:f t="shared" si="27"/>
        <x:v>NS</x:v>
      </x:c>
      <x:c r="L40" s="1" t="s">
        <x:v>43</x:v>
      </x:c>
      <x:c r="M40" s="19" t="str">
        <x:f>IF(L40="","",IF(K40=FALSE,"",IF(K40="F",IF(L40="F","O","B"),IF(K40="NS",IF(L40="NS","O","A"),IF(K40="P",IF(L40="F","A",IF(L40="P","O","B")))))))</x:f>
        <x:v>A</x:v>
      </x:c>
      <x:c r="N40" s="68" t="s">
        <x:v>70</x:v>
      </x:c>
      <x:c r="P40" s="77" t="str">
        <x:f>IF(OR($I40="",$H40=0),"",IF($I40&lt;Q$8,IF($J40&gt;=P$8,NETWORKDAYS(IF($I40&lt;P$8,P$8,$I40),IF($J40&gt;=Q$8,(Q$8-1),$J40),휴일목록),""),""))</x:f>
        <x:v/>
      </x:c>
      <x:c r="Q40" s="78">
        <x:f>IF(OR($I40="",$H40=0),"",IF($I40&lt;R$8,IF($J40&gt;=Q$8,NETWORKDAYS(IF($I40&lt;Q$8,Q$8,$I40),IF($J40&gt;=R$8,(R$8-1),$J40),휴일목록),""),""))</x:f>
        <x:v>1</x:v>
      </x:c>
      <x:c r="R40" s="78" t="str">
        <x:f>IF(OR($I40="",$H40=0),"",IF($I40&lt;S$8,IF($J40&gt;=R$8,NETWORKDAYS(IF($I40&lt;R$8,R$8,$I40),IF($J40&gt;=S$8,(S$8-1),$J40),휴일목록),""),""))</x:f>
        <x:v/>
      </x:c>
      <x:c r="S40" s="78" t="str">
        <x:f>IF(OR($I40="",$H40=0),"",IF($I40&lt;T$8,IF($J40&gt;=S$8,NETWORKDAYS(IF($I40&lt;S$8,S$8,$I40),IF($J40&gt;=T$8,(T$8-1),$J40),휴일목록),""),""))</x:f>
        <x:v/>
      </x:c>
      <x:c r="T40" s="79" t="str">
        <x:f>IF(OR($I40="",$H40=0),"",IF($I40&lt;U$8,IF($J40&gt;=T$8,NETWORKDAYS(IF($I40&lt;T$8,T$8,$I40),IF($J40&gt;=U$8,(U$8-1),$J40),휴일목록),""),""))</x:f>
        <x:v/>
      </x:c>
      <x:c r="U40" s="78" t="str">
        <x:f>IF(OR($I40="",$H40=0),"",IF($I40&lt;V$8,IF($J40&gt;=U$8,NETWORKDAYS(IF($I40&lt;U$8,U$8,$I40),IF($J40&gt;=V$8,(V$8-1),$J40),휴일목록),""),""))</x:f>
        <x:v/>
      </x:c>
      <x:c r="V40" s="78" t="str">
        <x:f>IF(OR($I40="",$H40=0),"",IF($I40&lt;W$8,IF($J40&gt;=V$8,NETWORKDAYS(IF($I40&lt;V$8,V$8,$I40),IF($J40&gt;=W$8,(W$8-1),$J40),휴일목록),""),""))</x:f>
        <x:v/>
      </x:c>
      <x:c r="W40" s="78" t="str">
        <x:f>IF(OR($I40="",$H40=0),"",IF($I40&lt;X$8,IF($J40&gt;=W$8,NETWORKDAYS(IF($I40&lt;W$8,W$8,$I40),IF($J40&gt;=X$8,(X$8-1),$J40),휴일목록),""),""))</x:f>
        <x:v/>
      </x:c>
      <x:c r="X40" s="79" t="str">
        <x:f>IF(OR($I40="",$H40=0),"",IF($I40&lt;Y$8,IF($J40&gt;=X$8,NETWORKDAYS(IF($I40&lt;X$8,X$8,$I40),IF($J40&gt;=Y$8,(Y$8-1),$J40),휴일목록),""),""))</x:f>
        <x:v/>
      </x:c>
      <x:c r="Y40" s="78" t="str">
        <x:f>IF(OR($I40="",$H40=0),"",IF($I40&lt;Z$8,IF($J40&gt;=Y$8,NETWORKDAYS(IF($I40&lt;Y$8,Y$8,$I40),IF($J40&gt;=Z$8,(Z$8-1),$J40),휴일목록),""),""))</x:f>
        <x:v/>
      </x:c>
      <x:c r="Z40" s="78" t="str">
        <x:f>IF(OR($I40="",$H40=0),"",IF($I40&lt;AA$8,IF($J40&gt;=Z$8,NETWORKDAYS(IF($I40&lt;Z$8,Z$8,$I40),IF($J40&gt;=AA$8,(AA$8-1),$J40),휴일목록),""),""))</x:f>
        <x:v/>
      </x:c>
      <x:c r="AA40" s="78" t="str">
        <x:f>IF(OR($I40="",$H40=0),"",IF($I40&lt;AB$8,IF($J40&gt;=AA$8,NETWORKDAYS(IF($I40&lt;AA$8,AA$8,$I40),IF($J40&gt;=AB$8,(AB$8-1),$J40),휴일목록),""),""))</x:f>
        <x:v/>
      </x:c>
      <x:c r="AB40" s="79" t="str">
        <x:f>IF(OR($I40="",$H40=0),"",IF($I40&lt;AC$8,IF($J40&gt;=AB$8,NETWORKDAYS(IF($I40&lt;AB$8,AB$8,$I40),IF($J40&gt;=AC$8,(AC$8-1),$J40),휴일목록),""),""))</x:f>
        <x:v/>
      </x:c>
      <x:c r="AC40" s="81" t="str">
        <x:f>IF(OR($I40="",$H40=0),"",IF($I40&lt;AD$8,IF($J40&gt;=AC$8,NETWORKDAYS(IF($I40&lt;AC$8,AC$8,$I40),IF($J40&gt;=AD$8,(AD$8-1),$J40),휴일목록),""),""))</x:f>
        <x:v/>
      </x:c>
      <x:c r="AD40" s="78" t="str">
        <x:f>IF(OR($I40="",$H40=0),"",IF($I40&lt;AE$8,IF($J40&gt;=AD$8,NETWORKDAYS(IF($I40&lt;AD$8,AD$8,$I40),IF($J40&gt;=AE$8,(AE$8-1),$J40),휴일목록),""),""))</x:f>
        <x:v/>
      </x:c>
      <x:c r="AE40" s="78" t="str">
        <x:f>IF(OR($I40="",$H40=0),"",IF($I40&lt;AF$8,IF($J40&gt;=AE$8,NETWORKDAYS(IF($I40&lt;AE$8,AE$8,$I40),IF($J40&gt;=AF$8,(AF$8-1),$J40),휴일목록),""),""))</x:f>
        <x:v/>
      </x:c>
      <x:c r="AF40" s="78" t="str">
        <x:f>IF(OR($I40="",$H40=0),"",IF($I40&lt;AG$8,IF($J40&gt;=AF$8,NETWORKDAYS(IF($I40&lt;AF$8,AF$8,$I40),IF($J40&gt;=AG$8,(AG$8-1),$J40),휴일목록),""),""))</x:f>
        <x:v/>
      </x:c>
      <x:c r="AG40" s="79" t="str">
        <x:f>IF(OR($I40="",$H40=0),"",IF($I40&lt;AH$8,IF($J40&gt;=AG$8,NETWORKDAYS(IF($I40&lt;AG$8,AG$8,$I40),IF($J40&gt;=AH$8,(AH$8-1),$J40),휴일목록),""),""))</x:f>
        <x:v/>
      </x:c>
      <x:c r="AH40" s="78" t="e">
        <x:f>IF(OR($I40="",$H40=0),"",IF($I40&lt;#REF!,IF($J40&gt;=AH$8,NETWORKDAYS(IF($I40&lt;AH$8,AH$8,$I40),IF($J40&gt;=#REF!,(#REF!-1),$J40),휴일목록),""),""))</x:f>
        <x:v>#REF!</x:v>
      </x:c>
    </x:row>
    <x:row r="41" spans="2:34" ht="15.75" customHeight="1">
      <x:c r="B41" s="20"/>
      <x:c r="G41" s="31" t="s">
        <x:v>106</x:v>
      </x:c>
      <x:c r="H41" s="1">
        <x:v>1</x:v>
      </x:c>
      <x:c r="I41" s="2">
        <x:v>45901</x:v>
      </x:c>
      <x:c r="J41" s="18">
        <x:f t="shared" si="1"/>
        <x:v>45901</x:v>
      </x:c>
      <x:c r="K41" s="19" t="str">
        <x:f t="shared" si="27"/>
        <x:v>NS</x:v>
      </x:c>
      <x:c r="L41" s="1" t="s">
        <x:v>43</x:v>
      </x:c>
      <x:c r="M41" s="19" t="str">
        <x:f>IF(L41="","",IF(K41=FALSE,"",IF(K41="F",IF(L41="F","O","B"),IF(K41="NS",IF(L41="NS","O","A"),IF(K41="P",IF(L41="F","A",IF(L41="P","O","B")))))))</x:f>
        <x:v>A</x:v>
      </x:c>
      <x:c r="N41" s="68" t="s">
        <x:v>70</x:v>
      </x:c>
      <x:c r="P41" s="77" t="str">
        <x:f>IF(OR($I41="",$H41=0),"",IF($I41&lt;Q$8,IF($J41&gt;=P$8,NETWORKDAYS(IF($I41&lt;P$8,P$8,$I41),IF($J41&gt;=Q$8,(Q$8-1),$J41),휴일목록),""),""))</x:f>
        <x:v/>
      </x:c>
      <x:c r="Q41" s="78" t="str">
        <x:f>IF(OR($I41="",$H41=0),"",IF($I41&lt;R$8,IF($J41&gt;=Q$8,NETWORKDAYS(IF($I41&lt;Q$8,Q$8,$I41),IF($J41&gt;=R$8,(R$8-1),$J41),휴일목록),""),""))</x:f>
        <x:v/>
      </x:c>
      <x:c r="R41" s="78">
        <x:f>IF(OR($I41="",$H41=0),"",IF($I41&lt;S$8,IF($J41&gt;=R$8,NETWORKDAYS(IF($I41&lt;R$8,R$8,$I41),IF($J41&gt;=S$8,(S$8-1),$J41),휴일목록),""),""))</x:f>
        <x:v>1</x:v>
      </x:c>
      <x:c r="S41" s="78" t="str">
        <x:f>IF(OR($I41="",$H41=0),"",IF($I41&lt;T$8,IF($J41&gt;=S$8,NETWORKDAYS(IF($I41&lt;S$8,S$8,$I41),IF($J41&gt;=T$8,(T$8-1),$J41),휴일목록),""),""))</x:f>
        <x:v/>
      </x:c>
      <x:c r="T41" s="79" t="str">
        <x:f>IF(OR($I41="",$H41=0),"",IF($I41&lt;U$8,IF($J41&gt;=T$8,NETWORKDAYS(IF($I41&lt;T$8,T$8,$I41),IF($J41&gt;=U$8,(U$8-1),$J41),휴일목록),""),""))</x:f>
        <x:v/>
      </x:c>
      <x:c r="U41" s="78" t="str">
        <x:f>IF(OR($I41="",$H41=0),"",IF($I41&lt;V$8,IF($J41&gt;=U$8,NETWORKDAYS(IF($I41&lt;U$8,U$8,$I41),IF($J41&gt;=V$8,(V$8-1),$J41),휴일목록),""),""))</x:f>
        <x:v/>
      </x:c>
      <x:c r="V41" s="78" t="str">
        <x:f>IF(OR($I41="",$H41=0),"",IF($I41&lt;W$8,IF($J41&gt;=V$8,NETWORKDAYS(IF($I41&lt;V$8,V$8,$I41),IF($J41&gt;=W$8,(W$8-1),$J41),휴일목록),""),""))</x:f>
        <x:v/>
      </x:c>
      <x:c r="W41" s="78" t="str">
        <x:f>IF(OR($I41="",$H41=0),"",IF($I41&lt;X$8,IF($J41&gt;=W$8,NETWORKDAYS(IF($I41&lt;W$8,W$8,$I41),IF($J41&gt;=X$8,(X$8-1),$J41),휴일목록),""),""))</x:f>
        <x:v/>
      </x:c>
      <x:c r="X41" s="79" t="str">
        <x:f>IF(OR($I41="",$H41=0),"",IF($I41&lt;Y$8,IF($J41&gt;=X$8,NETWORKDAYS(IF($I41&lt;X$8,X$8,$I41),IF($J41&gt;=Y$8,(Y$8-1),$J41),휴일목록),""),""))</x:f>
        <x:v/>
      </x:c>
      <x:c r="Y41" s="78" t="str">
        <x:f>IF(OR($I41="",$H41=0),"",IF($I41&lt;Z$8,IF($J41&gt;=Y$8,NETWORKDAYS(IF($I41&lt;Y$8,Y$8,$I41),IF($J41&gt;=Z$8,(Z$8-1),$J41),휴일목록),""),""))</x:f>
        <x:v/>
      </x:c>
      <x:c r="Z41" s="78" t="str">
        <x:f>IF(OR($I41="",$H41=0),"",IF($I41&lt;AA$8,IF($J41&gt;=Z$8,NETWORKDAYS(IF($I41&lt;Z$8,Z$8,$I41),IF($J41&gt;=AA$8,(AA$8-1),$J41),휴일목록),""),""))</x:f>
        <x:v/>
      </x:c>
      <x:c r="AA41" s="78" t="str">
        <x:f>IF(OR($I41="",$H41=0),"",IF($I41&lt;AB$8,IF($J41&gt;=AA$8,NETWORKDAYS(IF($I41&lt;AA$8,AA$8,$I41),IF($J41&gt;=AB$8,(AB$8-1),$J41),휴일목록),""),""))</x:f>
        <x:v/>
      </x:c>
      <x:c r="AB41" s="79" t="str">
        <x:f>IF(OR($I41="",$H41=0),"",IF($I41&lt;AC$8,IF($J41&gt;=AB$8,NETWORKDAYS(IF($I41&lt;AB$8,AB$8,$I41),IF($J41&gt;=AC$8,(AC$8-1),$J41),휴일목록),""),""))</x:f>
        <x:v/>
      </x:c>
      <x:c r="AC41" s="81" t="str">
        <x:f>IF(OR($I41="",$H41=0),"",IF($I41&lt;AD$8,IF($J41&gt;=AC$8,NETWORKDAYS(IF($I41&lt;AC$8,AC$8,$I41),IF($J41&gt;=AD$8,(AD$8-1),$J41),휴일목록),""),""))</x:f>
        <x:v/>
      </x:c>
      <x:c r="AD41" s="78" t="str">
        <x:f>IF(OR($I41="",$H41=0),"",IF($I41&lt;AE$8,IF($J41&gt;=AD$8,NETWORKDAYS(IF($I41&lt;AD$8,AD$8,$I41),IF($J41&gt;=AE$8,(AE$8-1),$J41),휴일목록),""),""))</x:f>
        <x:v/>
      </x:c>
      <x:c r="AE41" s="78" t="str">
        <x:f>IF(OR($I41="",$H41=0),"",IF($I41&lt;AF$8,IF($J41&gt;=AE$8,NETWORKDAYS(IF($I41&lt;AE$8,AE$8,$I41),IF($J41&gt;=AF$8,(AF$8-1),$J41),휴일목록),""),""))</x:f>
        <x:v/>
      </x:c>
      <x:c r="AF41" s="78" t="str">
        <x:f>IF(OR($I41="",$H41=0),"",IF($I41&lt;AG$8,IF($J41&gt;=AF$8,NETWORKDAYS(IF($I41&lt;AF$8,AF$8,$I41),IF($J41&gt;=AG$8,(AG$8-1),$J41),휴일목록),""),""))</x:f>
        <x:v/>
      </x:c>
      <x:c r="AG41" s="79" t="str">
        <x:f>IF(OR($I41="",$H41=0),"",IF($I41&lt;AH$8,IF($J41&gt;=AG$8,NETWORKDAYS(IF($I41&lt;AG$8,AG$8,$I41),IF($J41&gt;=AH$8,(AH$8-1),$J41),휴일목록),""),""))</x:f>
        <x:v/>
      </x:c>
      <x:c r="AH41" s="78" t="e">
        <x:f>IF(OR($I41="",$H41=0),"",IF($I41&lt;#REF!,IF($J41&gt;=AH$8,NETWORKDAYS(IF($I41&lt;AH$8,AH$8,$I41),IF($J41&gt;=#REF!,(#REF!-1),$J41),휴일목록),""),""))</x:f>
        <x:v>#REF!</x:v>
      </x:c>
    </x:row>
    <x:row r="42" spans="2:34" ht="15.75" customHeight="1">
      <x:c r="B42" s="20"/>
      <x:c r="G42" s="31" t="s">
        <x:v>50</x:v>
      </x:c>
      <x:c r="H42" s="1">
        <x:v>2</x:v>
      </x:c>
      <x:c r="I42" s="2">
        <x:v>45902</x:v>
      </x:c>
      <x:c r="J42" s="18">
        <x:f t="shared" si="1"/>
        <x:v>45903</x:v>
      </x:c>
      <x:c r="K42" s="19" t="str">
        <x:f t="shared" si="27"/>
        <x:v>NS</x:v>
      </x:c>
      <x:c r="L42" s="1" t="s">
        <x:v>43</x:v>
      </x:c>
      <x:c r="M42" s="19" t="str">
        <x:f t="shared" ref="M42:M43" si="83">IF(L42="","",IF(K42=FALSE,"",IF(K42="F",IF(L42="F","O","B"),IF(K42="NS",IF(L42="NS","O","A"),IF(K42="P",IF(L42="F","A",IF(L42="P","O","B")))))))</x:f>
        <x:v>A</x:v>
      </x:c>
      <x:c r="N42" s="68" t="s">
        <x:v>70</x:v>
      </x:c>
      <x:c r="P42" s="77" t="str">
        <x:f t="shared" ref="P42:P43" si="84">IF(OR($I42="",$H42=0),"",IF($I42&lt;Q$8,IF($J42&gt;=P$8,NETWORKDAYS(IF($I42&lt;P$8,P$8,$I42),IF($J42&gt;=Q$8,(Q$8-1),$J42),휴일목록),""),""))</x:f>
        <x:v/>
      </x:c>
      <x:c r="Q42" s="78" t="str">
        <x:f t="shared" ref="Q42:Q43" si="85">IF(OR($I42="",$H42=0),"",IF($I42&lt;R$8,IF($J42&gt;=Q$8,NETWORKDAYS(IF($I42&lt;Q$8,Q$8,$I42),IF($J42&gt;=R$8,(R$8-1),$J42),휴일목록),""),""))</x:f>
        <x:v/>
      </x:c>
      <x:c r="R42" s="78">
        <x:f t="shared" ref="R42:R43" si="86">IF(OR($I42="",$H42=0),"",IF($I42&lt;S$8,IF($J42&gt;=R$8,NETWORKDAYS(IF($I42&lt;R$8,R$8,$I42),IF($J42&gt;=S$8,(S$8-1),$J42),휴일목록),""),""))</x:f>
        <x:v>2</x:v>
      </x:c>
      <x:c r="S42" s="78" t="str">
        <x:f t="shared" ref="S42:S43" si="87">IF(OR($I42="",$H42=0),"",IF($I42&lt;T$8,IF($J42&gt;=S$8,NETWORKDAYS(IF($I42&lt;S$8,S$8,$I42),IF($J42&gt;=T$8,(T$8-1),$J42),휴일목록),""),""))</x:f>
        <x:v/>
      </x:c>
      <x:c r="T42" s="79" t="str">
        <x:f t="shared" ref="T42:T43" si="88">IF(OR($I42="",$H42=0),"",IF($I42&lt;U$8,IF($J42&gt;=T$8,NETWORKDAYS(IF($I42&lt;T$8,T$8,$I42),IF($J42&gt;=U$8,(U$8-1),$J42),휴일목록),""),""))</x:f>
        <x:v/>
      </x:c>
      <x:c r="U42" s="78" t="str">
        <x:f t="shared" ref="U42:U43" si="89">IF(OR($I42="",$H42=0),"",IF($I42&lt;V$8,IF($J42&gt;=U$8,NETWORKDAYS(IF($I42&lt;U$8,U$8,$I42),IF($J42&gt;=V$8,(V$8-1),$J42),휴일목록),""),""))</x:f>
        <x:v/>
      </x:c>
      <x:c r="V42" s="78" t="str">
        <x:f t="shared" ref="V42:V43" si="90">IF(OR($I42="",$H42=0),"",IF($I42&lt;W$8,IF($J42&gt;=V$8,NETWORKDAYS(IF($I42&lt;V$8,V$8,$I42),IF($J42&gt;=W$8,(W$8-1),$J42),휴일목록),""),""))</x:f>
        <x:v/>
      </x:c>
      <x:c r="W42" s="78" t="str">
        <x:f t="shared" ref="W42:W43" si="91">IF(OR($I42="",$H42=0),"",IF($I42&lt;X$8,IF($J42&gt;=W$8,NETWORKDAYS(IF($I42&lt;W$8,W$8,$I42),IF($J42&gt;=X$8,(X$8-1),$J42),휴일목록),""),""))</x:f>
        <x:v/>
      </x:c>
      <x:c r="X42" s="79" t="str">
        <x:f t="shared" ref="X42:X43" si="92">IF(OR($I42="",$H42=0),"",IF($I42&lt;Y$8,IF($J42&gt;=X$8,NETWORKDAYS(IF($I42&lt;X$8,X$8,$I42),IF($J42&gt;=Y$8,(Y$8-1),$J42),휴일목록),""),""))</x:f>
        <x:v/>
      </x:c>
      <x:c r="Y42" s="78" t="str">
        <x:f t="shared" ref="Y42:Y43" si="93">IF(OR($I42="",$H42=0),"",IF($I42&lt;Z$8,IF($J42&gt;=Y$8,NETWORKDAYS(IF($I42&lt;Y$8,Y$8,$I42),IF($J42&gt;=Z$8,(Z$8-1),$J42),휴일목록),""),""))</x:f>
        <x:v/>
      </x:c>
      <x:c r="Z42" s="78" t="str">
        <x:f t="shared" ref="Z42:Z43" si="94">IF(OR($I42="",$H42=0),"",IF($I42&lt;AA$8,IF($J42&gt;=Z$8,NETWORKDAYS(IF($I42&lt;Z$8,Z$8,$I42),IF($J42&gt;=AA$8,(AA$8-1),$J42),휴일목록),""),""))</x:f>
        <x:v/>
      </x:c>
      <x:c r="AA42" s="78" t="str">
        <x:f t="shared" ref="AA42:AA43" si="95">IF(OR($I42="",$H42=0),"",IF($I42&lt;AB$8,IF($J42&gt;=AA$8,NETWORKDAYS(IF($I42&lt;AA$8,AA$8,$I42),IF($J42&gt;=AB$8,(AB$8-1),$J42),휴일목록),""),""))</x:f>
        <x:v/>
      </x:c>
      <x:c r="AB42" s="79" t="str">
        <x:f t="shared" ref="AB42:AB43" si="96">IF(OR($I42="",$H42=0),"",IF($I42&lt;AC$8,IF($J42&gt;=AB$8,NETWORKDAYS(IF($I42&lt;AB$8,AB$8,$I42),IF($J42&gt;=AC$8,(AC$8-1),$J42),휴일목록),""),""))</x:f>
        <x:v/>
      </x:c>
      <x:c r="AC42" s="81" t="str">
        <x:f t="shared" ref="AC42:AC43" si="97">IF(OR($I42="",$H42=0),"",IF($I42&lt;AD$8,IF($J42&gt;=AC$8,NETWORKDAYS(IF($I42&lt;AC$8,AC$8,$I42),IF($J42&gt;=AD$8,(AD$8-1),$J42),휴일목록),""),""))</x:f>
        <x:v/>
      </x:c>
      <x:c r="AD42" s="78" t="str">
        <x:f t="shared" ref="AD42:AD43" si="98">IF(OR($I42="",$H42=0),"",IF($I42&lt;AE$8,IF($J42&gt;=AD$8,NETWORKDAYS(IF($I42&lt;AD$8,AD$8,$I42),IF($J42&gt;=AE$8,(AE$8-1),$J42),휴일목록),""),""))</x:f>
        <x:v/>
      </x:c>
      <x:c r="AE42" s="78" t="str">
        <x:f t="shared" ref="AE42:AE43" si="99">IF(OR($I42="",$H42=0),"",IF($I42&lt;AF$8,IF($J42&gt;=AE$8,NETWORKDAYS(IF($I42&lt;AE$8,AE$8,$I42),IF($J42&gt;=AF$8,(AF$8-1),$J42),휴일목록),""),""))</x:f>
        <x:v/>
      </x:c>
      <x:c r="AF42" s="78" t="str">
        <x:f t="shared" ref="AF42:AF43" si="100">IF(OR($I42="",$H42=0),"",IF($I42&lt;AG$8,IF($J42&gt;=AF$8,NETWORKDAYS(IF($I42&lt;AF$8,AF$8,$I42),IF($J42&gt;=AG$8,(AG$8-1),$J42),휴일목록),""),""))</x:f>
        <x:v/>
      </x:c>
      <x:c r="AG42" s="79" t="str">
        <x:f>IF(OR($I42="",$H42=0),"",IF($I42&lt;AH$8,IF($J42&gt;=AG$8,NETWORKDAYS(IF($I42&lt;AG$8,AG$8,$I42),IF($J42&gt;=AH$8,(AH$8-1),$J42),휴일목록),""),""))</x:f>
        <x:v/>
      </x:c>
      <x:c r="AH42" s="78" t="e">
        <x:f>IF(OR($I42="",$H42=0),"",IF($I42&lt;#REF!,IF($J42&gt;=AH$8,NETWORKDAYS(IF($I42&lt;AH$8,AH$8,$I42),IF($J42&gt;=#REF!,(#REF!-1),$J42),휴일목록),""),""))</x:f>
        <x:v>#REF!</x:v>
      </x:c>
    </x:row>
    <x:row r="43" spans="2:34" ht="15.75" customHeight="1">
      <x:c r="B43" s="20"/>
      <x:c r="G43" s="31" t="s">
        <x:v>109</x:v>
      </x:c>
      <x:c r="H43" s="1">
        <x:v>2</x:v>
      </x:c>
      <x:c r="I43" s="2">
        <x:v>45904</x:v>
      </x:c>
      <x:c r="J43" s="18">
        <x:f t="shared" si="1"/>
        <x:v>45905</x:v>
      </x:c>
      <x:c r="K43" s="19" t="str">
        <x:f t="shared" si="27"/>
        <x:v>NS</x:v>
      </x:c>
      <x:c r="L43" s="1" t="s">
        <x:v>43</x:v>
      </x:c>
      <x:c r="M43" s="19" t="str">
        <x:f t="shared" si="83"/>
        <x:v>A</x:v>
      </x:c>
      <x:c r="N43" s="68" t="s">
        <x:v>70</x:v>
      </x:c>
      <x:c r="P43" s="77" t="str">
        <x:f t="shared" si="84"/>
        <x:v/>
      </x:c>
      <x:c r="Q43" s="78" t="str">
        <x:f t="shared" si="85"/>
        <x:v/>
      </x:c>
      <x:c r="R43" s="78">
        <x:f t="shared" si="86"/>
        <x:v>2</x:v>
      </x:c>
      <x:c r="S43" s="78" t="str">
        <x:f t="shared" si="87"/>
        <x:v/>
      </x:c>
      <x:c r="T43" s="79" t="str">
        <x:f t="shared" si="88"/>
        <x:v/>
      </x:c>
      <x:c r="U43" s="78" t="str">
        <x:f t="shared" si="89"/>
        <x:v/>
      </x:c>
      <x:c r="V43" s="78" t="str">
        <x:f t="shared" si="90"/>
        <x:v/>
      </x:c>
      <x:c r="W43" s="78" t="str">
        <x:f t="shared" si="91"/>
        <x:v/>
      </x:c>
      <x:c r="X43" s="79" t="str">
        <x:f t="shared" si="92"/>
        <x:v/>
      </x:c>
      <x:c r="Y43" s="78" t="str">
        <x:f t="shared" si="93"/>
        <x:v/>
      </x:c>
      <x:c r="Z43" s="78" t="str">
        <x:f t="shared" si="94"/>
        <x:v/>
      </x:c>
      <x:c r="AA43" s="78" t="str">
        <x:f t="shared" si="95"/>
        <x:v/>
      </x:c>
      <x:c r="AB43" s="79" t="str">
        <x:f t="shared" si="96"/>
        <x:v/>
      </x:c>
      <x:c r="AC43" s="81" t="str">
        <x:f t="shared" si="97"/>
        <x:v/>
      </x:c>
      <x:c r="AD43" s="78" t="str">
        <x:f t="shared" si="98"/>
        <x:v/>
      </x:c>
      <x:c r="AE43" s="78" t="str">
        <x:f t="shared" si="99"/>
        <x:v/>
      </x:c>
      <x:c r="AF43" s="78" t="str">
        <x:f t="shared" si="100"/>
        <x:v/>
      </x:c>
      <x:c r="AG43" s="79" t="str">
        <x:f>IF(OR($I43="",$H43=0),"",IF($I43&lt;AH$8,IF($J43&gt;=AG$8,NETWORKDAYS(IF($I43&lt;AG$8,AG$8,$I43),IF($J43&gt;=AH$8,(AH$8-1),$J43),휴일목록),""),""))</x:f>
        <x:v/>
      </x:c>
      <x:c r="AH43" s="78" t="e">
        <x:f>IF(OR($I43="",$H43=0),"",IF($I43&lt;#REF!,IF($J43&gt;=AH$8,NETWORKDAYS(IF($I43&lt;AH$8,AH$8,$I43),IF($J43&gt;=#REF!,(#REF!-1),$J43),휴일목록),""),""))</x:f>
        <x:v>#REF!</x:v>
      </x:c>
    </x:row>
    <x:row r="44" spans="2:34" ht="15.75" customHeight="1">
      <x:c r="B44" s="20"/>
      <x:c r="G44" s="31" t="s">
        <x:v>129</x:v>
      </x:c>
      <x:c r="H44" s="1">
        <x:v>2</x:v>
      </x:c>
      <x:c r="I44" s="2">
        <x:v>45918</x:v>
      </x:c>
      <x:c r="J44" s="18">
        <x:f t="shared" si="1"/>
        <x:v>45919</x:v>
      </x:c>
      <x:c r="K44" s="19" t="str">
        <x:f t="shared" si="27"/>
        <x:v>NS</x:v>
      </x:c>
      <x:c r="L44" s="1" t="s">
        <x:v>43</x:v>
      </x:c>
      <x:c r="M44" s="19" t="str">
        <x:f t="shared" ref="M44:M56" si="101">IF(L44="","",IF(K44=FALSE,"",IF(K44="F",IF(L44="F","O","B"),IF(K44="NS",IF(L44="NS","O","A"),IF(K44="P",IF(L44="F","A",IF(L44="P","O","B")))))))</x:f>
        <x:v>A</x:v>
      </x:c>
      <x:c r="N44" s="68" t="s">
        <x:v>70</x:v>
      </x:c>
      <x:c r="P44" s="77" t="str">
        <x:f t="shared" ref="P44:P56" si="102">IF(OR($I44="",$H44=0),"",IF($I44&lt;Q$8,IF($J44&gt;=P$8,NETWORKDAYS(IF($I44&lt;P$8,P$8,$I44),IF($J44&gt;=Q$8,(Q$8-1),$J44),휴일목록),""),""))</x:f>
        <x:v/>
      </x:c>
      <x:c r="Q44" s="78" t="str">
        <x:f t="shared" ref="Q44:Q56" si="103">IF(OR($I44="",$H44=0),"",IF($I44&lt;R$8,IF($J44&gt;=Q$8,NETWORKDAYS(IF($I44&lt;Q$8,Q$8,$I44),IF($J44&gt;=R$8,(R$8-1),$J44),휴일목록),""),""))</x:f>
        <x:v/>
      </x:c>
      <x:c r="R44" s="78" t="str">
        <x:f t="shared" ref="R44:R56" si="104">IF(OR($I44="",$H44=0),"",IF($I44&lt;S$8,IF($J44&gt;=R$8,NETWORKDAYS(IF($I44&lt;R$8,R$8,$I44),IF($J44&gt;=S$8,(S$8-1),$J44),휴일목록),""),""))</x:f>
        <x:v/>
      </x:c>
      <x:c r="S44" s="78" t="str">
        <x:f t="shared" ref="S44:S56" si="105">IF(OR($I44="",$H44=0),"",IF($I44&lt;T$8,IF($J44&gt;=S$8,NETWORKDAYS(IF($I44&lt;S$8,S$8,$I44),IF($J44&gt;=T$8,(T$8-1),$J44),휴일목록),""),""))</x:f>
        <x:v/>
      </x:c>
      <x:c r="T44" s="79">
        <x:f t="shared" ref="T44:T56" si="106">IF(OR($I44="",$H44=0),"",IF($I44&lt;U$8,IF($J44&gt;=T$8,NETWORKDAYS(IF($I44&lt;T$8,T$8,$I44),IF($J44&gt;=U$8,(U$8-1),$J44),휴일목록),""),""))</x:f>
        <x:v>2</x:v>
      </x:c>
      <x:c r="U44" s="78" t="str">
        <x:f t="shared" ref="U44:U56" si="107">IF(OR($I44="",$H44=0),"",IF($I44&lt;V$8,IF($J44&gt;=U$8,NETWORKDAYS(IF($I44&lt;U$8,U$8,$I44),IF($J44&gt;=V$8,(V$8-1),$J44),휴일목록),""),""))</x:f>
        <x:v/>
      </x:c>
      <x:c r="V44" s="78" t="str">
        <x:f t="shared" ref="V44:V56" si="108">IF(OR($I44="",$H44=0),"",IF($I44&lt;W$8,IF($J44&gt;=V$8,NETWORKDAYS(IF($I44&lt;V$8,V$8,$I44),IF($J44&gt;=W$8,(W$8-1),$J44),휴일목록),""),""))</x:f>
        <x:v/>
      </x:c>
      <x:c r="W44" s="78" t="str">
        <x:f t="shared" ref="W44:W56" si="109">IF(OR($I44="",$H44=0),"",IF($I44&lt;X$8,IF($J44&gt;=W$8,NETWORKDAYS(IF($I44&lt;W$8,W$8,$I44),IF($J44&gt;=X$8,(X$8-1),$J44),휴일목록),""),""))</x:f>
        <x:v/>
      </x:c>
      <x:c r="X44" s="79" t="str">
        <x:f t="shared" ref="X44:X56" si="110">IF(OR($I44="",$H44=0),"",IF($I44&lt;Y$8,IF($J44&gt;=X$8,NETWORKDAYS(IF($I44&lt;X$8,X$8,$I44),IF($J44&gt;=Y$8,(Y$8-1),$J44),휴일목록),""),""))</x:f>
        <x:v/>
      </x:c>
      <x:c r="Y44" s="78" t="str">
        <x:f t="shared" ref="Y44:Y56" si="111">IF(OR($I44="",$H44=0),"",IF($I44&lt;Z$8,IF($J44&gt;=Y$8,NETWORKDAYS(IF($I44&lt;Y$8,Y$8,$I44),IF($J44&gt;=Z$8,(Z$8-1),$J44),휴일목록),""),""))</x:f>
        <x:v/>
      </x:c>
      <x:c r="Z44" s="78" t="str">
        <x:f t="shared" ref="Z44:Z56" si="112">IF(OR($I44="",$H44=0),"",IF($I44&lt;AA$8,IF($J44&gt;=Z$8,NETWORKDAYS(IF($I44&lt;Z$8,Z$8,$I44),IF($J44&gt;=AA$8,(AA$8-1),$J44),휴일목록),""),""))</x:f>
        <x:v/>
      </x:c>
      <x:c r="AA44" s="78" t="str">
        <x:f t="shared" ref="AA44:AA56" si="113">IF(OR($I44="",$H44=0),"",IF($I44&lt;AB$8,IF($J44&gt;=AA$8,NETWORKDAYS(IF($I44&lt;AA$8,AA$8,$I44),IF($J44&gt;=AB$8,(AB$8-1),$J44),휴일목록),""),""))</x:f>
        <x:v/>
      </x:c>
      <x:c r="AB44" s="79" t="str">
        <x:f t="shared" ref="AB44:AB56" si="114">IF(OR($I44="",$H44=0),"",IF($I44&lt;AC$8,IF($J44&gt;=AB$8,NETWORKDAYS(IF($I44&lt;AB$8,AB$8,$I44),IF($J44&gt;=AC$8,(AC$8-1),$J44),휴일목록),""),""))</x:f>
        <x:v/>
      </x:c>
      <x:c r="AC44" s="81" t="str">
        <x:f t="shared" ref="AC44:AC56" si="115">IF(OR($I44="",$H44=0),"",IF($I44&lt;AD$8,IF($J44&gt;=AC$8,NETWORKDAYS(IF($I44&lt;AC$8,AC$8,$I44),IF($J44&gt;=AD$8,(AD$8-1),$J44),휴일목록),""),""))</x:f>
        <x:v/>
      </x:c>
      <x:c r="AD44" s="78" t="str">
        <x:f t="shared" ref="AD44:AD56" si="116">IF(OR($I44="",$H44=0),"",IF($I44&lt;AE$8,IF($J44&gt;=AD$8,NETWORKDAYS(IF($I44&lt;AD$8,AD$8,$I44),IF($J44&gt;=AE$8,(AE$8-1),$J44),휴일목록),""),""))</x:f>
        <x:v/>
      </x:c>
      <x:c r="AE44" s="78" t="str">
        <x:f t="shared" ref="AE44:AE56" si="117">IF(OR($I44="",$H44=0),"",IF($I44&lt;AF$8,IF($J44&gt;=AE$8,NETWORKDAYS(IF($I44&lt;AE$8,AE$8,$I44),IF($J44&gt;=AF$8,(AF$8-1),$J44),휴일목록),""),""))</x:f>
        <x:v/>
      </x:c>
      <x:c r="AF44" s="78" t="str">
        <x:f t="shared" ref="AF44:AF56" si="118">IF(OR($I44="",$H44=0),"",IF($I44&lt;AG$8,IF($J44&gt;=AF$8,NETWORKDAYS(IF($I44&lt;AF$8,AF$8,$I44),IF($J44&gt;=AG$8,(AG$8-1),$J44),휴일목록),""),""))</x:f>
        <x:v/>
      </x:c>
      <x:c r="AG44" s="79" t="str">
        <x:f>IF(OR($I44="",$H44=0),"",IF($I44&lt;AH$8,IF($J44&gt;=AG$8,NETWORKDAYS(IF($I44&lt;AG$8,AG$8,$I44),IF($J44&gt;=AH$8,(AH$8-1),$J44),휴일목록),""),""))</x:f>
        <x:v/>
      </x:c>
      <x:c r="AH44" s="78" t="e">
        <x:f>IF(OR($I44="",$H44=0),"",IF($I44&lt;#REF!,IF($J44&gt;=AH$8,NETWORKDAYS(IF($I44&lt;AH$8,AH$8,$I44),IF($J44&gt;=#REF!,(#REF!-1),$J44),휴일목록),""),""))</x:f>
        <x:v>#REF!</x:v>
      </x:c>
    </x:row>
    <x:row r="45" spans="2:34" ht="16.5" customHeight="1">
      <x:c r="B45" s="20"/>
      <x:c r="E45" t="s">
        <x:v>151</x:v>
      </x:c>
      <x:c r="I45" s="2"/>
      <x:c r="J45" s="18" t="str">
        <x:f>IF($I45="","",IF($H45="","",IF($H45=0,"",WORKDAY($I45,$H45-1,휴일목록))))</x:f>
        <x:v/>
      </x:c>
      <x:c r="K45" s="19"/>
      <x:c r="L45" s="1"/>
      <x:c r="M45" s="19" t="str">
        <x:f>IF(L45="","",IF(K45=FALSE,"",IF(K45="F",IF(L45="F","O","B"),IF(K45="NS",IF(L45="NS","O","A"),IF(K45="P",IF(L45="F","A",IF(L45="P","O","B")))))))</x:f>
        <x:v/>
      </x:c>
      <x:c r="N45" s="68"/>
      <x:c r="P45" s="77" t="str">
        <x:f>IF(OR($I45="",$H45=0),"",IF($I45&lt;Q$8,IF($J45&gt;=P$8,NETWORKDAYS(IF($I45&lt;P$8,P$8,$I45),IF($J45&gt;=Q$8,(Q$8-1),$J45),휴일목록),""),""))</x:f>
        <x:v/>
      </x:c>
      <x:c r="Q45" s="78" t="str">
        <x:f>IF(OR($I45="",$H45=0),"",IF($I45&lt;R$8,IF($J45&gt;=Q$8,NETWORKDAYS(IF($I45&lt;Q$8,Q$8,$I45),IF($J45&gt;=R$8,(R$8-1),$J45),휴일목록),""),""))</x:f>
        <x:v/>
      </x:c>
      <x:c r="R45" s="78" t="str">
        <x:f>IF(OR($I45="",$H45=0),"",IF($I45&lt;S$8,IF($J45&gt;=R$8,NETWORKDAYS(IF($I45&lt;R$8,R$8,$I45),IF($J45&gt;=S$8,(S$8-1),$J45),휴일목록),""),""))</x:f>
        <x:v/>
      </x:c>
      <x:c r="S45" s="78" t="str">
        <x:f t="shared" si="105"/>
        <x:v/>
      </x:c>
      <x:c r="T45" s="79" t="str">
        <x:f t="shared" si="106"/>
        <x:v/>
      </x:c>
      <x:c r="U45" s="78" t="str">
        <x:f t="shared" si="107"/>
        <x:v/>
      </x:c>
      <x:c r="V45" s="78" t="str">
        <x:f t="shared" si="108"/>
        <x:v/>
      </x:c>
      <x:c r="W45" s="78" t="str">
        <x:f t="shared" si="109"/>
        <x:v/>
      </x:c>
      <x:c r="X45" s="79" t="str">
        <x:f t="shared" si="110"/>
        <x:v/>
      </x:c>
      <x:c r="Y45" s="78" t="str">
        <x:f t="shared" si="111"/>
        <x:v/>
      </x:c>
      <x:c r="Z45" s="78" t="str">
        <x:f t="shared" si="112"/>
        <x:v/>
      </x:c>
      <x:c r="AA45" s="78" t="str">
        <x:f t="shared" si="113"/>
        <x:v/>
      </x:c>
      <x:c r="AB45" s="79" t="str">
        <x:f t="shared" si="114"/>
        <x:v/>
      </x:c>
      <x:c r="AC45" s="81" t="str">
        <x:f t="shared" si="115"/>
        <x:v/>
      </x:c>
      <x:c r="AD45" s="78" t="str">
        <x:f t="shared" si="116"/>
        <x:v/>
      </x:c>
      <x:c r="AE45" s="78" t="str">
        <x:f t="shared" si="117"/>
        <x:v/>
      </x:c>
      <x:c r="AF45" s="78" t="str">
        <x:f t="shared" si="118"/>
        <x:v/>
      </x:c>
      <x:c r="AG45" s="79" t="str">
        <x:f>IF(OR($I45="",$H45=0),"",IF($I45&lt;AH$8,IF($J45&gt;=AG$8,NETWORKDAYS(IF($I45&lt;AG$8,AG$8,$I45),IF($J45&gt;=AH$8,(AH$8-1),$J45),휴일목록),""),""))</x:f>
        <x:v/>
      </x:c>
      <x:c r="AH45" s="78" t="str">
        <x:f>IF(OR($I45="",$H45=0),"",IF($I45&lt;#REF!,IF($J45&gt;=AH$8,NETWORKDAYS(IF($I45&lt;AH$8,AH$8,$I45),IF($J45&gt;=#REF!,(#REF!-1),$J45),휴일목록),""),""))</x:f>
        <x:v/>
      </x:c>
    </x:row>
    <x:row r="46" spans="2:34" ht="15.75" customHeight="1">
      <x:c r="B46" s="20"/>
      <x:c r="F46" t="s">
        <x:v>130</x:v>
      </x:c>
      <x:c r="I46" s="2"/>
      <x:c r="J46" s="18" t="str">
        <x:f t="shared" si="1"/>
        <x:v/>
      </x:c>
      <x:c r="K46" s="19" t="str">
        <x:f t="shared" si="27"/>
        <x:v/>
      </x:c>
      <x:c r="L46" s="1"/>
      <x:c r="M46" s="19" t="str">
        <x:f t="shared" si="101"/>
        <x:v/>
      </x:c>
      <x:c r="N46" s="68"/>
      <x:c r="P46" s="77" t="str">
        <x:f t="shared" si="102"/>
        <x:v/>
      </x:c>
      <x:c r="Q46" s="78" t="str">
        <x:f t="shared" si="103"/>
        <x:v/>
      </x:c>
      <x:c r="R46" s="78" t="str">
        <x:f t="shared" si="104"/>
        <x:v/>
      </x:c>
      <x:c r="S46" s="78" t="str">
        <x:f t="shared" si="105"/>
        <x:v/>
      </x:c>
      <x:c r="T46" s="79" t="str">
        <x:f t="shared" si="106"/>
        <x:v/>
      </x:c>
      <x:c r="U46" s="78" t="str">
        <x:f t="shared" si="107"/>
        <x:v/>
      </x:c>
      <x:c r="V46" s="78" t="str">
        <x:f t="shared" si="108"/>
        <x:v/>
      </x:c>
      <x:c r="W46" s="78" t="str">
        <x:f t="shared" si="109"/>
        <x:v/>
      </x:c>
      <x:c r="X46" s="79" t="str">
        <x:f t="shared" si="110"/>
        <x:v/>
      </x:c>
      <x:c r="Y46" s="78" t="str">
        <x:f t="shared" si="111"/>
        <x:v/>
      </x:c>
      <x:c r="Z46" s="78" t="str">
        <x:f t="shared" si="112"/>
        <x:v/>
      </x:c>
      <x:c r="AA46" s="78" t="str">
        <x:f t="shared" si="113"/>
        <x:v/>
      </x:c>
      <x:c r="AB46" s="79" t="str">
        <x:f t="shared" si="114"/>
        <x:v/>
      </x:c>
      <x:c r="AC46" s="81" t="str">
        <x:f t="shared" si="115"/>
        <x:v/>
      </x:c>
      <x:c r="AD46" s="78" t="str">
        <x:f t="shared" si="116"/>
        <x:v/>
      </x:c>
      <x:c r="AE46" s="78" t="str">
        <x:f t="shared" si="117"/>
        <x:v/>
      </x:c>
      <x:c r="AF46" s="78" t="str">
        <x:f t="shared" si="118"/>
        <x:v/>
      </x:c>
      <x:c r="AG46" s="79" t="str">
        <x:f>IF(OR($I46="",$H46=0),"",IF($I46&lt;AH$8,IF($J46&gt;=AG$8,NETWORKDAYS(IF($I46&lt;AG$8,AG$8,$I46),IF($J46&gt;=AH$8,(AH$8-1),$J46),휴일목록),""),""))</x:f>
        <x:v/>
      </x:c>
      <x:c r="AH46" s="78" t="str">
        <x:f>IF(OR($I46="",$H46=0),"",IF($I46&lt;#REF!,IF($J46&gt;=AH$8,NETWORKDAYS(IF($I46&lt;AH$8,AH$8,$I46),IF($J46&gt;=#REF!,(#REF!-1),$J46),휴일목록),""),""))</x:f>
        <x:v/>
      </x:c>
    </x:row>
    <x:row r="47" spans="2:34" ht="15.75" customHeight="1">
      <x:c r="B47" s="20"/>
      <x:c r="G47" s="31" t="s">
        <x:v>112</x:v>
      </x:c>
      <x:c r="H47" s="1">
        <x:v>3</x:v>
      </x:c>
      <x:c r="I47" s="2">
        <x:v>45889</x:v>
      </x:c>
      <x:c r="J47" s="18">
        <x:f>IF($I47="","",IF($H47="","",IF($H47=0,"",WORKDAY($I47,$H47-1,휴일목록))))</x:f>
        <x:v>45891</x:v>
      </x:c>
      <x:c r="K47" s="19" t="str">
        <x:f t="shared" si="27"/>
        <x:v>P</x:v>
      </x:c>
      <x:c r="L47" s="1" t="s">
        <x:v>43</x:v>
      </x:c>
      <x:c r="M47" s="19" t="str">
        <x:f t="shared" si="101"/>
        <x:v>O</x:v>
      </x:c>
      <x:c r="N47" s="68" t="s">
        <x:v>44</x:v>
      </x:c>
      <x:c r="P47" s="77">
        <x:f t="shared" si="102"/>
        <x:v>3</x:v>
      </x:c>
      <x:c r="Q47" s="78" t="str">
        <x:f t="shared" si="103"/>
        <x:v/>
      </x:c>
      <x:c r="R47" s="78" t="str">
        <x:f t="shared" si="104"/>
        <x:v/>
      </x:c>
      <x:c r="S47" s="78" t="str">
        <x:f t="shared" si="105"/>
        <x:v/>
      </x:c>
      <x:c r="T47" s="79" t="str">
        <x:f t="shared" si="106"/>
        <x:v/>
      </x:c>
      <x:c r="U47" s="78" t="str">
        <x:f t="shared" si="107"/>
        <x:v/>
      </x:c>
      <x:c r="V47" s="78" t="str">
        <x:f t="shared" si="108"/>
        <x:v/>
      </x:c>
      <x:c r="W47" s="78" t="str">
        <x:f t="shared" si="109"/>
        <x:v/>
      </x:c>
      <x:c r="X47" s="79" t="str">
        <x:f t="shared" si="110"/>
        <x:v/>
      </x:c>
      <x:c r="Y47" s="78" t="str">
        <x:f t="shared" si="111"/>
        <x:v/>
      </x:c>
      <x:c r="Z47" s="78" t="str">
        <x:f t="shared" si="112"/>
        <x:v/>
      </x:c>
      <x:c r="AA47" s="78" t="str">
        <x:f t="shared" si="113"/>
        <x:v/>
      </x:c>
      <x:c r="AB47" s="79" t="str">
        <x:f t="shared" si="114"/>
        <x:v/>
      </x:c>
      <x:c r="AC47" s="81" t="str">
        <x:f t="shared" si="115"/>
        <x:v/>
      </x:c>
      <x:c r="AD47" s="78" t="str">
        <x:f t="shared" si="116"/>
        <x:v/>
      </x:c>
      <x:c r="AE47" s="78" t="str">
        <x:f t="shared" si="117"/>
        <x:v/>
      </x:c>
      <x:c r="AF47" s="78" t="str">
        <x:f t="shared" si="118"/>
        <x:v/>
      </x:c>
      <x:c r="AG47" s="79" t="str">
        <x:f>IF(OR($I47="",$H47=0),"",IF($I47&lt;AH$8,IF($J47&gt;=AG$8,NETWORKDAYS(IF($I47&lt;AG$8,AG$8,$I47),IF($J47&gt;=AH$8,(AH$8-1),$J47),휴일목록),""),""))</x:f>
        <x:v/>
      </x:c>
      <x:c r="AH47" s="78" t="e">
        <x:f>IF(OR($I47="",$H47=0),"",IF($I47&lt;#REF!,IF($J47&gt;=AH$8,NETWORKDAYS(IF($I47&lt;AH$8,AH$8,$I47),IF($J47&gt;=#REF!,(#REF!-1),$J47),휴일목록),""),""))</x:f>
        <x:v>#REF!</x:v>
      </x:c>
    </x:row>
    <x:row r="48" spans="2:34" ht="15.75" customHeight="1">
      <x:c r="B48" s="20"/>
      <x:c r="G48" s="31" t="s">
        <x:v>93</x:v>
      </x:c>
      <x:c r="H48" s="1">
        <x:v>3</x:v>
      </x:c>
      <x:c r="I48" s="2">
        <x:v>45894</x:v>
      </x:c>
      <x:c r="J48" s="18">
        <x:f t="shared" si="1"/>
        <x:v>45896</x:v>
      </x:c>
      <x:c r="K48" s="19" t="str">
        <x:f t="shared" si="27"/>
        <x:v>NS</x:v>
      </x:c>
      <x:c r="L48" s="1" t="s">
        <x:v>43</x:v>
      </x:c>
      <x:c r="M48" s="19" t="str">
        <x:f t="shared" si="101"/>
        <x:v>A</x:v>
      </x:c>
      <x:c r="N48" s="68" t="s">
        <x:v>44</x:v>
      </x:c>
      <x:c r="P48" s="77" t="str">
        <x:f t="shared" si="102"/>
        <x:v/>
      </x:c>
      <x:c r="Q48" s="78">
        <x:f t="shared" si="103"/>
        <x:v>3</x:v>
      </x:c>
      <x:c r="R48" s="78" t="str">
        <x:f t="shared" si="104"/>
        <x:v/>
      </x:c>
      <x:c r="S48" s="78" t="str">
        <x:f t="shared" si="105"/>
        <x:v/>
      </x:c>
      <x:c r="T48" s="79" t="str">
        <x:f t="shared" si="106"/>
        <x:v/>
      </x:c>
      <x:c r="U48" s="78" t="str">
        <x:f t="shared" si="107"/>
        <x:v/>
      </x:c>
      <x:c r="V48" s="78" t="str">
        <x:f t="shared" si="108"/>
        <x:v/>
      </x:c>
      <x:c r="W48" s="78" t="str">
        <x:f t="shared" si="109"/>
        <x:v/>
      </x:c>
      <x:c r="X48" s="79" t="str">
        <x:f t="shared" si="110"/>
        <x:v/>
      </x:c>
      <x:c r="Y48" s="78" t="str">
        <x:f t="shared" si="111"/>
        <x:v/>
      </x:c>
      <x:c r="Z48" s="78" t="str">
        <x:f t="shared" si="112"/>
        <x:v/>
      </x:c>
      <x:c r="AA48" s="78" t="str">
        <x:f t="shared" si="113"/>
        <x:v/>
      </x:c>
      <x:c r="AB48" s="79" t="str">
        <x:f t="shared" si="114"/>
        <x:v/>
      </x:c>
      <x:c r="AC48" s="81" t="str">
        <x:f t="shared" si="115"/>
        <x:v/>
      </x:c>
      <x:c r="AD48" s="78" t="str">
        <x:f t="shared" si="116"/>
        <x:v/>
      </x:c>
      <x:c r="AE48" s="78" t="str">
        <x:f t="shared" si="117"/>
        <x:v/>
      </x:c>
      <x:c r="AF48" s="78" t="str">
        <x:f t="shared" si="118"/>
        <x:v/>
      </x:c>
      <x:c r="AG48" s="79" t="str">
        <x:f>IF(OR($I48="",$H48=0),"",IF($I48&lt;AH$8,IF($J48&gt;=AG$8,NETWORKDAYS(IF($I48&lt;AG$8,AG$8,$I48),IF($J48&gt;=AH$8,(AH$8-1),$J48),휴일목록),""),""))</x:f>
        <x:v/>
      </x:c>
      <x:c r="AH48" s="78" t="e">
        <x:f>IF(OR($I48="",$H48=0),"",IF($I48&lt;#REF!,IF($J48&gt;=AH$8,NETWORKDAYS(IF($I48&lt;AH$8,AH$8,$I48),IF($J48&gt;=#REF!,(#REF!-1),$J48),휴일목록),""),""))</x:f>
        <x:v>#REF!</x:v>
      </x:c>
    </x:row>
    <x:row r="49" spans="2:34" ht="15.75" customHeight="1">
      <x:c r="B49" s="20"/>
      <x:c r="G49" s="31" t="s">
        <x:v>110</x:v>
      </x:c>
      <x:c r="H49" s="1">
        <x:v>3</x:v>
      </x:c>
      <x:c r="I49" s="2">
        <x:v>45894</x:v>
      </x:c>
      <x:c r="J49" s="18">
        <x:f t="shared" si="1"/>
        <x:v>45896</x:v>
      </x:c>
      <x:c r="K49" s="19" t="str">
        <x:f t="shared" si="27"/>
        <x:v>NS</x:v>
      </x:c>
      <x:c r="L49" s="1" t="s">
        <x:v>43</x:v>
      </x:c>
      <x:c r="M49" s="19" t="str">
        <x:f>IF(L49="","",IF(K49=FALSE,"",IF(K49="F",IF(L49="F","O","B"),IF(K49="NS",IF(L49="NS","O","A"),IF(K49="P",IF(L49="F","A",IF(L49="P","O","B")))))))</x:f>
        <x:v>A</x:v>
      </x:c>
      <x:c r="N49" s="68" t="s">
        <x:v>44</x:v>
      </x:c>
      <x:c r="P49" s="77" t="str">
        <x:f>IF(OR($I49="",$H49=0),"",IF($I49&lt;Q$8,IF($J49&gt;=P$8,NETWORKDAYS(IF($I49&lt;P$8,P$8,$I49),IF($J49&gt;=Q$8,(Q$8-1),$J49),휴일목록),""),""))</x:f>
        <x:v/>
      </x:c>
      <x:c r="Q49" s="78">
        <x:f>IF(OR($I49="",$H49=0),"",IF($I49&lt;R$8,IF($J49&gt;=Q$8,NETWORKDAYS(IF($I49&lt;Q$8,Q$8,$I49),IF($J49&gt;=R$8,(R$8-1),$J49),휴일목록),""),""))</x:f>
        <x:v>3</x:v>
      </x:c>
      <x:c r="R49" s="78" t="str">
        <x:f>IF(OR($I49="",$H49=0),"",IF($I49&lt;S$8,IF($J49&gt;=R$8,NETWORKDAYS(IF($I49&lt;R$8,R$8,$I49),IF($J49&gt;=S$8,(S$8-1),$J49),휴일목록),""),""))</x:f>
        <x:v/>
      </x:c>
      <x:c r="S49" s="78" t="str">
        <x:f>IF(OR($I49="",$H49=0),"",IF($I49&lt;T$8,IF($J49&gt;=S$8,NETWORKDAYS(IF($I49&lt;S$8,S$8,$I49),IF($J49&gt;=T$8,(T$8-1),$J49),휴일목록),""),""))</x:f>
        <x:v/>
      </x:c>
      <x:c r="T49" s="79" t="str">
        <x:f>IF(OR($I49="",$H49=0),"",IF($I49&lt;U$8,IF($J49&gt;=T$8,NETWORKDAYS(IF($I49&lt;T$8,T$8,$I49),IF($J49&gt;=U$8,(U$8-1),$J49),휴일목록),""),""))</x:f>
        <x:v/>
      </x:c>
      <x:c r="U49" s="78" t="str">
        <x:f>IF(OR($I49="",$H49=0),"",IF($I49&lt;V$8,IF($J49&gt;=U$8,NETWORKDAYS(IF($I49&lt;U$8,U$8,$I49),IF($J49&gt;=V$8,(V$8-1),$J49),휴일목록),""),""))</x:f>
        <x:v/>
      </x:c>
      <x:c r="V49" s="78" t="str">
        <x:f>IF(OR($I49="",$H49=0),"",IF($I49&lt;W$8,IF($J49&gt;=V$8,NETWORKDAYS(IF($I49&lt;V$8,V$8,$I49),IF($J49&gt;=W$8,(W$8-1),$J49),휴일목록),""),""))</x:f>
        <x:v/>
      </x:c>
      <x:c r="W49" s="78" t="str">
        <x:f>IF(OR($I49="",$H49=0),"",IF($I49&lt;X$8,IF($J49&gt;=W$8,NETWORKDAYS(IF($I49&lt;W$8,W$8,$I49),IF($J49&gt;=X$8,(X$8-1),$J49),휴일목록),""),""))</x:f>
        <x:v/>
      </x:c>
      <x:c r="X49" s="79" t="str">
        <x:f>IF(OR($I49="",$H49=0),"",IF($I49&lt;Y$8,IF($J49&gt;=X$8,NETWORKDAYS(IF($I49&lt;X$8,X$8,$I49),IF($J49&gt;=Y$8,(Y$8-1),$J49),휴일목록),""),""))</x:f>
        <x:v/>
      </x:c>
      <x:c r="Y49" s="78" t="str">
        <x:f>IF(OR($I49="",$H49=0),"",IF($I49&lt;Z$8,IF($J49&gt;=Y$8,NETWORKDAYS(IF($I49&lt;Y$8,Y$8,$I49),IF($J49&gt;=Z$8,(Z$8-1),$J49),휴일목록),""),""))</x:f>
        <x:v/>
      </x:c>
      <x:c r="Z49" s="78" t="str">
        <x:f>IF(OR($I49="",$H49=0),"",IF($I49&lt;AA$8,IF($J49&gt;=Z$8,NETWORKDAYS(IF($I49&lt;Z$8,Z$8,$I49),IF($J49&gt;=AA$8,(AA$8-1),$J49),휴일목록),""),""))</x:f>
        <x:v/>
      </x:c>
      <x:c r="AA49" s="78" t="str">
        <x:f>IF(OR($I49="",$H49=0),"",IF($I49&lt;AB$8,IF($J49&gt;=AA$8,NETWORKDAYS(IF($I49&lt;AA$8,AA$8,$I49),IF($J49&gt;=AB$8,(AB$8-1),$J49),휴일목록),""),""))</x:f>
        <x:v/>
      </x:c>
      <x:c r="AB49" s="79" t="str">
        <x:f>IF(OR($I49="",$H49=0),"",IF($I49&lt;AC$8,IF($J49&gt;=AB$8,NETWORKDAYS(IF($I49&lt;AB$8,AB$8,$I49),IF($J49&gt;=AC$8,(AC$8-1),$J49),휴일목록),""),""))</x:f>
        <x:v/>
      </x:c>
      <x:c r="AC49" s="81" t="str">
        <x:f>IF(OR($I49="",$H49=0),"",IF($I49&lt;AD$8,IF($J49&gt;=AC$8,NETWORKDAYS(IF($I49&lt;AC$8,AC$8,$I49),IF($J49&gt;=AD$8,(AD$8-1),$J49),휴일목록),""),""))</x:f>
        <x:v/>
      </x:c>
      <x:c r="AD49" s="78" t="str">
        <x:f>IF(OR($I49="",$H49=0),"",IF($I49&lt;AE$8,IF($J49&gt;=AD$8,NETWORKDAYS(IF($I49&lt;AD$8,AD$8,$I49),IF($J49&gt;=AE$8,(AE$8-1),$J49),휴일목록),""),""))</x:f>
        <x:v/>
      </x:c>
      <x:c r="AE49" s="78" t="str">
        <x:f>IF(OR($I49="",$H49=0),"",IF($I49&lt;AF$8,IF($J49&gt;=AE$8,NETWORKDAYS(IF($I49&lt;AE$8,AE$8,$I49),IF($J49&gt;=AF$8,(AF$8-1),$J49),휴일목록),""),""))</x:f>
        <x:v/>
      </x:c>
      <x:c r="AF49" s="78" t="str">
        <x:f>IF(OR($I49="",$H49=0),"",IF($I49&lt;AG$8,IF($J49&gt;=AF$8,NETWORKDAYS(IF($I49&lt;AF$8,AF$8,$I49),IF($J49&gt;=AG$8,(AG$8-1),$J49),휴일목록),""),""))</x:f>
        <x:v/>
      </x:c>
      <x:c r="AG49" s="79" t="str">
        <x:f>IF(OR($I49="",$H49=0),"",IF($I49&lt;AH$8,IF($J49&gt;=AG$8,NETWORKDAYS(IF($I49&lt;AG$8,AG$8,$I49),IF($J49&gt;=AH$8,(AH$8-1),$J49),휴일목록),""),""))</x:f>
        <x:v/>
      </x:c>
      <x:c r="AH49" s="78" t="e">
        <x:f>IF(OR($I49="",$H49=0),"",IF($I49&lt;#REF!,IF($J49&gt;=AH$8,NETWORKDAYS(IF($I49&lt;AH$8,AH$8,$I49),IF($J49&gt;=#REF!,(#REF!-1),$J49),휴일목록),""),""))</x:f>
        <x:v>#REF!</x:v>
      </x:c>
    </x:row>
    <x:row r="50" spans="2:34" ht="15.75" customHeight="1">
      <x:c r="B50" s="20"/>
      <x:c r="G50" s="31" t="s">
        <x:v>69</x:v>
      </x:c>
      <x:c r="H50" s="1">
        <x:v>3</x:v>
      </x:c>
      <x:c r="I50" s="2">
        <x:v>45896</x:v>
      </x:c>
      <x:c r="J50" s="18">
        <x:f t="shared" si="1"/>
        <x:v>45898</x:v>
      </x:c>
      <x:c r="K50" s="19" t="str">
        <x:f t="shared" si="27"/>
        <x:v>NS</x:v>
      </x:c>
      <x:c r="L50" s="1" t="s">
        <x:v>43</x:v>
      </x:c>
      <x:c r="M50" s="19" t="str">
        <x:f t="shared" si="101"/>
        <x:v>A</x:v>
      </x:c>
      <x:c r="N50" s="68" t="s">
        <x:v>44</x:v>
      </x:c>
      <x:c r="P50" s="77" t="str">
        <x:f t="shared" si="102"/>
        <x:v/>
      </x:c>
      <x:c r="Q50" s="78">
        <x:f t="shared" si="103"/>
        <x:v>3</x:v>
      </x:c>
      <x:c r="R50" s="78" t="str">
        <x:f t="shared" si="104"/>
        <x:v/>
      </x:c>
      <x:c r="S50" s="78" t="str">
        <x:f t="shared" si="105"/>
        <x:v/>
      </x:c>
      <x:c r="T50" s="79" t="str">
        <x:f t="shared" si="106"/>
        <x:v/>
      </x:c>
      <x:c r="U50" s="78" t="str">
        <x:f t="shared" si="107"/>
        <x:v/>
      </x:c>
      <x:c r="V50" s="78" t="str">
        <x:f t="shared" si="108"/>
        <x:v/>
      </x:c>
      <x:c r="W50" s="78" t="str">
        <x:f t="shared" si="109"/>
        <x:v/>
      </x:c>
      <x:c r="X50" s="79" t="str">
        <x:f t="shared" si="110"/>
        <x:v/>
      </x:c>
      <x:c r="Y50" s="78" t="str">
        <x:f t="shared" si="111"/>
        <x:v/>
      </x:c>
      <x:c r="Z50" s="78" t="str">
        <x:f t="shared" si="112"/>
        <x:v/>
      </x:c>
      <x:c r="AA50" s="78" t="str">
        <x:f t="shared" si="113"/>
        <x:v/>
      </x:c>
      <x:c r="AB50" s="79" t="str">
        <x:f t="shared" si="114"/>
        <x:v/>
      </x:c>
      <x:c r="AC50" s="81" t="str">
        <x:f t="shared" si="115"/>
        <x:v/>
      </x:c>
      <x:c r="AD50" s="78" t="str">
        <x:f t="shared" si="116"/>
        <x:v/>
      </x:c>
      <x:c r="AE50" s="78" t="str">
        <x:f t="shared" si="117"/>
        <x:v/>
      </x:c>
      <x:c r="AF50" s="78" t="str">
        <x:f t="shared" si="118"/>
        <x:v/>
      </x:c>
      <x:c r="AG50" s="79" t="str">
        <x:f>IF(OR($I50="",$H50=0),"",IF($I50&lt;AH$8,IF($J50&gt;=AG$8,NETWORKDAYS(IF($I50&lt;AG$8,AG$8,$I50),IF($J50&gt;=AH$8,(AH$8-1),$J50),휴일목록),""),""))</x:f>
        <x:v/>
      </x:c>
      <x:c r="AH50" s="78" t="e">
        <x:f>IF(OR($I50="",$H50=0),"",IF($I50&lt;#REF!,IF($J50&gt;=AH$8,NETWORKDAYS(IF($I50&lt;AH$8,AH$8,$I50),IF($J50&gt;=#REF!,(#REF!-1),$J50),휴일목록),""),""))</x:f>
        <x:v>#REF!</x:v>
      </x:c>
    </x:row>
    <x:row r="51" spans="2:34" ht="15.75" customHeight="1">
      <x:c r="B51" s="20"/>
      <x:c r="G51" s="31" t="s">
        <x:v>105</x:v>
      </x:c>
      <x:c r="H51" s="1">
        <x:v>1</x:v>
      </x:c>
      <x:c r="I51" s="2">
        <x:v>45903</x:v>
      </x:c>
      <x:c r="J51" s="18">
        <x:f t="shared" si="1"/>
        <x:v>45903</x:v>
      </x:c>
      <x:c r="K51" s="19" t="str">
        <x:f t="shared" si="27"/>
        <x:v>NS</x:v>
      </x:c>
      <x:c r="L51" s="1" t="s">
        <x:v>43</x:v>
      </x:c>
      <x:c r="M51" s="19" t="str">
        <x:f t="shared" si="101"/>
        <x:v>A</x:v>
      </x:c>
      <x:c r="N51" s="68" t="s">
        <x:v>44</x:v>
      </x:c>
      <x:c r="P51" s="77" t="str">
        <x:f t="shared" si="102"/>
        <x:v/>
      </x:c>
      <x:c r="Q51" s="78" t="str">
        <x:f t="shared" si="103"/>
        <x:v/>
      </x:c>
      <x:c r="R51" s="78">
        <x:f t="shared" si="104"/>
        <x:v>1</x:v>
      </x:c>
      <x:c r="S51" s="78" t="str">
        <x:f t="shared" si="105"/>
        <x:v/>
      </x:c>
      <x:c r="T51" s="79" t="str">
        <x:f t="shared" si="106"/>
        <x:v/>
      </x:c>
      <x:c r="U51" s="78" t="str">
        <x:f t="shared" si="107"/>
        <x:v/>
      </x:c>
      <x:c r="V51" s="78" t="str">
        <x:f t="shared" si="108"/>
        <x:v/>
      </x:c>
      <x:c r="W51" s="78" t="str">
        <x:f t="shared" si="109"/>
        <x:v/>
      </x:c>
      <x:c r="X51" s="79" t="str">
        <x:f t="shared" si="110"/>
        <x:v/>
      </x:c>
      <x:c r="Y51" s="78" t="str">
        <x:f t="shared" si="111"/>
        <x:v/>
      </x:c>
      <x:c r="Z51" s="78" t="str">
        <x:f t="shared" si="112"/>
        <x:v/>
      </x:c>
      <x:c r="AA51" s="78" t="str">
        <x:f t="shared" si="113"/>
        <x:v/>
      </x:c>
      <x:c r="AB51" s="79" t="str">
        <x:f t="shared" si="114"/>
        <x:v/>
      </x:c>
      <x:c r="AC51" s="81" t="str">
        <x:f t="shared" si="115"/>
        <x:v/>
      </x:c>
      <x:c r="AD51" s="78" t="str">
        <x:f t="shared" si="116"/>
        <x:v/>
      </x:c>
      <x:c r="AE51" s="78" t="str">
        <x:f t="shared" si="117"/>
        <x:v/>
      </x:c>
      <x:c r="AF51" s="78" t="str">
        <x:f t="shared" si="118"/>
        <x:v/>
      </x:c>
      <x:c r="AG51" s="79" t="str">
        <x:f>IF(OR($I51="",$H51=0),"",IF($I51&lt;AH$8,IF($J51&gt;=AG$8,NETWORKDAYS(IF($I51&lt;AG$8,AG$8,$I51),IF($J51&gt;=AH$8,(AH$8-1),$J51),휴일목록),""),""))</x:f>
        <x:v/>
      </x:c>
      <x:c r="AH51" s="78" t="e">
        <x:f>IF(OR($I51="",$H51=0),"",IF($I51&lt;#REF!,IF($J51&gt;=AH$8,NETWORKDAYS(IF($I51&lt;AH$8,AH$8,$I51),IF($J51&gt;=#REF!,(#REF!-1),$J51),휴일목록),""),""))</x:f>
        <x:v>#REF!</x:v>
      </x:c>
    </x:row>
    <x:row r="52" spans="2:34" ht="15.75" customHeight="1">
      <x:c r="B52" s="20"/>
      <x:c r="G52" s="31" t="s">
        <x:v>100</x:v>
      </x:c>
      <x:c r="H52" s="1">
        <x:v>1</x:v>
      </x:c>
      <x:c r="I52" s="2">
        <x:v>45903</x:v>
      </x:c>
      <x:c r="J52" s="18">
        <x:f t="shared" si="1"/>
        <x:v>45903</x:v>
      </x:c>
      <x:c r="K52" s="19" t="str">
        <x:f t="shared" si="27"/>
        <x:v>NS</x:v>
      </x:c>
      <x:c r="L52" s="1" t="s">
        <x:v>43</x:v>
      </x:c>
      <x:c r="M52" s="19" t="str">
        <x:f t="shared" si="101"/>
        <x:v>A</x:v>
      </x:c>
      <x:c r="N52" s="68" t="s">
        <x:v>44</x:v>
      </x:c>
      <x:c r="P52" s="77" t="str">
        <x:f t="shared" si="102"/>
        <x:v/>
      </x:c>
      <x:c r="Q52" s="78" t="str">
        <x:f t="shared" si="103"/>
        <x:v/>
      </x:c>
      <x:c r="R52" s="78">
        <x:f t="shared" si="104"/>
        <x:v>1</x:v>
      </x:c>
      <x:c r="S52" s="78" t="str">
        <x:f t="shared" si="105"/>
        <x:v/>
      </x:c>
      <x:c r="T52" s="79" t="str">
        <x:f t="shared" si="106"/>
        <x:v/>
      </x:c>
      <x:c r="U52" s="78" t="str">
        <x:f t="shared" si="107"/>
        <x:v/>
      </x:c>
      <x:c r="V52" s="78" t="str">
        <x:f t="shared" si="108"/>
        <x:v/>
      </x:c>
      <x:c r="W52" s="78" t="str">
        <x:f t="shared" si="109"/>
        <x:v/>
      </x:c>
      <x:c r="X52" s="79" t="str">
        <x:f t="shared" si="110"/>
        <x:v/>
      </x:c>
      <x:c r="Y52" s="78" t="str">
        <x:f t="shared" si="111"/>
        <x:v/>
      </x:c>
      <x:c r="Z52" s="78" t="str">
        <x:f t="shared" si="112"/>
        <x:v/>
      </x:c>
      <x:c r="AA52" s="78" t="str">
        <x:f t="shared" si="113"/>
        <x:v/>
      </x:c>
      <x:c r="AB52" s="79" t="str">
        <x:f t="shared" si="114"/>
        <x:v/>
      </x:c>
      <x:c r="AC52" s="81" t="str">
        <x:f t="shared" si="115"/>
        <x:v/>
      </x:c>
      <x:c r="AD52" s="78" t="str">
        <x:f t="shared" si="116"/>
        <x:v/>
      </x:c>
      <x:c r="AE52" s="78" t="str">
        <x:f t="shared" si="117"/>
        <x:v/>
      </x:c>
      <x:c r="AF52" s="78" t="str">
        <x:f t="shared" si="118"/>
        <x:v/>
      </x:c>
      <x:c r="AG52" s="79" t="str">
        <x:f>IF(OR($I52="",$H52=0),"",IF($I52&lt;AH$8,IF($J52&gt;=AG$8,NETWORKDAYS(IF($I52&lt;AG$8,AG$8,$I52),IF($J52&gt;=AH$8,(AH$8-1),$J52),휴일목록),""),""))</x:f>
        <x:v/>
      </x:c>
      <x:c r="AH52" s="78" t="e">
        <x:f>IF(OR($I52="",$H52=0),"",IF($I52&lt;#REF!,IF($J52&gt;=AH$8,NETWORKDAYS(IF($I52&lt;AH$8,AH$8,$I52),IF($J52&gt;=#REF!,(#REF!-1),$J52),휴일목록),""),""))</x:f>
        <x:v>#REF!</x:v>
      </x:c>
    </x:row>
    <x:row r="53" spans="2:34" ht="15.75" customHeight="1">
      <x:c r="B53" s="20"/>
      <x:c r="G53" s="31" t="s">
        <x:v>106</x:v>
      </x:c>
      <x:c r="H53" s="1">
        <x:v>1</x:v>
      </x:c>
      <x:c r="I53" s="2">
        <x:v>45903</x:v>
      </x:c>
      <x:c r="J53" s="18">
        <x:f t="shared" si="1"/>
        <x:v>45903</x:v>
      </x:c>
      <x:c r="K53" s="19" t="str">
        <x:f t="shared" si="27"/>
        <x:v>NS</x:v>
      </x:c>
      <x:c r="L53" s="1" t="s">
        <x:v>43</x:v>
      </x:c>
      <x:c r="M53" s="19" t="str">
        <x:f t="shared" si="101"/>
        <x:v>A</x:v>
      </x:c>
      <x:c r="N53" s="68" t="s">
        <x:v>44</x:v>
      </x:c>
      <x:c r="P53" s="77" t="str">
        <x:f t="shared" si="102"/>
        <x:v/>
      </x:c>
      <x:c r="Q53" s="78" t="str">
        <x:f t="shared" si="103"/>
        <x:v/>
      </x:c>
      <x:c r="R53" s="78">
        <x:f t="shared" si="104"/>
        <x:v>1</x:v>
      </x:c>
      <x:c r="S53" s="78" t="str">
        <x:f t="shared" si="105"/>
        <x:v/>
      </x:c>
      <x:c r="T53" s="79" t="str">
        <x:f t="shared" si="106"/>
        <x:v/>
      </x:c>
      <x:c r="U53" s="78" t="str">
        <x:f t="shared" si="107"/>
        <x:v/>
      </x:c>
      <x:c r="V53" s="78" t="str">
        <x:f t="shared" si="108"/>
        <x:v/>
      </x:c>
      <x:c r="W53" s="78" t="str">
        <x:f t="shared" si="109"/>
        <x:v/>
      </x:c>
      <x:c r="X53" s="79" t="str">
        <x:f t="shared" si="110"/>
        <x:v/>
      </x:c>
      <x:c r="Y53" s="78" t="str">
        <x:f t="shared" si="111"/>
        <x:v/>
      </x:c>
      <x:c r="Z53" s="78" t="str">
        <x:f t="shared" si="112"/>
        <x:v/>
      </x:c>
      <x:c r="AA53" s="78" t="str">
        <x:f t="shared" si="113"/>
        <x:v/>
      </x:c>
      <x:c r="AB53" s="79" t="str">
        <x:f t="shared" si="114"/>
        <x:v/>
      </x:c>
      <x:c r="AC53" s="81" t="str">
        <x:f t="shared" si="115"/>
        <x:v/>
      </x:c>
      <x:c r="AD53" s="78" t="str">
        <x:f t="shared" si="116"/>
        <x:v/>
      </x:c>
      <x:c r="AE53" s="78" t="str">
        <x:f t="shared" si="117"/>
        <x:v/>
      </x:c>
      <x:c r="AF53" s="78" t="str">
        <x:f t="shared" si="118"/>
        <x:v/>
      </x:c>
      <x:c r="AG53" s="79" t="str">
        <x:f>IF(OR($I53="",$H53=0),"",IF($I53&lt;AH$8,IF($J53&gt;=AG$8,NETWORKDAYS(IF($I53&lt;AG$8,AG$8,$I53),IF($J53&gt;=AH$8,(AH$8-1),$J53),휴일목록),""),""))</x:f>
        <x:v/>
      </x:c>
      <x:c r="AH53" s="78" t="e">
        <x:f>IF(OR($I53="",$H53=0),"",IF($I53&lt;#REF!,IF($J53&gt;=AH$8,NETWORKDAYS(IF($I53&lt;AH$8,AH$8,$I53),IF($J53&gt;=#REF!,(#REF!-1),$J53),휴일목록),""),""))</x:f>
        <x:v>#REF!</x:v>
      </x:c>
    </x:row>
    <x:row r="54" spans="2:34" ht="15.75" customHeight="1">
      <x:c r="B54" s="20"/>
      <x:c r="F54" t="s">
        <x:v>10</x:v>
      </x:c>
      <x:c r="I54" s="2"/>
      <x:c r="J54" s="18" t="str">
        <x:f t="shared" si="1"/>
        <x:v/>
      </x:c>
      <x:c r="K54" s="19" t="str">
        <x:f t="shared" si="27"/>
        <x:v/>
      </x:c>
      <x:c r="L54" s="1"/>
      <x:c r="M54" s="19" t="str">
        <x:f>IF(L54="","",IF(K54=FALSE,"",IF(K54="F",IF(L54="F","O","B"),IF(K54="NS",IF(L54="NS","O","A"),IF(K54="P",IF(L54="F","A",IF(L54="P","O","B")))))))</x:f>
        <x:v/>
      </x:c>
      <x:c r="N54" s="68"/>
      <x:c r="P54" s="77" t="str">
        <x:f>IF(OR($I54="",$H54=0),"",IF($I54&lt;Q$8,IF($J54&gt;=P$8,NETWORKDAYS(IF($I54&lt;P$8,P$8,$I54),IF($J54&gt;=Q$8,(Q$8-1),$J54),휴일목록),""),""))</x:f>
        <x:v/>
      </x:c>
      <x:c r="Q54" s="78" t="str">
        <x:f>IF(OR($I54="",$H54=0),"",IF($I54&lt;R$8,IF($J54&gt;=Q$8,NETWORKDAYS(IF($I54&lt;Q$8,Q$8,$I54),IF($J54&gt;=R$8,(R$8-1),$J54),휴일목록),""),""))</x:f>
        <x:v/>
      </x:c>
      <x:c r="R54" s="78" t="str">
        <x:f>IF(OR($I54="",$H54=0),"",IF($I54&lt;S$8,IF($J54&gt;=R$8,NETWORKDAYS(IF($I54&lt;R$8,R$8,$I54),IF($J54&gt;=S$8,(S$8-1),$J54),휴일목록),""),""))</x:f>
        <x:v/>
      </x:c>
      <x:c r="S54" s="78" t="str">
        <x:f>IF(OR($I54="",$H54=0),"",IF($I54&lt;T$8,IF($J54&gt;=S$8,NETWORKDAYS(IF($I54&lt;S$8,S$8,$I54),IF($J54&gt;=T$8,(T$8-1),$J54),휴일목록),""),""))</x:f>
        <x:v/>
      </x:c>
      <x:c r="T54" s="79" t="str">
        <x:f>IF(OR($I54="",$H54=0),"",IF($I54&lt;U$8,IF($J54&gt;=T$8,NETWORKDAYS(IF($I54&lt;T$8,T$8,$I54),IF($J54&gt;=U$8,(U$8-1),$J54),휴일목록),""),""))</x:f>
        <x:v/>
      </x:c>
      <x:c r="U54" s="78" t="str">
        <x:f>IF(OR($I54="",$H54=0),"",IF($I54&lt;V$8,IF($J54&gt;=U$8,NETWORKDAYS(IF($I54&lt;U$8,U$8,$I54),IF($J54&gt;=V$8,(V$8-1),$J54),휴일목록),""),""))</x:f>
        <x:v/>
      </x:c>
      <x:c r="V54" s="78" t="str">
        <x:f>IF(OR($I54="",$H54=0),"",IF($I54&lt;W$8,IF($J54&gt;=V$8,NETWORKDAYS(IF($I54&lt;V$8,V$8,$I54),IF($J54&gt;=W$8,(W$8-1),$J54),휴일목록),""),""))</x:f>
        <x:v/>
      </x:c>
      <x:c r="W54" s="78" t="str">
        <x:f>IF(OR($I54="",$H54=0),"",IF($I54&lt;X$8,IF($J54&gt;=W$8,NETWORKDAYS(IF($I54&lt;W$8,W$8,$I54),IF($J54&gt;=X$8,(X$8-1),$J54),휴일목록),""),""))</x:f>
        <x:v/>
      </x:c>
      <x:c r="X54" s="79" t="str">
        <x:f>IF(OR($I54="",$H54=0),"",IF($I54&lt;Y$8,IF($J54&gt;=X$8,NETWORKDAYS(IF($I54&lt;X$8,X$8,$I54),IF($J54&gt;=Y$8,(Y$8-1),$J54),휴일목록),""),""))</x:f>
        <x:v/>
      </x:c>
      <x:c r="Y54" s="78" t="str">
        <x:f>IF(OR($I54="",$H54=0),"",IF($I54&lt;Z$8,IF($J54&gt;=Y$8,NETWORKDAYS(IF($I54&lt;Y$8,Y$8,$I54),IF($J54&gt;=Z$8,(Z$8-1),$J54),휴일목록),""),""))</x:f>
        <x:v/>
      </x:c>
      <x:c r="Z54" s="78" t="str">
        <x:f>IF(OR($I54="",$H54=0),"",IF($I54&lt;AA$8,IF($J54&gt;=Z$8,NETWORKDAYS(IF($I54&lt;Z$8,Z$8,$I54),IF($J54&gt;=AA$8,(AA$8-1),$J54),휴일목록),""),""))</x:f>
        <x:v/>
      </x:c>
      <x:c r="AA54" s="78" t="str">
        <x:f>IF(OR($I54="",$H54=0),"",IF($I54&lt;AB$8,IF($J54&gt;=AA$8,NETWORKDAYS(IF($I54&lt;AA$8,AA$8,$I54),IF($J54&gt;=AB$8,(AB$8-1),$J54),휴일목록),""),""))</x:f>
        <x:v/>
      </x:c>
      <x:c r="AB54" s="79" t="str">
        <x:f>IF(OR($I54="",$H54=0),"",IF($I54&lt;AC$8,IF($J54&gt;=AB$8,NETWORKDAYS(IF($I54&lt;AB$8,AB$8,$I54),IF($J54&gt;=AC$8,(AC$8-1),$J54),휴일목록),""),""))</x:f>
        <x:v/>
      </x:c>
      <x:c r="AC54" s="81" t="str">
        <x:f>IF(OR($I54="",$H54=0),"",IF($I54&lt;AD$8,IF($J54&gt;=AC$8,NETWORKDAYS(IF($I54&lt;AC$8,AC$8,$I54),IF($J54&gt;=AD$8,(AD$8-1),$J54),휴일목록),""),""))</x:f>
        <x:v/>
      </x:c>
      <x:c r="AD54" s="78" t="str">
        <x:f>IF(OR($I54="",$H54=0),"",IF($I54&lt;AE$8,IF($J54&gt;=AD$8,NETWORKDAYS(IF($I54&lt;AD$8,AD$8,$I54),IF($J54&gt;=AE$8,(AE$8-1),$J54),휴일목록),""),""))</x:f>
        <x:v/>
      </x:c>
      <x:c r="AE54" s="78" t="str">
        <x:f>IF(OR($I54="",$H54=0),"",IF($I54&lt;AF$8,IF($J54&gt;=AE$8,NETWORKDAYS(IF($I54&lt;AE$8,AE$8,$I54),IF($J54&gt;=AF$8,(AF$8-1),$J54),휴일목록),""),""))</x:f>
        <x:v/>
      </x:c>
      <x:c r="AF54" s="78" t="str">
        <x:f>IF(OR($I54="",$H54=0),"",IF($I54&lt;AG$8,IF($J54&gt;=AF$8,NETWORKDAYS(IF($I54&lt;AF$8,AF$8,$I54),IF($J54&gt;=AG$8,(AG$8-1),$J54),휴일목록),""),""))</x:f>
        <x:v/>
      </x:c>
      <x:c r="AG54" s="79" t="str">
        <x:f>IF(OR($I54="",$H54=0),"",IF($I54&lt;AH$8,IF($J54&gt;=AG$8,NETWORKDAYS(IF($I54&lt;AG$8,AG$8,$I54),IF($J54&gt;=AH$8,(AH$8-1),$J54),휴일목록),""),""))</x:f>
        <x:v/>
      </x:c>
      <x:c r="AH54" s="78" t="str">
        <x:f>IF(OR($I54="",$H54=0),"",IF($I54&lt;#REF!,IF($J54&gt;=AH$8,NETWORKDAYS(IF($I54&lt;AH$8,AH$8,$I54),IF($J54&gt;=#REF!,(#REF!-1),$J54),휴일목록),""),""))</x:f>
        <x:v/>
      </x:c>
    </x:row>
    <x:row r="55" spans="2:34" ht="15.75" customHeight="1">
      <x:c r="B55" s="20"/>
      <x:c r="G55" s="31" t="s">
        <x:v>128</x:v>
      </x:c>
      <x:c r="H55" s="1">
        <x:v>2</x:v>
      </x:c>
      <x:c r="I55" s="2">
        <x:v>45904</x:v>
      </x:c>
      <x:c r="J55" s="18">
        <x:f t="shared" si="1"/>
        <x:v>45905</x:v>
      </x:c>
      <x:c r="K55" s="19" t="str">
        <x:f t="shared" si="27"/>
        <x:v>NS</x:v>
      </x:c>
      <x:c r="L55" s="1" t="s">
        <x:v>43</x:v>
      </x:c>
      <x:c r="M55" s="19" t="str">
        <x:f t="shared" si="101"/>
        <x:v>A</x:v>
      </x:c>
      <x:c r="N55" s="68" t="s">
        <x:v>44</x:v>
      </x:c>
      <x:c r="P55" s="77" t="str">
        <x:f t="shared" si="102"/>
        <x:v/>
      </x:c>
      <x:c r="Q55" s="78" t="str">
        <x:f t="shared" si="103"/>
        <x:v/>
      </x:c>
      <x:c r="R55" s="78">
        <x:f t="shared" si="104"/>
        <x:v>2</x:v>
      </x:c>
      <x:c r="S55" s="78" t="str">
        <x:f t="shared" si="105"/>
        <x:v/>
      </x:c>
      <x:c r="T55" s="79" t="str">
        <x:f t="shared" si="106"/>
        <x:v/>
      </x:c>
      <x:c r="U55" s="78" t="str">
        <x:f t="shared" si="107"/>
        <x:v/>
      </x:c>
      <x:c r="V55" s="78" t="str">
        <x:f t="shared" si="108"/>
        <x:v/>
      </x:c>
      <x:c r="W55" s="78" t="str">
        <x:f t="shared" si="109"/>
        <x:v/>
      </x:c>
      <x:c r="X55" s="79" t="str">
        <x:f t="shared" si="110"/>
        <x:v/>
      </x:c>
      <x:c r="Y55" s="78" t="str">
        <x:f t="shared" si="111"/>
        <x:v/>
      </x:c>
      <x:c r="Z55" s="78" t="str">
        <x:f t="shared" si="112"/>
        <x:v/>
      </x:c>
      <x:c r="AA55" s="78" t="str">
        <x:f t="shared" si="113"/>
        <x:v/>
      </x:c>
      <x:c r="AB55" s="79" t="str">
        <x:f t="shared" si="114"/>
        <x:v/>
      </x:c>
      <x:c r="AC55" s="81" t="str">
        <x:f t="shared" si="115"/>
        <x:v/>
      </x:c>
      <x:c r="AD55" s="78" t="str">
        <x:f t="shared" si="116"/>
        <x:v/>
      </x:c>
      <x:c r="AE55" s="78" t="str">
        <x:f t="shared" si="117"/>
        <x:v/>
      </x:c>
      <x:c r="AF55" s="78" t="str">
        <x:f t="shared" si="118"/>
        <x:v/>
      </x:c>
      <x:c r="AG55" s="79" t="str">
        <x:f>IF(OR($I55="",$H55=0),"",IF($I55&lt;AH$8,IF($J55&gt;=AG$8,NETWORKDAYS(IF($I55&lt;AG$8,AG$8,$I55),IF($J55&gt;=AH$8,(AH$8-1),$J55),휴일목록),""),""))</x:f>
        <x:v/>
      </x:c>
      <x:c r="AH55" s="78" t="e">
        <x:f>IF(OR($I55="",$H55=0),"",IF($I55&lt;#REF!,IF($J55&gt;=AH$8,NETWORKDAYS(IF($I55&lt;AH$8,AH$8,$I55),IF($J55&gt;=#REF!,(#REF!-1),$J55),휴일목록),""),""))</x:f>
        <x:v>#REF!</x:v>
      </x:c>
    </x:row>
    <x:row r="56" spans="2:34" ht="15.75" customHeight="1">
      <x:c r="B56" s="20"/>
      <x:c r="G56" s="31" t="s">
        <x:v>64</x:v>
      </x:c>
      <x:c r="H56" s="1">
        <x:v>2</x:v>
      </x:c>
      <x:c r="I56" s="2">
        <x:v>45904</x:v>
      </x:c>
      <x:c r="J56" s="18">
        <x:f t="shared" si="1"/>
        <x:v>45905</x:v>
      </x:c>
      <x:c r="K56" s="19" t="str">
        <x:f t="shared" si="27"/>
        <x:v>NS</x:v>
      </x:c>
      <x:c r="L56" s="1" t="s">
        <x:v>43</x:v>
      </x:c>
      <x:c r="M56" s="19" t="str">
        <x:f t="shared" si="101"/>
        <x:v>A</x:v>
      </x:c>
      <x:c r="N56" s="68" t="s">
        <x:v>44</x:v>
      </x:c>
      <x:c r="P56" s="77" t="str">
        <x:f t="shared" si="102"/>
        <x:v/>
      </x:c>
      <x:c r="Q56" s="78" t="str">
        <x:f t="shared" si="103"/>
        <x:v/>
      </x:c>
      <x:c r="R56" s="78">
        <x:f t="shared" si="104"/>
        <x:v>2</x:v>
      </x:c>
      <x:c r="S56" s="78" t="str">
        <x:f t="shared" si="105"/>
        <x:v/>
      </x:c>
      <x:c r="T56" s="79" t="str">
        <x:f t="shared" si="106"/>
        <x:v/>
      </x:c>
      <x:c r="U56" s="78" t="str">
        <x:f t="shared" si="107"/>
        <x:v/>
      </x:c>
      <x:c r="V56" s="78" t="str">
        <x:f t="shared" si="108"/>
        <x:v/>
      </x:c>
      <x:c r="W56" s="78" t="str">
        <x:f t="shared" si="109"/>
        <x:v/>
      </x:c>
      <x:c r="X56" s="79" t="str">
        <x:f t="shared" si="110"/>
        <x:v/>
      </x:c>
      <x:c r="Y56" s="78" t="str">
        <x:f t="shared" si="111"/>
        <x:v/>
      </x:c>
      <x:c r="Z56" s="78" t="str">
        <x:f t="shared" si="112"/>
        <x:v/>
      </x:c>
      <x:c r="AA56" s="78" t="str">
        <x:f t="shared" si="113"/>
        <x:v/>
      </x:c>
      <x:c r="AB56" s="79" t="str">
        <x:f t="shared" si="114"/>
        <x:v/>
      </x:c>
      <x:c r="AC56" s="81" t="str">
        <x:f t="shared" si="115"/>
        <x:v/>
      </x:c>
      <x:c r="AD56" s="78" t="str">
        <x:f t="shared" si="116"/>
        <x:v/>
      </x:c>
      <x:c r="AE56" s="78" t="str">
        <x:f t="shared" si="117"/>
        <x:v/>
      </x:c>
      <x:c r="AF56" s="78" t="str">
        <x:f t="shared" si="118"/>
        <x:v/>
      </x:c>
      <x:c r="AG56" s="79" t="str">
        <x:f>IF(OR($I56="",$H56=0),"",IF($I56&lt;AH$8,IF($J56&gt;=AG$8,NETWORKDAYS(IF($I56&lt;AG$8,AG$8,$I56),IF($J56&gt;=AH$8,(AH$8-1),$J56),휴일목록),""),""))</x:f>
        <x:v/>
      </x:c>
      <x:c r="AH56" s="78" t="e">
        <x:f>IF(OR($I56="",$H56=0),"",IF($I56&lt;#REF!,IF($J56&gt;=AH$8,NETWORKDAYS(IF($I56&lt;AH$8,AH$8,$I56),IF($J56&gt;=#REF!,(#REF!-1),$J56),휴일목록),""),""))</x:f>
        <x:v>#REF!</x:v>
      </x:c>
    </x:row>
    <x:row r="57" spans="2:34" ht="15.75" customHeight="1">
      <x:c r="B57" s="20"/>
      <x:c r="G57" s="31" t="s">
        <x:v>113</x:v>
      </x:c>
      <x:c r="H57" s="1">
        <x:v>2</x:v>
      </x:c>
      <x:c r="I57" s="2">
        <x:v>45904</x:v>
      </x:c>
      <x:c r="J57" s="18">
        <x:f t="shared" si="1"/>
        <x:v>45905</x:v>
      </x:c>
      <x:c r="K57" s="19" t="str">
        <x:f t="shared" si="27"/>
        <x:v>NS</x:v>
      </x:c>
      <x:c r="L57" s="1" t="s">
        <x:v>43</x:v>
      </x:c>
      <x:c r="M57" s="19" t="str">
        <x:f t="shared" ref="M57:M91" si="119">IF(L57="","",IF(K57=FALSE,"",IF(K57="F",IF(L57="F","O","B"),IF(K57="NS",IF(L57="NS","O","A"),IF(K57="P",IF(L57="F","A",IF(L57="P","O","B")))))))</x:f>
        <x:v>A</x:v>
      </x:c>
      <x:c r="N57" s="68" t="s">
        <x:v>44</x:v>
      </x:c>
      <x:c r="P57" s="77" t="str">
        <x:f t="shared" ref="P57:P91" si="120">IF(OR($I57="",$H57=0),"",IF($I57&lt;Q$8,IF($J57&gt;=P$8,NETWORKDAYS(IF($I57&lt;P$8,P$8,$I57),IF($J57&gt;=Q$8,(Q$8-1),$J57),휴일목록),""),""))</x:f>
        <x:v/>
      </x:c>
      <x:c r="Q57" s="78" t="str">
        <x:f t="shared" ref="Q57:Q91" si="121">IF(OR($I57="",$H57=0),"",IF($I57&lt;R$8,IF($J57&gt;=Q$8,NETWORKDAYS(IF($I57&lt;Q$8,Q$8,$I57),IF($J57&gt;=R$8,(R$8-1),$J57),휴일목록),""),""))</x:f>
        <x:v/>
      </x:c>
      <x:c r="R57" s="78">
        <x:f t="shared" ref="R57:R91" si="122">IF(OR($I57="",$H57=0),"",IF($I57&lt;S$8,IF($J57&gt;=R$8,NETWORKDAYS(IF($I57&lt;R$8,R$8,$I57),IF($J57&gt;=S$8,(S$8-1),$J57),휴일목록),""),""))</x:f>
        <x:v>2</x:v>
      </x:c>
      <x:c r="S57" s="78" t="str">
        <x:f t="shared" ref="S57:S91" si="123">IF(OR($I57="",$H57=0),"",IF($I57&lt;T$8,IF($J57&gt;=S$8,NETWORKDAYS(IF($I57&lt;S$8,S$8,$I57),IF($J57&gt;=T$8,(T$8-1),$J57),휴일목록),""),""))</x:f>
        <x:v/>
      </x:c>
      <x:c r="T57" s="79" t="str">
        <x:f t="shared" ref="T57:T91" si="124">IF(OR($I57="",$H57=0),"",IF($I57&lt;U$8,IF($J57&gt;=T$8,NETWORKDAYS(IF($I57&lt;T$8,T$8,$I57),IF($J57&gt;=U$8,(U$8-1),$J57),휴일목록),""),""))</x:f>
        <x:v/>
      </x:c>
      <x:c r="U57" s="78" t="str">
        <x:f t="shared" ref="U57:U91" si="125">IF(OR($I57="",$H57=0),"",IF($I57&lt;V$8,IF($J57&gt;=U$8,NETWORKDAYS(IF($I57&lt;U$8,U$8,$I57),IF($J57&gt;=V$8,(V$8-1),$J57),휴일목록),""),""))</x:f>
        <x:v/>
      </x:c>
      <x:c r="V57" s="78" t="str">
        <x:f t="shared" ref="V57:V91" si="126">IF(OR($I57="",$H57=0),"",IF($I57&lt;W$8,IF($J57&gt;=V$8,NETWORKDAYS(IF($I57&lt;V$8,V$8,$I57),IF($J57&gt;=W$8,(W$8-1),$J57),휴일목록),""),""))</x:f>
        <x:v/>
      </x:c>
      <x:c r="W57" s="78" t="str">
        <x:f t="shared" ref="W57:W91" si="127">IF(OR($I57="",$H57=0),"",IF($I57&lt;X$8,IF($J57&gt;=W$8,NETWORKDAYS(IF($I57&lt;W$8,W$8,$I57),IF($J57&gt;=X$8,(X$8-1),$J57),휴일목록),""),""))</x:f>
        <x:v/>
      </x:c>
      <x:c r="X57" s="79" t="str">
        <x:f t="shared" ref="X57:X91" si="128">IF(OR($I57="",$H57=0),"",IF($I57&lt;Y$8,IF($J57&gt;=X$8,NETWORKDAYS(IF($I57&lt;X$8,X$8,$I57),IF($J57&gt;=Y$8,(Y$8-1),$J57),휴일목록),""),""))</x:f>
        <x:v/>
      </x:c>
      <x:c r="Y57" s="78" t="str">
        <x:f t="shared" ref="Y57:Y91" si="129">IF(OR($I57="",$H57=0),"",IF($I57&lt;Z$8,IF($J57&gt;=Y$8,NETWORKDAYS(IF($I57&lt;Y$8,Y$8,$I57),IF($J57&gt;=Z$8,(Z$8-1),$J57),휴일목록),""),""))</x:f>
        <x:v/>
      </x:c>
      <x:c r="Z57" s="78" t="str">
        <x:f t="shared" ref="Z57:Z91" si="130">IF(OR($I57="",$H57=0),"",IF($I57&lt;AA$8,IF($J57&gt;=Z$8,NETWORKDAYS(IF($I57&lt;Z$8,Z$8,$I57),IF($J57&gt;=AA$8,(AA$8-1),$J57),휴일목록),""),""))</x:f>
        <x:v/>
      </x:c>
      <x:c r="AA57" s="78" t="str">
        <x:f t="shared" ref="AA57:AA91" si="131">IF(OR($I57="",$H57=0),"",IF($I57&lt;AB$8,IF($J57&gt;=AA$8,NETWORKDAYS(IF($I57&lt;AA$8,AA$8,$I57),IF($J57&gt;=AB$8,(AB$8-1),$J57),휴일목록),""),""))</x:f>
        <x:v/>
      </x:c>
      <x:c r="AB57" s="79" t="str">
        <x:f t="shared" ref="AB57:AB91" si="132">IF(OR($I57="",$H57=0),"",IF($I57&lt;AC$8,IF($J57&gt;=AB$8,NETWORKDAYS(IF($I57&lt;AB$8,AB$8,$I57),IF($J57&gt;=AC$8,(AC$8-1),$J57),휴일목록),""),""))</x:f>
        <x:v/>
      </x:c>
      <x:c r="AC57" s="81" t="str">
        <x:f t="shared" ref="AC57:AC91" si="133">IF(OR($I57="",$H57=0),"",IF($I57&lt;AD$8,IF($J57&gt;=AC$8,NETWORKDAYS(IF($I57&lt;AC$8,AC$8,$I57),IF($J57&gt;=AD$8,(AD$8-1),$J57),휴일목록),""),""))</x:f>
        <x:v/>
      </x:c>
      <x:c r="AD57" s="78" t="str">
        <x:f t="shared" ref="AD57:AD91" si="134">IF(OR($I57="",$H57=0),"",IF($I57&lt;AE$8,IF($J57&gt;=AD$8,NETWORKDAYS(IF($I57&lt;AD$8,AD$8,$I57),IF($J57&gt;=AE$8,(AE$8-1),$J57),휴일목록),""),""))</x:f>
        <x:v/>
      </x:c>
      <x:c r="AE57" s="78" t="str">
        <x:f t="shared" ref="AE57:AE91" si="135">IF(OR($I57="",$H57=0),"",IF($I57&lt;AF$8,IF($J57&gt;=AE$8,NETWORKDAYS(IF($I57&lt;AE$8,AE$8,$I57),IF($J57&gt;=AF$8,(AF$8-1),$J57),휴일목록),""),""))</x:f>
        <x:v/>
      </x:c>
      <x:c r="AF57" s="78" t="str">
        <x:f t="shared" ref="AF57:AF91" si="136">IF(OR($I57="",$H57=0),"",IF($I57&lt;AG$8,IF($J57&gt;=AF$8,NETWORKDAYS(IF($I57&lt;AF$8,AF$8,$I57),IF($J57&gt;=AG$8,(AG$8-1),$J57),휴일목록),""),""))</x:f>
        <x:v/>
      </x:c>
      <x:c r="AG57" s="79" t="str">
        <x:f>IF(OR($I57="",$H57=0),"",IF($I57&lt;AH$8,IF($J57&gt;=AG$8,NETWORKDAYS(IF($I57&lt;AG$8,AG$8,$I57),IF($J57&gt;=AH$8,(AH$8-1),$J57),휴일목록),""),""))</x:f>
        <x:v/>
      </x:c>
      <x:c r="AH57" s="78" t="e">
        <x:f>IF(OR($I57="",$H57=0),"",IF($I57&lt;#REF!,IF($J57&gt;=AH$8,NETWORKDAYS(IF($I57&lt;AH$8,AH$8,$I57),IF($J57&gt;=#REF!,(#REF!-1),$J57),휴일목록),""),""))</x:f>
        <x:v>#REF!</x:v>
      </x:c>
    </x:row>
    <x:row r="58" spans="2:34" ht="15.75" customHeight="1">
      <x:c r="B58" s="20"/>
      <x:c r="F58" t="s">
        <x:v>20</x:v>
      </x:c>
      <x:c r="I58" s="2"/>
      <x:c r="J58" s="18" t="str">
        <x:f t="shared" si="1"/>
        <x:v/>
      </x:c>
      <x:c r="K58" s="19" t="str">
        <x:f t="shared" si="27"/>
        <x:v/>
      </x:c>
      <x:c r="L58" s="1"/>
      <x:c r="M58" s="19" t="str">
        <x:f t="shared" si="119"/>
        <x:v/>
      </x:c>
      <x:c r="N58" s="68"/>
      <x:c r="P58" s="77" t="str">
        <x:f t="shared" si="120"/>
        <x:v/>
      </x:c>
      <x:c r="Q58" s="78" t="str">
        <x:f t="shared" si="121"/>
        <x:v/>
      </x:c>
      <x:c r="R58" s="78" t="str">
        <x:f t="shared" si="122"/>
        <x:v/>
      </x:c>
      <x:c r="S58" s="78" t="str">
        <x:f t="shared" si="123"/>
        <x:v/>
      </x:c>
      <x:c r="T58" s="79" t="str">
        <x:f t="shared" si="124"/>
        <x:v/>
      </x:c>
      <x:c r="U58" s="78" t="str">
        <x:f t="shared" si="125"/>
        <x:v/>
      </x:c>
      <x:c r="V58" s="78" t="str">
        <x:f t="shared" si="126"/>
        <x:v/>
      </x:c>
      <x:c r="W58" s="78" t="str">
        <x:f t="shared" si="127"/>
        <x:v/>
      </x:c>
      <x:c r="X58" s="79" t="str">
        <x:f t="shared" si="128"/>
        <x:v/>
      </x:c>
      <x:c r="Y58" s="78" t="str">
        <x:f t="shared" si="129"/>
        <x:v/>
      </x:c>
      <x:c r="Z58" s="78" t="str">
        <x:f t="shared" si="130"/>
        <x:v/>
      </x:c>
      <x:c r="AA58" s="78" t="str">
        <x:f t="shared" si="131"/>
        <x:v/>
      </x:c>
      <x:c r="AB58" s="79" t="str">
        <x:f t="shared" si="132"/>
        <x:v/>
      </x:c>
      <x:c r="AC58" s="81" t="str">
        <x:f t="shared" si="133"/>
        <x:v/>
      </x:c>
      <x:c r="AD58" s="78" t="str">
        <x:f t="shared" si="134"/>
        <x:v/>
      </x:c>
      <x:c r="AE58" s="78" t="str">
        <x:f t="shared" si="135"/>
        <x:v/>
      </x:c>
      <x:c r="AF58" s="78" t="str">
        <x:f t="shared" si="136"/>
        <x:v/>
      </x:c>
      <x:c r="AG58" s="79" t="str">
        <x:f>IF(OR($I58="",$H58=0),"",IF($I58&lt;AH$8,IF($J58&gt;=AG$8,NETWORKDAYS(IF($I58&lt;AG$8,AG$8,$I58),IF($J58&gt;=AH$8,(AH$8-1),$J58),휴일목록),""),""))</x:f>
        <x:v/>
      </x:c>
      <x:c r="AH58" s="78" t="str">
        <x:f>IF(OR($I58="",$H58=0),"",IF($I58&lt;#REF!,IF($J58&gt;=AH$8,NETWORKDAYS(IF($I58&lt;AH$8,AH$8,$I58),IF($J58&gt;=#REF!,(#REF!-1),$J58),휴일목록),""),""))</x:f>
        <x:v/>
      </x:c>
    </x:row>
    <x:row r="59" spans="2:34" ht="15.75" customHeight="1">
      <x:c r="B59" s="20"/>
      <x:c r="G59" s="31" t="s">
        <x:v>114</x:v>
      </x:c>
      <x:c r="H59" s="1">
        <x:v>2</x:v>
      </x:c>
      <x:c r="I59" s="2">
        <x:v>45908</x:v>
      </x:c>
      <x:c r="J59" s="18">
        <x:f t="shared" si="1"/>
        <x:v>45909</x:v>
      </x:c>
      <x:c r="K59" s="19" t="str">
        <x:f t="shared" si="27"/>
        <x:v>NS</x:v>
      </x:c>
      <x:c r="L59" s="1" t="s">
        <x:v>43</x:v>
      </x:c>
      <x:c r="M59" s="19" t="str">
        <x:f t="shared" si="119"/>
        <x:v>A</x:v>
      </x:c>
      <x:c r="N59" s="68" t="s">
        <x:v>44</x:v>
      </x:c>
      <x:c r="P59" s="77" t="str">
        <x:f t="shared" si="120"/>
        <x:v/>
      </x:c>
      <x:c r="Q59" s="78" t="str">
        <x:f t="shared" si="121"/>
        <x:v/>
      </x:c>
      <x:c r="R59" s="78" t="str">
        <x:f t="shared" si="122"/>
        <x:v/>
      </x:c>
      <x:c r="S59" s="78">
        <x:f t="shared" si="123"/>
        <x:v>2</x:v>
      </x:c>
      <x:c r="T59" s="79" t="str">
        <x:f t="shared" si="124"/>
        <x:v/>
      </x:c>
      <x:c r="U59" s="78" t="str">
        <x:f t="shared" si="125"/>
        <x:v/>
      </x:c>
      <x:c r="V59" s="78" t="str">
        <x:f t="shared" si="126"/>
        <x:v/>
      </x:c>
      <x:c r="W59" s="78" t="str">
        <x:f t="shared" si="127"/>
        <x:v/>
      </x:c>
      <x:c r="X59" s="79" t="str">
        <x:f t="shared" si="128"/>
        <x:v/>
      </x:c>
      <x:c r="Y59" s="78" t="str">
        <x:f t="shared" si="129"/>
        <x:v/>
      </x:c>
      <x:c r="Z59" s="78" t="str">
        <x:f t="shared" si="130"/>
        <x:v/>
      </x:c>
      <x:c r="AA59" s="78" t="str">
        <x:f t="shared" si="131"/>
        <x:v/>
      </x:c>
      <x:c r="AB59" s="79" t="str">
        <x:f t="shared" si="132"/>
        <x:v/>
      </x:c>
      <x:c r="AC59" s="81" t="str">
        <x:f t="shared" si="133"/>
        <x:v/>
      </x:c>
      <x:c r="AD59" s="78" t="str">
        <x:f t="shared" si="134"/>
        <x:v/>
      </x:c>
      <x:c r="AE59" s="78" t="str">
        <x:f t="shared" si="135"/>
        <x:v/>
      </x:c>
      <x:c r="AF59" s="78" t="str">
        <x:f t="shared" si="136"/>
        <x:v/>
      </x:c>
      <x:c r="AG59" s="79" t="str">
        <x:f>IF(OR($I59="",$H59=0),"",IF($I59&lt;AH$8,IF($J59&gt;=AG$8,NETWORKDAYS(IF($I59&lt;AG$8,AG$8,$I59),IF($J59&gt;=AH$8,(AH$8-1),$J59),휴일목록),""),""))</x:f>
        <x:v/>
      </x:c>
      <x:c r="AH59" s="78" t="e">
        <x:f>IF(OR($I59="",$H59=0),"",IF($I59&lt;#REF!,IF($J59&gt;=AH$8,NETWORKDAYS(IF($I59&lt;AH$8,AH$8,$I59),IF($J59&gt;=#REF!,(#REF!-1),$J59),휴일목록),""),""))</x:f>
        <x:v>#REF!</x:v>
      </x:c>
    </x:row>
    <x:row r="60" spans="2:34" ht="15.75" customHeight="1">
      <x:c r="B60" s="20"/>
      <x:c r="G60" s="31" t="s">
        <x:v>95</x:v>
      </x:c>
      <x:c r="H60" s="1">
        <x:v>2</x:v>
      </x:c>
      <x:c r="I60" s="2">
        <x:v>45908</x:v>
      </x:c>
      <x:c r="J60" s="18">
        <x:f t="shared" si="1"/>
        <x:v>45909</x:v>
      </x:c>
      <x:c r="K60" s="19" t="str">
        <x:f t="shared" si="27"/>
        <x:v>NS</x:v>
      </x:c>
      <x:c r="L60" s="1" t="s">
        <x:v>43</x:v>
      </x:c>
      <x:c r="M60" s="19" t="str">
        <x:f t="shared" si="119"/>
        <x:v>A</x:v>
      </x:c>
      <x:c r="N60" s="68" t="s">
        <x:v>44</x:v>
      </x:c>
      <x:c r="P60" s="77" t="str">
        <x:f t="shared" si="120"/>
        <x:v/>
      </x:c>
      <x:c r="Q60" s="78" t="str">
        <x:f t="shared" si="121"/>
        <x:v/>
      </x:c>
      <x:c r="R60" s="78" t="str">
        <x:f t="shared" si="122"/>
        <x:v/>
      </x:c>
      <x:c r="S60" s="78">
        <x:f t="shared" si="123"/>
        <x:v>2</x:v>
      </x:c>
      <x:c r="T60" s="79" t="str">
        <x:f t="shared" si="124"/>
        <x:v/>
      </x:c>
      <x:c r="U60" s="78" t="str">
        <x:f t="shared" si="125"/>
        <x:v/>
      </x:c>
      <x:c r="V60" s="78" t="str">
        <x:f t="shared" si="126"/>
        <x:v/>
      </x:c>
      <x:c r="W60" s="78" t="str">
        <x:f t="shared" si="127"/>
        <x:v/>
      </x:c>
      <x:c r="X60" s="79" t="str">
        <x:f t="shared" si="128"/>
        <x:v/>
      </x:c>
      <x:c r="Y60" s="78" t="str">
        <x:f t="shared" si="129"/>
        <x:v/>
      </x:c>
      <x:c r="Z60" s="78" t="str">
        <x:f t="shared" si="130"/>
        <x:v/>
      </x:c>
      <x:c r="AA60" s="78" t="str">
        <x:f t="shared" si="131"/>
        <x:v/>
      </x:c>
      <x:c r="AB60" s="79" t="str">
        <x:f t="shared" si="132"/>
        <x:v/>
      </x:c>
      <x:c r="AC60" s="81" t="str">
        <x:f t="shared" si="133"/>
        <x:v/>
      </x:c>
      <x:c r="AD60" s="78" t="str">
        <x:f t="shared" si="134"/>
        <x:v/>
      </x:c>
      <x:c r="AE60" s="78" t="str">
        <x:f t="shared" si="135"/>
        <x:v/>
      </x:c>
      <x:c r="AF60" s="78" t="str">
        <x:f t="shared" si="136"/>
        <x:v/>
      </x:c>
      <x:c r="AG60" s="79" t="str">
        <x:f>IF(OR($I60="",$H60=0),"",IF($I60&lt;AH$8,IF($J60&gt;=AG$8,NETWORKDAYS(IF($I60&lt;AG$8,AG$8,$I60),IF($J60&gt;=AH$8,(AH$8-1),$J60),휴일목록),""),""))</x:f>
        <x:v/>
      </x:c>
      <x:c r="AH60" s="78" t="e">
        <x:f>IF(OR($I60="",$H60=0),"",IF($I60&lt;#REF!,IF($J60&gt;=AH$8,NETWORKDAYS(IF($I60&lt;AH$8,AH$8,$I60),IF($J60&gt;=#REF!,(#REF!-1),$J60),휴일목록),""),""))</x:f>
        <x:v>#REF!</x:v>
      </x:c>
    </x:row>
    <x:row r="61" spans="2:34" ht="15.75" customHeight="1">
      <x:c r="B61" s="20"/>
      <x:c r="G61" s="31" t="s">
        <x:v>90</x:v>
      </x:c>
      <x:c r="H61" s="1">
        <x:v>2</x:v>
      </x:c>
      <x:c r="I61" s="2">
        <x:v>45908</x:v>
      </x:c>
      <x:c r="J61" s="18">
        <x:f t="shared" si="1"/>
        <x:v>45909</x:v>
      </x:c>
      <x:c r="K61" s="19" t="str">
        <x:f t="shared" si="27"/>
        <x:v>NS</x:v>
      </x:c>
      <x:c r="L61" s="1" t="s">
        <x:v>43</x:v>
      </x:c>
      <x:c r="M61" s="19" t="str">
        <x:f t="shared" si="119"/>
        <x:v>A</x:v>
      </x:c>
      <x:c r="N61" s="68" t="s">
        <x:v>44</x:v>
      </x:c>
      <x:c r="P61" s="77" t="str">
        <x:f t="shared" si="120"/>
        <x:v/>
      </x:c>
      <x:c r="Q61" s="78" t="str">
        <x:f t="shared" si="121"/>
        <x:v/>
      </x:c>
      <x:c r="R61" s="78" t="str">
        <x:f t="shared" si="122"/>
        <x:v/>
      </x:c>
      <x:c r="S61" s="78">
        <x:f t="shared" si="123"/>
        <x:v>2</x:v>
      </x:c>
      <x:c r="T61" s="79" t="str">
        <x:f t="shared" si="124"/>
        <x:v/>
      </x:c>
      <x:c r="U61" s="78" t="str">
        <x:f t="shared" si="125"/>
        <x:v/>
      </x:c>
      <x:c r="V61" s="78" t="str">
        <x:f t="shared" si="126"/>
        <x:v/>
      </x:c>
      <x:c r="W61" s="78" t="str">
        <x:f t="shared" si="127"/>
        <x:v/>
      </x:c>
      <x:c r="X61" s="79" t="str">
        <x:f t="shared" si="128"/>
        <x:v/>
      </x:c>
      <x:c r="Y61" s="78" t="str">
        <x:f t="shared" si="129"/>
        <x:v/>
      </x:c>
      <x:c r="Z61" s="78" t="str">
        <x:f t="shared" si="130"/>
        <x:v/>
      </x:c>
      <x:c r="AA61" s="78" t="str">
        <x:f t="shared" si="131"/>
        <x:v/>
      </x:c>
      <x:c r="AB61" s="79" t="str">
        <x:f t="shared" si="132"/>
        <x:v/>
      </x:c>
      <x:c r="AC61" s="81" t="str">
        <x:f t="shared" si="133"/>
        <x:v/>
      </x:c>
      <x:c r="AD61" s="78" t="str">
        <x:f t="shared" si="134"/>
        <x:v/>
      </x:c>
      <x:c r="AE61" s="78" t="str">
        <x:f t="shared" si="135"/>
        <x:v/>
      </x:c>
      <x:c r="AF61" s="78" t="str">
        <x:f t="shared" si="136"/>
        <x:v/>
      </x:c>
      <x:c r="AG61" s="79" t="str">
        <x:f>IF(OR($I61="",$H61=0),"",IF($I61&lt;AH$8,IF($J61&gt;=AG$8,NETWORKDAYS(IF($I61&lt;AG$8,AG$8,$I61),IF($J61&gt;=AH$8,(AH$8-1),$J61),휴일목록),""),""))</x:f>
        <x:v/>
      </x:c>
      <x:c r="AH61" s="78" t="e">
        <x:f>IF(OR($I61="",$H61=0),"",IF($I61&lt;#REF!,IF($J61&gt;=AH$8,NETWORKDAYS(IF($I61&lt;AH$8,AH$8,$I61),IF($J61&gt;=#REF!,(#REF!-1),$J61),휴일목록),""),""))</x:f>
        <x:v>#REF!</x:v>
      </x:c>
    </x:row>
    <x:row r="62" spans="2:34" ht="15.75" customHeight="1">
      <x:c r="B62" s="20"/>
      <x:c r="G62" s="31" t="s">
        <x:v>85</x:v>
      </x:c>
      <x:c r="H62" s="1">
        <x:v>2</x:v>
      </x:c>
      <x:c r="I62" s="2">
        <x:v>45908</x:v>
      </x:c>
      <x:c r="J62" s="18">
        <x:f t="shared" si="1"/>
        <x:v>45909</x:v>
      </x:c>
      <x:c r="K62" s="19" t="str">
        <x:f t="shared" si="27"/>
        <x:v>NS</x:v>
      </x:c>
      <x:c r="L62" s="1" t="s">
        <x:v>43</x:v>
      </x:c>
      <x:c r="M62" s="19" t="str">
        <x:f t="shared" si="119"/>
        <x:v>A</x:v>
      </x:c>
      <x:c r="N62" s="68" t="s">
        <x:v>44</x:v>
      </x:c>
      <x:c r="P62" s="77" t="str">
        <x:f t="shared" si="120"/>
        <x:v/>
      </x:c>
      <x:c r="Q62" s="78" t="str">
        <x:f t="shared" si="121"/>
        <x:v/>
      </x:c>
      <x:c r="R62" s="78" t="str">
        <x:f t="shared" si="122"/>
        <x:v/>
      </x:c>
      <x:c r="S62" s="78">
        <x:f t="shared" si="123"/>
        <x:v>2</x:v>
      </x:c>
      <x:c r="T62" s="79" t="str">
        <x:f t="shared" si="124"/>
        <x:v/>
      </x:c>
      <x:c r="U62" s="78" t="str">
        <x:f t="shared" si="125"/>
        <x:v/>
      </x:c>
      <x:c r="V62" s="78" t="str">
        <x:f t="shared" si="126"/>
        <x:v/>
      </x:c>
      <x:c r="W62" s="78" t="str">
        <x:f t="shared" si="127"/>
        <x:v/>
      </x:c>
      <x:c r="X62" s="79" t="str">
        <x:f t="shared" si="128"/>
        <x:v/>
      </x:c>
      <x:c r="Y62" s="78" t="str">
        <x:f t="shared" si="129"/>
        <x:v/>
      </x:c>
      <x:c r="Z62" s="78" t="str">
        <x:f t="shared" si="130"/>
        <x:v/>
      </x:c>
      <x:c r="AA62" s="78" t="str">
        <x:f t="shared" si="131"/>
        <x:v/>
      </x:c>
      <x:c r="AB62" s="79" t="str">
        <x:f t="shared" si="132"/>
        <x:v/>
      </x:c>
      <x:c r="AC62" s="81" t="str">
        <x:f t="shared" si="133"/>
        <x:v/>
      </x:c>
      <x:c r="AD62" s="78" t="str">
        <x:f t="shared" si="134"/>
        <x:v/>
      </x:c>
      <x:c r="AE62" s="78" t="str">
        <x:f t="shared" si="135"/>
        <x:v/>
      </x:c>
      <x:c r="AF62" s="78" t="str">
        <x:f t="shared" si="136"/>
        <x:v/>
      </x:c>
      <x:c r="AG62" s="79" t="str">
        <x:f>IF(OR($I62="",$H62=0),"",IF($I62&lt;AH$8,IF($J62&gt;=AG$8,NETWORKDAYS(IF($I62&lt;AG$8,AG$8,$I62),IF($J62&gt;=AH$8,(AH$8-1),$J62),휴일목록),""),""))</x:f>
        <x:v/>
      </x:c>
      <x:c r="AH62" s="78" t="e">
        <x:f>IF(OR($I62="",$H62=0),"",IF($I62&lt;#REF!,IF($J62&gt;=AH$8,NETWORKDAYS(IF($I62&lt;AH$8,AH$8,$I62),IF($J62&gt;=#REF!,(#REF!-1),$J62),휴일목록),""),""))</x:f>
        <x:v>#REF!</x:v>
      </x:c>
    </x:row>
    <x:row r="63" spans="2:34" ht="15.75" customHeight="1">
      <x:c r="B63" s="20"/>
      <x:c r="G63" s="31" t="s">
        <x:v>127</x:v>
      </x:c>
      <x:c r="H63" s="1">
        <x:v>2</x:v>
      </x:c>
      <x:c r="I63" s="2">
        <x:v>45908</x:v>
      </x:c>
      <x:c r="J63" s="18">
        <x:f t="shared" si="1"/>
        <x:v>45909</x:v>
      </x:c>
      <x:c r="K63" s="19" t="str">
        <x:f t="shared" si="27"/>
        <x:v>NS</x:v>
      </x:c>
      <x:c r="L63" s="1" t="s">
        <x:v>43</x:v>
      </x:c>
      <x:c r="M63" s="19" t="str">
        <x:f t="shared" si="119"/>
        <x:v>A</x:v>
      </x:c>
      <x:c r="N63" s="68" t="s">
        <x:v>44</x:v>
      </x:c>
      <x:c r="P63" s="77" t="str">
        <x:f t="shared" si="120"/>
        <x:v/>
      </x:c>
      <x:c r="Q63" s="78" t="str">
        <x:f t="shared" si="121"/>
        <x:v/>
      </x:c>
      <x:c r="R63" s="78" t="str">
        <x:f t="shared" si="122"/>
        <x:v/>
      </x:c>
      <x:c r="S63" s="78">
        <x:f t="shared" si="123"/>
        <x:v>2</x:v>
      </x:c>
      <x:c r="T63" s="79" t="str">
        <x:f t="shared" si="124"/>
        <x:v/>
      </x:c>
      <x:c r="U63" s="78" t="str">
        <x:f t="shared" si="125"/>
        <x:v/>
      </x:c>
      <x:c r="V63" s="78" t="str">
        <x:f t="shared" si="126"/>
        <x:v/>
      </x:c>
      <x:c r="W63" s="78" t="str">
        <x:f t="shared" si="127"/>
        <x:v/>
      </x:c>
      <x:c r="X63" s="79" t="str">
        <x:f t="shared" si="128"/>
        <x:v/>
      </x:c>
      <x:c r="Y63" s="78" t="str">
        <x:f t="shared" si="129"/>
        <x:v/>
      </x:c>
      <x:c r="Z63" s="78" t="str">
        <x:f t="shared" si="130"/>
        <x:v/>
      </x:c>
      <x:c r="AA63" s="78" t="str">
        <x:f t="shared" si="131"/>
        <x:v/>
      </x:c>
      <x:c r="AB63" s="79" t="str">
        <x:f t="shared" si="132"/>
        <x:v/>
      </x:c>
      <x:c r="AC63" s="81" t="str">
        <x:f t="shared" si="133"/>
        <x:v/>
      </x:c>
      <x:c r="AD63" s="78" t="str">
        <x:f t="shared" si="134"/>
        <x:v/>
      </x:c>
      <x:c r="AE63" s="78" t="str">
        <x:f t="shared" si="135"/>
        <x:v/>
      </x:c>
      <x:c r="AF63" s="78" t="str">
        <x:f t="shared" si="136"/>
        <x:v/>
      </x:c>
      <x:c r="AG63" s="79" t="str">
        <x:f>IF(OR($I63="",$H63=0),"",IF($I63&lt;AH$8,IF($J63&gt;=AG$8,NETWORKDAYS(IF($I63&lt;AG$8,AG$8,$I63),IF($J63&gt;=AH$8,(AH$8-1),$J63),휴일목록),""),""))</x:f>
        <x:v/>
      </x:c>
      <x:c r="AH63" s="78" t="e">
        <x:f>IF(OR($I63="",$H63=0),"",IF($I63&lt;#REF!,IF($J63&gt;=AH$8,NETWORKDAYS(IF($I63&lt;AH$8,AH$8,$I63),IF($J63&gt;=#REF!,(#REF!-1),$J63),휴일목록),""),""))</x:f>
        <x:v>#REF!</x:v>
      </x:c>
    </x:row>
    <x:row r="64" spans="2:34" ht="15.75" customHeight="1">
      <x:c r="B64" s="20"/>
      <x:c r="F64" t="s">
        <x:v>30</x:v>
      </x:c>
      <x:c r="I64" s="2"/>
      <x:c r="J64" s="18" t="str">
        <x:f t="shared" si="1"/>
        <x:v/>
      </x:c>
      <x:c r="K64" s="19" t="str">
        <x:f t="shared" si="27"/>
        <x:v/>
      </x:c>
      <x:c r="L64" s="1"/>
      <x:c r="M64" s="19" t="str">
        <x:f>IF(L64="","",IF(K64=FALSE,"",IF(K64="F",IF(L64="F","O","B"),IF(K64="NS",IF(L64="NS","O","A"),IF(K64="P",IF(L64="F","A",IF(L64="P","O","B")))))))</x:f>
        <x:v/>
      </x:c>
      <x:c r="N64" s="68"/>
      <x:c r="P64" s="77" t="str">
        <x:f>IF(OR($I64="",$H64=0),"",IF($I64&lt;Q$8,IF($J64&gt;=P$8,NETWORKDAYS(IF($I64&lt;P$8,P$8,$I64),IF($J64&gt;=Q$8,(Q$8-1),$J64),휴일목록),""),""))</x:f>
        <x:v/>
      </x:c>
      <x:c r="Q64" s="78" t="str">
        <x:f>IF(OR($I64="",$H64=0),"",IF($I64&lt;R$8,IF($J64&gt;=Q$8,NETWORKDAYS(IF($I64&lt;Q$8,Q$8,$I64),IF($J64&gt;=R$8,(R$8-1),$J64),휴일목록),""),""))</x:f>
        <x:v/>
      </x:c>
      <x:c r="R64" s="78" t="str">
        <x:f>IF(OR($I64="",$H64=0),"",IF($I64&lt;S$8,IF($J64&gt;=R$8,NETWORKDAYS(IF($I64&lt;R$8,R$8,$I64),IF($J64&gt;=S$8,(S$8-1),$J64),휴일목록),""),""))</x:f>
        <x:v/>
      </x:c>
      <x:c r="S64" s="78" t="str">
        <x:f>IF(OR($I64="",$H64=0),"",IF($I64&lt;T$8,IF($J64&gt;=S$8,NETWORKDAYS(IF($I64&lt;S$8,S$8,$I64),IF($J64&gt;=T$8,(T$8-1),$J64),휴일목록),""),""))</x:f>
        <x:v/>
      </x:c>
      <x:c r="T64" s="79" t="str">
        <x:f>IF(OR($I64="",$H64=0),"",IF($I64&lt;U$8,IF($J64&gt;=T$8,NETWORKDAYS(IF($I64&lt;T$8,T$8,$I64),IF($J64&gt;=U$8,(U$8-1),$J64),휴일목록),""),""))</x:f>
        <x:v/>
      </x:c>
      <x:c r="U64" s="78" t="str">
        <x:f>IF(OR($I64="",$H64=0),"",IF($I64&lt;V$8,IF($J64&gt;=U$8,NETWORKDAYS(IF($I64&lt;U$8,U$8,$I64),IF($J64&gt;=V$8,(V$8-1),$J64),휴일목록),""),""))</x:f>
        <x:v/>
      </x:c>
      <x:c r="V64" s="78" t="str">
        <x:f>IF(OR($I64="",$H64=0),"",IF($I64&lt;W$8,IF($J64&gt;=V$8,NETWORKDAYS(IF($I64&lt;V$8,V$8,$I64),IF($J64&gt;=W$8,(W$8-1),$J64),휴일목록),""),""))</x:f>
        <x:v/>
      </x:c>
      <x:c r="W64" s="78" t="str">
        <x:f>IF(OR($I64="",$H64=0),"",IF($I64&lt;X$8,IF($J64&gt;=W$8,NETWORKDAYS(IF($I64&lt;W$8,W$8,$I64),IF($J64&gt;=X$8,(X$8-1),$J64),휴일목록),""),""))</x:f>
        <x:v/>
      </x:c>
      <x:c r="X64" s="79" t="str">
        <x:f>IF(OR($I64="",$H64=0),"",IF($I64&lt;Y$8,IF($J64&gt;=X$8,NETWORKDAYS(IF($I64&lt;X$8,X$8,$I64),IF($J64&gt;=Y$8,(Y$8-1),$J64),휴일목록),""),""))</x:f>
        <x:v/>
      </x:c>
      <x:c r="Y64" s="78" t="str">
        <x:f>IF(OR($I64="",$H64=0),"",IF($I64&lt;Z$8,IF($J64&gt;=Y$8,NETWORKDAYS(IF($I64&lt;Y$8,Y$8,$I64),IF($J64&gt;=Z$8,(Z$8-1),$J64),휴일목록),""),""))</x:f>
        <x:v/>
      </x:c>
      <x:c r="Z64" s="78" t="str">
        <x:f>IF(OR($I64="",$H64=0),"",IF($I64&lt;AA$8,IF($J64&gt;=Z$8,NETWORKDAYS(IF($I64&lt;Z$8,Z$8,$I64),IF($J64&gt;=AA$8,(AA$8-1),$J64),휴일목록),""),""))</x:f>
        <x:v/>
      </x:c>
      <x:c r="AA64" s="78" t="str">
        <x:f>IF(OR($I64="",$H64=0),"",IF($I64&lt;AB$8,IF($J64&gt;=AA$8,NETWORKDAYS(IF($I64&lt;AA$8,AA$8,$I64),IF($J64&gt;=AB$8,(AB$8-1),$J64),휴일목록),""),""))</x:f>
        <x:v/>
      </x:c>
      <x:c r="AB64" s="79" t="str">
        <x:f>IF(OR($I64="",$H64=0),"",IF($I64&lt;AC$8,IF($J64&gt;=AB$8,NETWORKDAYS(IF($I64&lt;AB$8,AB$8,$I64),IF($J64&gt;=AC$8,(AC$8-1),$J64),휴일목록),""),""))</x:f>
        <x:v/>
      </x:c>
      <x:c r="AC64" s="81" t="str">
        <x:f>IF(OR($I64="",$H64=0),"",IF($I64&lt;AD$8,IF($J64&gt;=AC$8,NETWORKDAYS(IF($I64&lt;AC$8,AC$8,$I64),IF($J64&gt;=AD$8,(AD$8-1),$J64),휴일목록),""),""))</x:f>
        <x:v/>
      </x:c>
      <x:c r="AD64" s="78" t="str">
        <x:f>IF(OR($I64="",$H64=0),"",IF($I64&lt;AE$8,IF($J64&gt;=AD$8,NETWORKDAYS(IF($I64&lt;AD$8,AD$8,$I64),IF($J64&gt;=AE$8,(AE$8-1),$J64),휴일목록),""),""))</x:f>
        <x:v/>
      </x:c>
      <x:c r="AE64" s="78" t="str">
        <x:f>IF(OR($I64="",$H64=0),"",IF($I64&lt;AF$8,IF($J64&gt;=AE$8,NETWORKDAYS(IF($I64&lt;AE$8,AE$8,$I64),IF($J64&gt;=AF$8,(AF$8-1),$J64),휴일목록),""),""))</x:f>
        <x:v/>
      </x:c>
      <x:c r="AF64" s="78" t="str">
        <x:f>IF(OR($I64="",$H64=0),"",IF($I64&lt;AG$8,IF($J64&gt;=AF$8,NETWORKDAYS(IF($I64&lt;AF$8,AF$8,$I64),IF($J64&gt;=AG$8,(AG$8-1),$J64),휴일목록),""),""))</x:f>
        <x:v/>
      </x:c>
      <x:c r="AG64" s="79" t="str">
        <x:f>IF(OR($I64="",$H64=0),"",IF($I64&lt;AH$8,IF($J64&gt;=AG$8,NETWORKDAYS(IF($I64&lt;AG$8,AG$8,$I64),IF($J64&gt;=AH$8,(AH$8-1),$J64),휴일목록),""),""))</x:f>
        <x:v/>
      </x:c>
      <x:c r="AH64" s="78" t="str">
        <x:f>IF(OR($I64="",$H64=0),"",IF($I64&lt;#REF!,IF($J64&gt;=AH$8,NETWORKDAYS(IF($I64&lt;AH$8,AH$8,$I64),IF($J64&gt;=#REF!,(#REF!-1),$J64),휴일목록),""),""))</x:f>
        <x:v/>
      </x:c>
    </x:row>
    <x:row r="65" spans="2:34" ht="15.75" customHeight="1">
      <x:c r="B65" s="20"/>
      <x:c r="G65" s="31" t="s">
        <x:v>86</x:v>
      </x:c>
      <x:c r="H65" s="1">
        <x:v>1</x:v>
      </x:c>
      <x:c r="I65" s="2">
        <x:v>45910</x:v>
      </x:c>
      <x:c r="J65" s="18">
        <x:f t="shared" si="1"/>
        <x:v>45910</x:v>
      </x:c>
      <x:c r="K65" s="19" t="str">
        <x:f t="shared" si="27"/>
        <x:v>NS</x:v>
      </x:c>
      <x:c r="L65" s="1" t="s">
        <x:v>43</x:v>
      </x:c>
      <x:c r="M65" s="19" t="str">
        <x:f t="shared" si="119"/>
        <x:v>A</x:v>
      </x:c>
      <x:c r="N65" s="68" t="s">
        <x:v>44</x:v>
      </x:c>
      <x:c r="P65" s="77" t="str">
        <x:f t="shared" si="120"/>
        <x:v/>
      </x:c>
      <x:c r="Q65" s="78" t="str">
        <x:f t="shared" si="121"/>
        <x:v/>
      </x:c>
      <x:c r="R65" s="78" t="str">
        <x:f t="shared" si="122"/>
        <x:v/>
      </x:c>
      <x:c r="S65" s="78">
        <x:f t="shared" si="123"/>
        <x:v>1</x:v>
      </x:c>
      <x:c r="T65" s="79" t="str">
        <x:f t="shared" si="124"/>
        <x:v/>
      </x:c>
      <x:c r="U65" s="78" t="str">
        <x:f t="shared" si="125"/>
        <x:v/>
      </x:c>
      <x:c r="V65" s="78" t="str">
        <x:f t="shared" si="126"/>
        <x:v/>
      </x:c>
      <x:c r="W65" s="78" t="str">
        <x:f t="shared" si="127"/>
        <x:v/>
      </x:c>
      <x:c r="X65" s="79" t="str">
        <x:f t="shared" si="128"/>
        <x:v/>
      </x:c>
      <x:c r="Y65" s="78" t="str">
        <x:f t="shared" si="129"/>
        <x:v/>
      </x:c>
      <x:c r="Z65" s="78" t="str">
        <x:f t="shared" si="130"/>
        <x:v/>
      </x:c>
      <x:c r="AA65" s="78" t="str">
        <x:f t="shared" si="131"/>
        <x:v/>
      </x:c>
      <x:c r="AB65" s="79" t="str">
        <x:f t="shared" si="132"/>
        <x:v/>
      </x:c>
      <x:c r="AC65" s="81" t="str">
        <x:f t="shared" si="133"/>
        <x:v/>
      </x:c>
      <x:c r="AD65" s="78" t="str">
        <x:f t="shared" si="134"/>
        <x:v/>
      </x:c>
      <x:c r="AE65" s="78" t="str">
        <x:f t="shared" si="135"/>
        <x:v/>
      </x:c>
      <x:c r="AF65" s="78" t="str">
        <x:f t="shared" si="136"/>
        <x:v/>
      </x:c>
      <x:c r="AG65" s="79" t="str">
        <x:f>IF(OR($I65="",$H65=0),"",IF($I65&lt;AH$8,IF($J65&gt;=AG$8,NETWORKDAYS(IF($I65&lt;AG$8,AG$8,$I65),IF($J65&gt;=AH$8,(AH$8-1),$J65),휴일목록),""),""))</x:f>
        <x:v/>
      </x:c>
      <x:c r="AH65" s="78" t="e">
        <x:f>IF(OR($I65="",$H65=0),"",IF($I65&lt;#REF!,IF($J65&gt;=AH$8,NETWORKDAYS(IF($I65&lt;AH$8,AH$8,$I65),IF($J65&gt;=#REF!,(#REF!-1),$J65),휴일목록),""),""))</x:f>
        <x:v>#REF!</x:v>
      </x:c>
    </x:row>
    <x:row r="66" spans="2:34" ht="15.75" customHeight="1">
      <x:c r="B66" s="20"/>
      <x:c r="G66" s="31" t="s">
        <x:v>94</x:v>
      </x:c>
      <x:c r="H66" s="1">
        <x:v>1</x:v>
      </x:c>
      <x:c r="I66" s="2">
        <x:v>45910</x:v>
      </x:c>
      <x:c r="J66" s="18">
        <x:f t="shared" si="1"/>
        <x:v>45910</x:v>
      </x:c>
      <x:c r="K66" s="19" t="str">
        <x:f t="shared" si="27"/>
        <x:v>NS</x:v>
      </x:c>
      <x:c r="L66" s="1" t="s">
        <x:v>43</x:v>
      </x:c>
      <x:c r="M66" s="19" t="str">
        <x:f t="shared" si="119"/>
        <x:v>A</x:v>
      </x:c>
      <x:c r="N66" s="68" t="s">
        <x:v>44</x:v>
      </x:c>
      <x:c r="P66" s="77" t="str">
        <x:f t="shared" si="120"/>
        <x:v/>
      </x:c>
      <x:c r="Q66" s="78" t="str">
        <x:f t="shared" si="121"/>
        <x:v/>
      </x:c>
      <x:c r="R66" s="78" t="str">
        <x:f t="shared" si="122"/>
        <x:v/>
      </x:c>
      <x:c r="S66" s="78">
        <x:f t="shared" si="123"/>
        <x:v>1</x:v>
      </x:c>
      <x:c r="T66" s="79" t="str">
        <x:f t="shared" si="124"/>
        <x:v/>
      </x:c>
      <x:c r="U66" s="78" t="str">
        <x:f t="shared" si="125"/>
        <x:v/>
      </x:c>
      <x:c r="V66" s="78" t="str">
        <x:f t="shared" si="126"/>
        <x:v/>
      </x:c>
      <x:c r="W66" s="78" t="str">
        <x:f t="shared" si="127"/>
        <x:v/>
      </x:c>
      <x:c r="X66" s="79" t="str">
        <x:f t="shared" si="128"/>
        <x:v/>
      </x:c>
      <x:c r="Y66" s="78" t="str">
        <x:f t="shared" si="129"/>
        <x:v/>
      </x:c>
      <x:c r="Z66" s="78" t="str">
        <x:f t="shared" si="130"/>
        <x:v/>
      </x:c>
      <x:c r="AA66" s="78" t="str">
        <x:f t="shared" si="131"/>
        <x:v/>
      </x:c>
      <x:c r="AB66" s="79" t="str">
        <x:f t="shared" si="132"/>
        <x:v/>
      </x:c>
      <x:c r="AC66" s="81" t="str">
        <x:f t="shared" si="133"/>
        <x:v/>
      </x:c>
      <x:c r="AD66" s="78" t="str">
        <x:f t="shared" si="134"/>
        <x:v/>
      </x:c>
      <x:c r="AE66" s="78" t="str">
        <x:f t="shared" si="135"/>
        <x:v/>
      </x:c>
      <x:c r="AF66" s="78" t="str">
        <x:f t="shared" si="136"/>
        <x:v/>
      </x:c>
      <x:c r="AG66" s="79" t="str">
        <x:f>IF(OR($I66="",$H66=0),"",IF($I66&lt;AH$8,IF($J66&gt;=AG$8,NETWORKDAYS(IF($I66&lt;AG$8,AG$8,$I66),IF($J66&gt;=AH$8,(AH$8-1),$J66),휴일목록),""),""))</x:f>
        <x:v/>
      </x:c>
      <x:c r="AH66" s="78" t="e">
        <x:f>IF(OR($I66="",$H66=0),"",IF($I66&lt;#REF!,IF($J66&gt;=AH$8,NETWORKDAYS(IF($I66&lt;AH$8,AH$8,$I66),IF($J66&gt;=#REF!,(#REF!-1),$J66),휴일목록),""),""))</x:f>
        <x:v>#REF!</x:v>
      </x:c>
    </x:row>
    <x:row r="67" spans="2:34" ht="15.75" customHeight="1">
      <x:c r="B67" s="20"/>
      <x:c r="G67" s="31" t="s">
        <x:v>126</x:v>
      </x:c>
      <x:c r="H67" s="1">
        <x:v>1</x:v>
      </x:c>
      <x:c r="I67" s="2">
        <x:v>45910</x:v>
      </x:c>
      <x:c r="J67" s="18">
        <x:f t="shared" si="1"/>
        <x:v>45910</x:v>
      </x:c>
      <x:c r="K67" s="19" t="str">
        <x:f t="shared" si="27"/>
        <x:v>NS</x:v>
      </x:c>
      <x:c r="L67" s="1" t="s">
        <x:v>43</x:v>
      </x:c>
      <x:c r="M67" s="19" t="str">
        <x:f t="shared" si="119"/>
        <x:v>A</x:v>
      </x:c>
      <x:c r="N67" s="68" t="s">
        <x:v>44</x:v>
      </x:c>
      <x:c r="P67" s="77" t="str">
        <x:f t="shared" si="120"/>
        <x:v/>
      </x:c>
      <x:c r="Q67" s="78" t="str">
        <x:f t="shared" si="121"/>
        <x:v/>
      </x:c>
      <x:c r="R67" s="78" t="str">
        <x:f t="shared" si="122"/>
        <x:v/>
      </x:c>
      <x:c r="S67" s="78">
        <x:f t="shared" si="123"/>
        <x:v>1</x:v>
      </x:c>
      <x:c r="T67" s="79" t="str">
        <x:f t="shared" si="124"/>
        <x:v/>
      </x:c>
      <x:c r="U67" s="78" t="str">
        <x:f t="shared" si="125"/>
        <x:v/>
      </x:c>
      <x:c r="V67" s="78" t="str">
        <x:f t="shared" si="126"/>
        <x:v/>
      </x:c>
      <x:c r="W67" s="78" t="str">
        <x:f t="shared" si="127"/>
        <x:v/>
      </x:c>
      <x:c r="X67" s="79" t="str">
        <x:f t="shared" si="128"/>
        <x:v/>
      </x:c>
      <x:c r="Y67" s="78" t="str">
        <x:f t="shared" si="129"/>
        <x:v/>
      </x:c>
      <x:c r="Z67" s="78" t="str">
        <x:f t="shared" si="130"/>
        <x:v/>
      </x:c>
      <x:c r="AA67" s="78" t="str">
        <x:f t="shared" si="131"/>
        <x:v/>
      </x:c>
      <x:c r="AB67" s="79" t="str">
        <x:f t="shared" si="132"/>
        <x:v/>
      </x:c>
      <x:c r="AC67" s="81" t="str">
        <x:f t="shared" si="133"/>
        <x:v/>
      </x:c>
      <x:c r="AD67" s="78" t="str">
        <x:f t="shared" si="134"/>
        <x:v/>
      </x:c>
      <x:c r="AE67" s="78" t="str">
        <x:f t="shared" si="135"/>
        <x:v/>
      </x:c>
      <x:c r="AF67" s="78" t="str">
        <x:f t="shared" si="136"/>
        <x:v/>
      </x:c>
      <x:c r="AG67" s="79" t="str">
        <x:f>IF(OR($I67="",$H67=0),"",IF($I67&lt;AH$8,IF($J67&gt;=AG$8,NETWORKDAYS(IF($I67&lt;AG$8,AG$8,$I67),IF($J67&gt;=AH$8,(AH$8-1),$J67),휴일목록),""),""))</x:f>
        <x:v/>
      </x:c>
      <x:c r="AH67" s="78" t="e">
        <x:f>IF(OR($I67="",$H67=0),"",IF($I67&lt;#REF!,IF($J67&gt;=AH$8,NETWORKDAYS(IF($I67&lt;AH$8,AH$8,$I67),IF($J67&gt;=#REF!,(#REF!-1),$J67),휴일목록),""),""))</x:f>
        <x:v>#REF!</x:v>
      </x:c>
    </x:row>
    <x:row r="68" spans="2:34" ht="15.75" customHeight="1">
      <x:c r="B68" s="20"/>
      <x:c r="F68" t="s">
        <x:v>27</x:v>
      </x:c>
      <x:c r="I68" s="2"/>
      <x:c r="J68" s="18" t="str">
        <x:f t="shared" si="1"/>
        <x:v/>
      </x:c>
      <x:c r="K68" s="19" t="str">
        <x:f t="shared" si="27"/>
        <x:v/>
      </x:c>
      <x:c r="L68" s="1"/>
      <x:c r="M68" s="19" t="str">
        <x:f t="shared" si="119"/>
        <x:v/>
      </x:c>
      <x:c r="N68" s="68"/>
      <x:c r="P68" s="77" t="str">
        <x:f t="shared" si="120"/>
        <x:v/>
      </x:c>
      <x:c r="Q68" s="78" t="str">
        <x:f t="shared" si="121"/>
        <x:v/>
      </x:c>
      <x:c r="R68" s="78" t="str">
        <x:f t="shared" si="122"/>
        <x:v/>
      </x:c>
      <x:c r="S68" s="78" t="str">
        <x:f t="shared" si="123"/>
        <x:v/>
      </x:c>
      <x:c r="T68" s="79" t="str">
        <x:f t="shared" si="124"/>
        <x:v/>
      </x:c>
      <x:c r="U68" s="78" t="str">
        <x:f t="shared" si="125"/>
        <x:v/>
      </x:c>
      <x:c r="V68" s="78" t="str">
        <x:f t="shared" si="126"/>
        <x:v/>
      </x:c>
      <x:c r="W68" s="78" t="str">
        <x:f t="shared" si="127"/>
        <x:v/>
      </x:c>
      <x:c r="X68" s="79" t="str">
        <x:f t="shared" si="128"/>
        <x:v/>
      </x:c>
      <x:c r="Y68" s="78" t="str">
        <x:f t="shared" si="129"/>
        <x:v/>
      </x:c>
      <x:c r="Z68" s="78" t="str">
        <x:f t="shared" si="130"/>
        <x:v/>
      </x:c>
      <x:c r="AA68" s="78" t="str">
        <x:f t="shared" si="131"/>
        <x:v/>
      </x:c>
      <x:c r="AB68" s="79" t="str">
        <x:f t="shared" si="132"/>
        <x:v/>
      </x:c>
      <x:c r="AC68" s="81" t="str">
        <x:f t="shared" si="133"/>
        <x:v/>
      </x:c>
      <x:c r="AD68" s="78" t="str">
        <x:f t="shared" si="134"/>
        <x:v/>
      </x:c>
      <x:c r="AE68" s="78" t="str">
        <x:f t="shared" si="135"/>
        <x:v/>
      </x:c>
      <x:c r="AF68" s="78" t="str">
        <x:f t="shared" si="136"/>
        <x:v/>
      </x:c>
      <x:c r="AG68" s="79" t="str">
        <x:f>IF(OR($I68="",$H68=0),"",IF($I68&lt;AH$8,IF($J68&gt;=AG$8,NETWORKDAYS(IF($I68&lt;AG$8,AG$8,$I68),IF($J68&gt;=AH$8,(AH$8-1),$J68),휴일목록),""),""))</x:f>
        <x:v/>
      </x:c>
      <x:c r="AH68" s="78" t="str">
        <x:f>IF(OR($I68="",$H68=0),"",IF($I68&lt;#REF!,IF($J68&gt;=AH$8,NETWORKDAYS(IF($I68&lt;AH$8,AH$8,$I68),IF($J68&gt;=#REF!,(#REF!-1),$J68),휴일목록),""),""))</x:f>
        <x:v/>
      </x:c>
    </x:row>
    <x:row r="69" spans="2:34" ht="15.75" customHeight="1">
      <x:c r="B69" s="20"/>
      <x:c r="G69" s="31" t="s">
        <x:v>96</x:v>
      </x:c>
      <x:c r="H69" s="1">
        <x:v>1</x:v>
      </x:c>
      <x:c r="I69" s="2">
        <x:v>45911</x:v>
      </x:c>
      <x:c r="J69" s="18">
        <x:f t="shared" si="1"/>
        <x:v>45911</x:v>
      </x:c>
      <x:c r="K69" s="19" t="str">
        <x:f t="shared" si="27"/>
        <x:v>NS</x:v>
      </x:c>
      <x:c r="L69" s="1" t="s">
        <x:v>43</x:v>
      </x:c>
      <x:c r="M69" s="19" t="str">
        <x:f t="shared" ref="M69:M87" si="137">IF(L69="","",IF(K69=FALSE,"",IF(K69="F",IF(L69="F","O","B"),IF(K69="NS",IF(L69="NS","O","A"),IF(K69="P",IF(L69="F","A",IF(L69="P","O","B")))))))</x:f>
        <x:v>A</x:v>
      </x:c>
      <x:c r="N69" s="68" t="s">
        <x:v>44</x:v>
      </x:c>
      <x:c r="P69" s="77" t="str">
        <x:f t="shared" ref="P69:P87" si="138">IF(OR($I69="",$H69=0),"",IF($I69&lt;Q$8,IF($J69&gt;=P$8,NETWORKDAYS(IF($I69&lt;P$8,P$8,$I69),IF($J69&gt;=Q$8,(Q$8-1),$J69),휴일목록),""),""))</x:f>
        <x:v/>
      </x:c>
      <x:c r="Q69" s="78" t="str">
        <x:f t="shared" ref="Q69:Q87" si="139">IF(OR($I69="",$H69=0),"",IF($I69&lt;R$8,IF($J69&gt;=Q$8,NETWORKDAYS(IF($I69&lt;Q$8,Q$8,$I69),IF($J69&gt;=R$8,(R$8-1),$J69),휴일목록),""),""))</x:f>
        <x:v/>
      </x:c>
      <x:c r="R69" s="78" t="str">
        <x:f t="shared" ref="R69:R87" si="140">IF(OR($I69="",$H69=0),"",IF($I69&lt;S$8,IF($J69&gt;=R$8,NETWORKDAYS(IF($I69&lt;R$8,R$8,$I69),IF($J69&gt;=S$8,(S$8-1),$J69),휴일목록),""),""))</x:f>
        <x:v/>
      </x:c>
      <x:c r="S69" s="78">
        <x:f t="shared" ref="S69:S87" si="141">IF(OR($I69="",$H69=0),"",IF($I69&lt;T$8,IF($J69&gt;=S$8,NETWORKDAYS(IF($I69&lt;S$8,S$8,$I69),IF($J69&gt;=T$8,(T$8-1),$J69),휴일목록),""),""))</x:f>
        <x:v>1</x:v>
      </x:c>
      <x:c r="T69" s="79" t="str">
        <x:f t="shared" ref="T69:T87" si="142">IF(OR($I69="",$H69=0),"",IF($I69&lt;U$8,IF($J69&gt;=T$8,NETWORKDAYS(IF($I69&lt;T$8,T$8,$I69),IF($J69&gt;=U$8,(U$8-1),$J69),휴일목록),""),""))</x:f>
        <x:v/>
      </x:c>
      <x:c r="U69" s="78" t="str">
        <x:f t="shared" ref="U69:U87" si="143">IF(OR($I69="",$H69=0),"",IF($I69&lt;V$8,IF($J69&gt;=U$8,NETWORKDAYS(IF($I69&lt;U$8,U$8,$I69),IF($J69&gt;=V$8,(V$8-1),$J69),휴일목록),""),""))</x:f>
        <x:v/>
      </x:c>
      <x:c r="V69" s="78" t="str">
        <x:f t="shared" ref="V69:V87" si="144">IF(OR($I69="",$H69=0),"",IF($I69&lt;W$8,IF($J69&gt;=V$8,NETWORKDAYS(IF($I69&lt;V$8,V$8,$I69),IF($J69&gt;=W$8,(W$8-1),$J69),휴일목록),""),""))</x:f>
        <x:v/>
      </x:c>
      <x:c r="W69" s="78" t="str">
        <x:f t="shared" ref="W69:W87" si="145">IF(OR($I69="",$H69=0),"",IF($I69&lt;X$8,IF($J69&gt;=W$8,NETWORKDAYS(IF($I69&lt;W$8,W$8,$I69),IF($J69&gt;=X$8,(X$8-1),$J69),휴일목록),""),""))</x:f>
        <x:v/>
      </x:c>
      <x:c r="X69" s="79" t="str">
        <x:f t="shared" ref="X69:X87" si="146">IF(OR($I69="",$H69=0),"",IF($I69&lt;Y$8,IF($J69&gt;=X$8,NETWORKDAYS(IF($I69&lt;X$8,X$8,$I69),IF($J69&gt;=Y$8,(Y$8-1),$J69),휴일목록),""),""))</x:f>
        <x:v/>
      </x:c>
      <x:c r="Y69" s="78" t="str">
        <x:f t="shared" ref="Y69:Y87" si="147">IF(OR($I69="",$H69=0),"",IF($I69&lt;Z$8,IF($J69&gt;=Y$8,NETWORKDAYS(IF($I69&lt;Y$8,Y$8,$I69),IF($J69&gt;=Z$8,(Z$8-1),$J69),휴일목록),""),""))</x:f>
        <x:v/>
      </x:c>
      <x:c r="Z69" s="78" t="str">
        <x:f t="shared" ref="Z69:Z87" si="148">IF(OR($I69="",$H69=0),"",IF($I69&lt;AA$8,IF($J69&gt;=Z$8,NETWORKDAYS(IF($I69&lt;Z$8,Z$8,$I69),IF($J69&gt;=AA$8,(AA$8-1),$J69),휴일목록),""),""))</x:f>
        <x:v/>
      </x:c>
      <x:c r="AA69" s="78" t="str">
        <x:f t="shared" ref="AA69:AA87" si="149">IF(OR($I69="",$H69=0),"",IF($I69&lt;AB$8,IF($J69&gt;=AA$8,NETWORKDAYS(IF($I69&lt;AA$8,AA$8,$I69),IF($J69&gt;=AB$8,(AB$8-1),$J69),휴일목록),""),""))</x:f>
        <x:v/>
      </x:c>
      <x:c r="AB69" s="79" t="str">
        <x:f t="shared" ref="AB69:AB87" si="150">IF(OR($I69="",$H69=0),"",IF($I69&lt;AC$8,IF($J69&gt;=AB$8,NETWORKDAYS(IF($I69&lt;AB$8,AB$8,$I69),IF($J69&gt;=AC$8,(AC$8-1),$J69),휴일목록),""),""))</x:f>
        <x:v/>
      </x:c>
      <x:c r="AC69" s="81" t="str">
        <x:f t="shared" ref="AC69:AC87" si="151">IF(OR($I69="",$H69=0),"",IF($I69&lt;AD$8,IF($J69&gt;=AC$8,NETWORKDAYS(IF($I69&lt;AC$8,AC$8,$I69),IF($J69&gt;=AD$8,(AD$8-1),$J69),휴일목록),""),""))</x:f>
        <x:v/>
      </x:c>
      <x:c r="AD69" s="78" t="str">
        <x:f t="shared" ref="AD69:AD87" si="152">IF(OR($I69="",$H69=0),"",IF($I69&lt;AE$8,IF($J69&gt;=AD$8,NETWORKDAYS(IF($I69&lt;AD$8,AD$8,$I69),IF($J69&gt;=AE$8,(AE$8-1),$J69),휴일목록),""),""))</x:f>
        <x:v/>
      </x:c>
      <x:c r="AE69" s="78" t="str">
        <x:f t="shared" ref="AE69:AE87" si="153">IF(OR($I69="",$H69=0),"",IF($I69&lt;AF$8,IF($J69&gt;=AE$8,NETWORKDAYS(IF($I69&lt;AE$8,AE$8,$I69),IF($J69&gt;=AF$8,(AF$8-1),$J69),휴일목록),""),""))</x:f>
        <x:v/>
      </x:c>
      <x:c r="AF69" s="78" t="str">
        <x:f t="shared" ref="AF69:AF87" si="154">IF(OR($I69="",$H69=0),"",IF($I69&lt;AG$8,IF($J69&gt;=AF$8,NETWORKDAYS(IF($I69&lt;AF$8,AF$8,$I69),IF($J69&gt;=AG$8,(AG$8-1),$J69),휴일목록),""),""))</x:f>
        <x:v/>
      </x:c>
      <x:c r="AG69" s="79" t="str">
        <x:f>IF(OR($I69="",$H69=0),"",IF($I69&lt;AH$8,IF($J69&gt;=AG$8,NETWORKDAYS(IF($I69&lt;AG$8,AG$8,$I69),IF($J69&gt;=AH$8,(AH$8-1),$J69),휴일목록),""),""))</x:f>
        <x:v/>
      </x:c>
      <x:c r="AH69" s="78" t="e">
        <x:f>IF(OR($I69="",$H69=0),"",IF($I69&lt;#REF!,IF($J69&gt;=AH$8,NETWORKDAYS(IF($I69&lt;AH$8,AH$8,$I69),IF($J69&gt;=#REF!,(#REF!-1),$J69),휴일목록),""),""))</x:f>
        <x:v>#REF!</x:v>
      </x:c>
    </x:row>
    <x:row r="70" spans="2:34" ht="15.75" customHeight="1">
      <x:c r="B70" s="20"/>
      <x:c r="G70" s="31" t="s">
        <x:v>144</x:v>
      </x:c>
      <x:c r="H70" s="1">
        <x:v>1</x:v>
      </x:c>
      <x:c r="I70" s="2">
        <x:v>45911</x:v>
      </x:c>
      <x:c r="J70" s="18">
        <x:f t="shared" si="1"/>
        <x:v>45911</x:v>
      </x:c>
      <x:c r="K70" s="19" t="str">
        <x:f t="shared" si="27"/>
        <x:v>NS</x:v>
      </x:c>
      <x:c r="L70" s="1" t="s">
        <x:v>43</x:v>
      </x:c>
      <x:c r="M70" s="19" t="str">
        <x:f t="shared" si="137"/>
        <x:v>A</x:v>
      </x:c>
      <x:c r="N70" s="68" t="s">
        <x:v>44</x:v>
      </x:c>
      <x:c r="P70" s="77" t="str">
        <x:f t="shared" si="138"/>
        <x:v/>
      </x:c>
      <x:c r="Q70" s="78" t="str">
        <x:f t="shared" si="139"/>
        <x:v/>
      </x:c>
      <x:c r="R70" s="78" t="str">
        <x:f t="shared" si="140"/>
        <x:v/>
      </x:c>
      <x:c r="S70" s="78">
        <x:f t="shared" si="141"/>
        <x:v>1</x:v>
      </x:c>
      <x:c r="T70" s="79" t="str">
        <x:f t="shared" si="142"/>
        <x:v/>
      </x:c>
      <x:c r="U70" s="78" t="str">
        <x:f t="shared" si="143"/>
        <x:v/>
      </x:c>
      <x:c r="V70" s="78" t="str">
        <x:f t="shared" si="144"/>
        <x:v/>
      </x:c>
      <x:c r="W70" s="78" t="str">
        <x:f t="shared" si="145"/>
        <x:v/>
      </x:c>
      <x:c r="X70" s="79" t="str">
        <x:f t="shared" si="146"/>
        <x:v/>
      </x:c>
      <x:c r="Y70" s="78" t="str">
        <x:f t="shared" si="147"/>
        <x:v/>
      </x:c>
      <x:c r="Z70" s="78" t="str">
        <x:f t="shared" si="148"/>
        <x:v/>
      </x:c>
      <x:c r="AA70" s="78" t="str">
        <x:f t="shared" si="149"/>
        <x:v/>
      </x:c>
      <x:c r="AB70" s="79" t="str">
        <x:f t="shared" si="150"/>
        <x:v/>
      </x:c>
      <x:c r="AC70" s="81" t="str">
        <x:f t="shared" si="151"/>
        <x:v/>
      </x:c>
      <x:c r="AD70" s="78" t="str">
        <x:f t="shared" si="152"/>
        <x:v/>
      </x:c>
      <x:c r="AE70" s="78" t="str">
        <x:f t="shared" si="153"/>
        <x:v/>
      </x:c>
      <x:c r="AF70" s="78" t="str">
        <x:f t="shared" si="154"/>
        <x:v/>
      </x:c>
      <x:c r="AG70" s="79" t="str">
        <x:f>IF(OR($I70="",$H70=0),"",IF($I70&lt;AH$8,IF($J70&gt;=AG$8,NETWORKDAYS(IF($I70&lt;AG$8,AG$8,$I70),IF($J70&gt;=AH$8,(AH$8-1),$J70),휴일목록),""),""))</x:f>
        <x:v/>
      </x:c>
      <x:c r="AH70" s="78" t="e">
        <x:f>IF(OR($I70="",$H70=0),"",IF($I70&lt;#REF!,IF($J70&gt;=AH$8,NETWORKDAYS(IF($I70&lt;AH$8,AH$8,$I70),IF($J70&gt;=#REF!,(#REF!-1),$J70),휴일목록),""),""))</x:f>
        <x:v>#REF!</x:v>
      </x:c>
    </x:row>
    <x:row r="71" spans="2:34" ht="15.75" customHeight="1">
      <x:c r="B71" s="20"/>
      <x:c r="G71" s="31" t="s">
        <x:v>156</x:v>
      </x:c>
      <x:c r="H71" s="1">
        <x:v>1</x:v>
      </x:c>
      <x:c r="I71" s="2">
        <x:v>45911</x:v>
      </x:c>
      <x:c r="J71" s="18">
        <x:f t="shared" si="1"/>
        <x:v>45911</x:v>
      </x:c>
      <x:c r="K71" s="19" t="str">
        <x:f t="shared" si="27"/>
        <x:v>NS</x:v>
      </x:c>
      <x:c r="L71" s="1" t="s">
        <x:v>43</x:v>
      </x:c>
      <x:c r="M71" s="19" t="str">
        <x:f t="shared" si="137"/>
        <x:v>A</x:v>
      </x:c>
      <x:c r="N71" s="68" t="s">
        <x:v>44</x:v>
      </x:c>
      <x:c r="P71" s="77" t="str">
        <x:f t="shared" si="138"/>
        <x:v/>
      </x:c>
      <x:c r="Q71" s="78" t="str">
        <x:f t="shared" si="139"/>
        <x:v/>
      </x:c>
      <x:c r="R71" s="78" t="str">
        <x:f t="shared" si="140"/>
        <x:v/>
      </x:c>
      <x:c r="S71" s="78">
        <x:f t="shared" si="141"/>
        <x:v>1</x:v>
      </x:c>
      <x:c r="T71" s="79" t="str">
        <x:f t="shared" si="142"/>
        <x:v/>
      </x:c>
      <x:c r="U71" s="78" t="str">
        <x:f t="shared" si="143"/>
        <x:v/>
      </x:c>
      <x:c r="V71" s="78" t="str">
        <x:f t="shared" si="144"/>
        <x:v/>
      </x:c>
      <x:c r="W71" s="78" t="str">
        <x:f t="shared" si="145"/>
        <x:v/>
      </x:c>
      <x:c r="X71" s="79" t="str">
        <x:f t="shared" si="146"/>
        <x:v/>
      </x:c>
      <x:c r="Y71" s="78" t="str">
        <x:f t="shared" si="147"/>
        <x:v/>
      </x:c>
      <x:c r="Z71" s="78" t="str">
        <x:f t="shared" si="148"/>
        <x:v/>
      </x:c>
      <x:c r="AA71" s="78" t="str">
        <x:f t="shared" si="149"/>
        <x:v/>
      </x:c>
      <x:c r="AB71" s="79" t="str">
        <x:f t="shared" si="150"/>
        <x:v/>
      </x:c>
      <x:c r="AC71" s="81" t="str">
        <x:f t="shared" si="151"/>
        <x:v/>
      </x:c>
      <x:c r="AD71" s="78" t="str">
        <x:f t="shared" si="152"/>
        <x:v/>
      </x:c>
      <x:c r="AE71" s="78" t="str">
        <x:f t="shared" si="153"/>
        <x:v/>
      </x:c>
      <x:c r="AF71" s="78" t="str">
        <x:f t="shared" si="154"/>
        <x:v/>
      </x:c>
      <x:c r="AG71" s="79" t="str">
        <x:f>IF(OR($I71="",$H71=0),"",IF($I71&lt;AH$8,IF($J71&gt;=AG$8,NETWORKDAYS(IF($I71&lt;AG$8,AG$8,$I71),IF($J71&gt;=AH$8,(AH$8-1),$J71),휴일목록),""),""))</x:f>
        <x:v/>
      </x:c>
      <x:c r="AH71" s="78" t="e">
        <x:f>IF(OR($I71="",$H71=0),"",IF($I71&lt;#REF!,IF($J71&gt;=AH$8,NETWORKDAYS(IF($I71&lt;AH$8,AH$8,$I71),IF($J71&gt;=#REF!,(#REF!-1),$J71),휴일목록),""),""))</x:f>
        <x:v>#REF!</x:v>
      </x:c>
    </x:row>
    <x:row r="72" spans="2:34" ht="15.75" customHeight="1">
      <x:c r="B72" s="20"/>
      <x:c r="F72" t="s">
        <x:v>13</x:v>
      </x:c>
      <x:c r="I72" s="2"/>
      <x:c r="J72" s="18" t="str">
        <x:f t="shared" si="1"/>
        <x:v/>
      </x:c>
      <x:c r="K72" s="19" t="str">
        <x:f t="shared" si="27"/>
        <x:v/>
      </x:c>
      <x:c r="L72" s="1"/>
      <x:c r="M72" s="19" t="str">
        <x:f t="shared" si="137"/>
        <x:v/>
      </x:c>
      <x:c r="N72" s="68"/>
      <x:c r="P72" s="77" t="str">
        <x:f t="shared" si="138"/>
        <x:v/>
      </x:c>
      <x:c r="Q72" s="78" t="str">
        <x:f t="shared" si="139"/>
        <x:v/>
      </x:c>
      <x:c r="R72" s="78" t="str">
        <x:f t="shared" si="140"/>
        <x:v/>
      </x:c>
      <x:c r="S72" s="78" t="str">
        <x:f t="shared" si="141"/>
        <x:v/>
      </x:c>
      <x:c r="T72" s="79" t="str">
        <x:f t="shared" si="142"/>
        <x:v/>
      </x:c>
      <x:c r="U72" s="78" t="str">
        <x:f t="shared" si="143"/>
        <x:v/>
      </x:c>
      <x:c r="V72" s="78" t="str">
        <x:f t="shared" si="144"/>
        <x:v/>
      </x:c>
      <x:c r="W72" s="78" t="str">
        <x:f t="shared" si="145"/>
        <x:v/>
      </x:c>
      <x:c r="X72" s="79" t="str">
        <x:f t="shared" si="146"/>
        <x:v/>
      </x:c>
      <x:c r="Y72" s="78" t="str">
        <x:f t="shared" si="147"/>
        <x:v/>
      </x:c>
      <x:c r="Z72" s="78" t="str">
        <x:f t="shared" si="148"/>
        <x:v/>
      </x:c>
      <x:c r="AA72" s="78" t="str">
        <x:f t="shared" si="149"/>
        <x:v/>
      </x:c>
      <x:c r="AB72" s="79" t="str">
        <x:f t="shared" si="150"/>
        <x:v/>
      </x:c>
      <x:c r="AC72" s="81" t="str">
        <x:f t="shared" si="151"/>
        <x:v/>
      </x:c>
      <x:c r="AD72" s="78" t="str">
        <x:f t="shared" si="152"/>
        <x:v/>
      </x:c>
      <x:c r="AE72" s="78" t="str">
        <x:f t="shared" si="153"/>
        <x:v/>
      </x:c>
      <x:c r="AF72" s="78" t="str">
        <x:f t="shared" si="154"/>
        <x:v/>
      </x:c>
      <x:c r="AG72" s="79" t="str">
        <x:f>IF(OR($I72="",$H72=0),"",IF($I72&lt;AH$8,IF($J72&gt;=AG$8,NETWORKDAYS(IF($I72&lt;AG$8,AG$8,$I72),IF($J72&gt;=AH$8,(AH$8-1),$J72),휴일목록),""),""))</x:f>
        <x:v/>
      </x:c>
      <x:c r="AH72" s="78" t="str">
        <x:f>IF(OR($I72="",$H72=0),"",IF($I72&lt;#REF!,IF($J72&gt;=AH$8,NETWORKDAYS(IF($I72&lt;AH$8,AH$8,$I72),IF($J72&gt;=#REF!,(#REF!-1),$J72),휴일목록),""),""))</x:f>
        <x:v/>
      </x:c>
    </x:row>
    <x:row r="73" spans="2:34" ht="15.75" customHeight="1">
      <x:c r="B73" s="20"/>
      <x:c r="G73" s="31" t="s">
        <x:v>87</x:v>
      </x:c>
      <x:c r="H73" s="1">
        <x:v>4</x:v>
      </x:c>
      <x:c r="I73" s="2">
        <x:v>45912</x:v>
      </x:c>
      <x:c r="J73" s="18">
        <x:f t="shared" si="1"/>
        <x:v>45917</x:v>
      </x:c>
      <x:c r="K73" s="19" t="str">
        <x:f t="shared" si="27"/>
        <x:v>NS</x:v>
      </x:c>
      <x:c r="L73" s="1" t="s">
        <x:v>43</x:v>
      </x:c>
      <x:c r="M73" s="19" t="str">
        <x:f t="shared" si="137"/>
        <x:v>A</x:v>
      </x:c>
      <x:c r="N73" s="68" t="s">
        <x:v>44</x:v>
      </x:c>
      <x:c r="P73" s="77" t="str">
        <x:f t="shared" si="138"/>
        <x:v/>
      </x:c>
      <x:c r="Q73" s="78" t="str">
        <x:f t="shared" si="139"/>
        <x:v/>
      </x:c>
      <x:c r="R73" s="78" t="str">
        <x:f t="shared" si="140"/>
        <x:v/>
      </x:c>
      <x:c r="S73" s="78">
        <x:f t="shared" si="141"/>
        <x:v>1</x:v>
      </x:c>
      <x:c r="T73" s="79">
        <x:f t="shared" si="142"/>
        <x:v>3</x:v>
      </x:c>
      <x:c r="U73" s="78" t="str">
        <x:f t="shared" si="143"/>
        <x:v/>
      </x:c>
      <x:c r="V73" s="78" t="str">
        <x:f t="shared" si="144"/>
        <x:v/>
      </x:c>
      <x:c r="W73" s="78" t="str">
        <x:f t="shared" si="145"/>
        <x:v/>
      </x:c>
      <x:c r="X73" s="79" t="str">
        <x:f t="shared" si="146"/>
        <x:v/>
      </x:c>
      <x:c r="Y73" s="78" t="str">
        <x:f t="shared" si="147"/>
        <x:v/>
      </x:c>
      <x:c r="Z73" s="78" t="str">
        <x:f t="shared" si="148"/>
        <x:v/>
      </x:c>
      <x:c r="AA73" s="78" t="str">
        <x:f t="shared" si="149"/>
        <x:v/>
      </x:c>
      <x:c r="AB73" s="79" t="str">
        <x:f t="shared" si="150"/>
        <x:v/>
      </x:c>
      <x:c r="AC73" s="81" t="str">
        <x:f t="shared" si="151"/>
        <x:v/>
      </x:c>
      <x:c r="AD73" s="78" t="str">
        <x:f t="shared" si="152"/>
        <x:v/>
      </x:c>
      <x:c r="AE73" s="78" t="str">
        <x:f t="shared" si="153"/>
        <x:v/>
      </x:c>
      <x:c r="AF73" s="78" t="str">
        <x:f t="shared" si="154"/>
        <x:v/>
      </x:c>
      <x:c r="AG73" s="79" t="str">
        <x:f>IF(OR($I73="",$H73=0),"",IF($I73&lt;AH$8,IF($J73&gt;=AG$8,NETWORKDAYS(IF($I73&lt;AG$8,AG$8,$I73),IF($J73&gt;=AH$8,(AH$8-1),$J73),휴일목록),""),""))</x:f>
        <x:v/>
      </x:c>
      <x:c r="AH73" s="78" t="e">
        <x:f>IF(OR($I73="",$H73=0),"",IF($I73&lt;#REF!,IF($J73&gt;=AH$8,NETWORKDAYS(IF($I73&lt;AH$8,AH$8,$I73),IF($J73&gt;=#REF!,(#REF!-1),$J73),휴일목록),""),""))</x:f>
        <x:v>#REF!</x:v>
      </x:c>
    </x:row>
    <x:row r="74" spans="2:34" ht="15.75" customHeight="1">
      <x:c r="B74" s="20"/>
      <x:c r="G74" s="31" t="s">
        <x:v>136</x:v>
      </x:c>
      <x:c r="H74" s="1">
        <x:v>4</x:v>
      </x:c>
      <x:c r="I74" s="2">
        <x:v>45912</x:v>
      </x:c>
      <x:c r="J74" s="18">
        <x:f t="shared" si="1"/>
        <x:v>45917</x:v>
      </x:c>
      <x:c r="K74" s="19" t="str">
        <x:f t="shared" si="27"/>
        <x:v>NS</x:v>
      </x:c>
      <x:c r="L74" s="1" t="s">
        <x:v>43</x:v>
      </x:c>
      <x:c r="M74" s="19" t="str">
        <x:f t="shared" si="137"/>
        <x:v>A</x:v>
      </x:c>
      <x:c r="N74" s="68" t="s">
        <x:v>44</x:v>
      </x:c>
      <x:c r="P74" s="77" t="str">
        <x:f t="shared" si="138"/>
        <x:v/>
      </x:c>
      <x:c r="Q74" s="78" t="str">
        <x:f t="shared" si="139"/>
        <x:v/>
      </x:c>
      <x:c r="R74" s="78" t="str">
        <x:f t="shared" si="140"/>
        <x:v/>
      </x:c>
      <x:c r="S74" s="78">
        <x:f t="shared" si="141"/>
        <x:v>1</x:v>
      </x:c>
      <x:c r="T74" s="79">
        <x:f t="shared" si="142"/>
        <x:v>3</x:v>
      </x:c>
      <x:c r="U74" s="78" t="str">
        <x:f t="shared" si="143"/>
        <x:v/>
      </x:c>
      <x:c r="V74" s="78" t="str">
        <x:f t="shared" si="144"/>
        <x:v/>
      </x:c>
      <x:c r="W74" s="78" t="str">
        <x:f t="shared" si="145"/>
        <x:v/>
      </x:c>
      <x:c r="X74" s="79" t="str">
        <x:f t="shared" si="146"/>
        <x:v/>
      </x:c>
      <x:c r="Y74" s="78" t="str">
        <x:f t="shared" si="147"/>
        <x:v/>
      </x:c>
      <x:c r="Z74" s="78" t="str">
        <x:f t="shared" si="148"/>
        <x:v/>
      </x:c>
      <x:c r="AA74" s="78" t="str">
        <x:f t="shared" si="149"/>
        <x:v/>
      </x:c>
      <x:c r="AB74" s="79" t="str">
        <x:f t="shared" si="150"/>
        <x:v/>
      </x:c>
      <x:c r="AC74" s="81" t="str">
        <x:f t="shared" si="151"/>
        <x:v/>
      </x:c>
      <x:c r="AD74" s="78" t="str">
        <x:f t="shared" si="152"/>
        <x:v/>
      </x:c>
      <x:c r="AE74" s="78" t="str">
        <x:f t="shared" si="153"/>
        <x:v/>
      </x:c>
      <x:c r="AF74" s="78" t="str">
        <x:f t="shared" si="154"/>
        <x:v/>
      </x:c>
      <x:c r="AG74" s="79" t="str">
        <x:f>IF(OR($I74="",$H74=0),"",IF($I74&lt;AH$8,IF($J74&gt;=AG$8,NETWORKDAYS(IF($I74&lt;AG$8,AG$8,$I74),IF($J74&gt;=AH$8,(AH$8-1),$J74),휴일목록),""),""))</x:f>
        <x:v/>
      </x:c>
      <x:c r="AH74" s="78" t="e">
        <x:f>IF(OR($I74="",$H74=0),"",IF($I74&lt;#REF!,IF($J74&gt;=AH$8,NETWORKDAYS(IF($I74&lt;AH$8,AH$8,$I74),IF($J74&gt;=#REF!,(#REF!-1),$J74),휴일목록),""),""))</x:f>
        <x:v>#REF!</x:v>
      </x:c>
    </x:row>
    <x:row r="75" spans="2:34" ht="15.75" customHeight="1">
      <x:c r="B75" s="20"/>
      <x:c r="G75" s="31" t="s">
        <x:v>132</x:v>
      </x:c>
      <x:c r="H75" s="1">
        <x:v>4</x:v>
      </x:c>
      <x:c r="I75" s="2">
        <x:v>45912</x:v>
      </x:c>
      <x:c r="J75" s="18">
        <x:f t="shared" si="1"/>
        <x:v>45917</x:v>
      </x:c>
      <x:c r="K75" s="19" t="str">
        <x:f t="shared" si="27"/>
        <x:v>NS</x:v>
      </x:c>
      <x:c r="L75" s="1" t="s">
        <x:v>43</x:v>
      </x:c>
      <x:c r="M75" s="19" t="str">
        <x:f t="shared" si="137"/>
        <x:v>A</x:v>
      </x:c>
      <x:c r="N75" s="68" t="s">
        <x:v>44</x:v>
      </x:c>
      <x:c r="P75" s="77" t="str">
        <x:f t="shared" si="138"/>
        <x:v/>
      </x:c>
      <x:c r="Q75" s="78" t="str">
        <x:f t="shared" si="139"/>
        <x:v/>
      </x:c>
      <x:c r="R75" s="78" t="str">
        <x:f t="shared" si="140"/>
        <x:v/>
      </x:c>
      <x:c r="S75" s="78">
        <x:f t="shared" si="141"/>
        <x:v>1</x:v>
      </x:c>
      <x:c r="T75" s="79">
        <x:f t="shared" si="142"/>
        <x:v>3</x:v>
      </x:c>
      <x:c r="U75" s="78" t="str">
        <x:f t="shared" si="143"/>
        <x:v/>
      </x:c>
      <x:c r="V75" s="78" t="str">
        <x:f t="shared" si="144"/>
        <x:v/>
      </x:c>
      <x:c r="W75" s="78" t="str">
        <x:f t="shared" si="145"/>
        <x:v/>
      </x:c>
      <x:c r="X75" s="79" t="str">
        <x:f t="shared" si="146"/>
        <x:v/>
      </x:c>
      <x:c r="Y75" s="78" t="str">
        <x:f t="shared" si="147"/>
        <x:v/>
      </x:c>
      <x:c r="Z75" s="78" t="str">
        <x:f t="shared" si="148"/>
        <x:v/>
      </x:c>
      <x:c r="AA75" s="78" t="str">
        <x:f t="shared" si="149"/>
        <x:v/>
      </x:c>
      <x:c r="AB75" s="79" t="str">
        <x:f t="shared" si="150"/>
        <x:v/>
      </x:c>
      <x:c r="AC75" s="81" t="str">
        <x:f t="shared" si="151"/>
        <x:v/>
      </x:c>
      <x:c r="AD75" s="78" t="str">
        <x:f t="shared" si="152"/>
        <x:v/>
      </x:c>
      <x:c r="AE75" s="78" t="str">
        <x:f t="shared" si="153"/>
        <x:v/>
      </x:c>
      <x:c r="AF75" s="78" t="str">
        <x:f t="shared" si="154"/>
        <x:v/>
      </x:c>
      <x:c r="AG75" s="79" t="str">
        <x:f>IF(OR($I75="",$H75=0),"",IF($I75&lt;AH$8,IF($J75&gt;=AG$8,NETWORKDAYS(IF($I75&lt;AG$8,AG$8,$I75),IF($J75&gt;=AH$8,(AH$8-1),$J75),휴일목록),""),""))</x:f>
        <x:v/>
      </x:c>
      <x:c r="AH75" s="78" t="e">
        <x:f>IF(OR($I75="",$H75=0),"",IF($I75&lt;#REF!,IF($J75&gt;=AH$8,NETWORKDAYS(IF($I75&lt;AH$8,AH$8,$I75),IF($J75&gt;=#REF!,(#REF!-1),$J75),휴일목록),""),""))</x:f>
        <x:v>#REF!</x:v>
      </x:c>
    </x:row>
    <x:row r="76" spans="2:34" ht="15.75" customHeight="1">
      <x:c r="B76" s="20"/>
      <x:c r="G76" s="31" t="s">
        <x:v>14</x:v>
      </x:c>
      <x:c r="H76" s="1">
        <x:v>4</x:v>
      </x:c>
      <x:c r="I76" s="2">
        <x:v>45912</x:v>
      </x:c>
      <x:c r="J76" s="18">
        <x:f t="shared" si="1"/>
        <x:v>45917</x:v>
      </x:c>
      <x:c r="K76" s="19" t="str">
        <x:f t="shared" si="27"/>
        <x:v>NS</x:v>
      </x:c>
      <x:c r="L76" s="1" t="s">
        <x:v>43</x:v>
      </x:c>
      <x:c r="M76" s="19" t="str">
        <x:f t="shared" si="137"/>
        <x:v>A</x:v>
      </x:c>
      <x:c r="N76" s="68" t="s">
        <x:v>44</x:v>
      </x:c>
      <x:c r="P76" s="77" t="str">
        <x:f t="shared" si="138"/>
        <x:v/>
      </x:c>
      <x:c r="Q76" s="78" t="str">
        <x:f t="shared" si="139"/>
        <x:v/>
      </x:c>
      <x:c r="R76" s="78" t="str">
        <x:f t="shared" si="140"/>
        <x:v/>
      </x:c>
      <x:c r="S76" s="78">
        <x:f t="shared" si="141"/>
        <x:v>1</x:v>
      </x:c>
      <x:c r="T76" s="79">
        <x:f t="shared" si="142"/>
        <x:v>3</x:v>
      </x:c>
      <x:c r="U76" s="78" t="str">
        <x:f t="shared" si="143"/>
        <x:v/>
      </x:c>
      <x:c r="V76" s="78" t="str">
        <x:f t="shared" si="144"/>
        <x:v/>
      </x:c>
      <x:c r="W76" s="78" t="str">
        <x:f t="shared" si="145"/>
        <x:v/>
      </x:c>
      <x:c r="X76" s="79" t="str">
        <x:f t="shared" si="146"/>
        <x:v/>
      </x:c>
      <x:c r="Y76" s="78" t="str">
        <x:f t="shared" si="147"/>
        <x:v/>
      </x:c>
      <x:c r="Z76" s="78" t="str">
        <x:f t="shared" si="148"/>
        <x:v/>
      </x:c>
      <x:c r="AA76" s="78" t="str">
        <x:f t="shared" si="149"/>
        <x:v/>
      </x:c>
      <x:c r="AB76" s="79" t="str">
        <x:f t="shared" si="150"/>
        <x:v/>
      </x:c>
      <x:c r="AC76" s="81" t="str">
        <x:f t="shared" si="151"/>
        <x:v/>
      </x:c>
      <x:c r="AD76" s="78" t="str">
        <x:f t="shared" si="152"/>
        <x:v/>
      </x:c>
      <x:c r="AE76" s="78" t="str">
        <x:f t="shared" si="153"/>
        <x:v/>
      </x:c>
      <x:c r="AF76" s="78" t="str">
        <x:f t="shared" si="154"/>
        <x:v/>
      </x:c>
      <x:c r="AG76" s="79" t="str">
        <x:f>IF(OR($I76="",$H76=0),"",IF($I76&lt;AH$8,IF($J76&gt;=AG$8,NETWORKDAYS(IF($I76&lt;AG$8,AG$8,$I76),IF($J76&gt;=AH$8,(AH$8-1),$J76),휴일목록),""),""))</x:f>
        <x:v/>
      </x:c>
      <x:c r="AH76" s="78" t="e">
        <x:f>IF(OR($I76="",$H76=0),"",IF($I76&lt;#REF!,IF($J76&gt;=AH$8,NETWORKDAYS(IF($I76&lt;AH$8,AH$8,$I76),IF($J76&gt;=#REF!,(#REF!-1),$J76),휴일목록),""),""))</x:f>
        <x:v>#REF!</x:v>
      </x:c>
    </x:row>
    <x:row r="77" spans="2:34" ht="15.75" customHeight="1">
      <x:c r="B77" s="20"/>
      <x:c r="G77" s="31" t="s">
        <x:v>8</x:v>
      </x:c>
      <x:c r="H77" s="1">
        <x:v>4</x:v>
      </x:c>
      <x:c r="I77" s="2">
        <x:v>45912</x:v>
      </x:c>
      <x:c r="J77" s="18">
        <x:f t="shared" si="1"/>
        <x:v>45917</x:v>
      </x:c>
      <x:c r="K77" s="19" t="str">
        <x:f t="shared" si="27"/>
        <x:v>NS</x:v>
      </x:c>
      <x:c r="L77" s="1" t="s">
        <x:v>43</x:v>
      </x:c>
      <x:c r="M77" s="19" t="str">
        <x:f t="shared" ref="M77:M80" si="155">IF(L77="","",IF(K77=FALSE,"",IF(K77="F",IF(L77="F","O","B"),IF(K77="NS",IF(L77="NS","O","A"),IF(K77="P",IF(L77="F","A",IF(L77="P","O","B")))))))</x:f>
        <x:v>A</x:v>
      </x:c>
      <x:c r="N77" s="68" t="s">
        <x:v>44</x:v>
      </x:c>
      <x:c r="P77" s="77" t="str">
        <x:f t="shared" ref="P77:P80" si="156">IF(OR($I77="",$H77=0),"",IF($I77&lt;Q$8,IF($J77&gt;=P$8,NETWORKDAYS(IF($I77&lt;P$8,P$8,$I77),IF($J77&gt;=Q$8,(Q$8-1),$J77),휴일목록),""),""))</x:f>
        <x:v/>
      </x:c>
      <x:c r="Q77" s="78" t="str">
        <x:f t="shared" ref="Q77:Q80" si="157">IF(OR($I77="",$H77=0),"",IF($I77&lt;R$8,IF($J77&gt;=Q$8,NETWORKDAYS(IF($I77&lt;Q$8,Q$8,$I77),IF($J77&gt;=R$8,(R$8-1),$J77),휴일목록),""),""))</x:f>
        <x:v/>
      </x:c>
      <x:c r="R77" s="78" t="str">
        <x:f t="shared" ref="R77:R80" si="158">IF(OR($I77="",$H77=0),"",IF($I77&lt;S$8,IF($J77&gt;=R$8,NETWORKDAYS(IF($I77&lt;R$8,R$8,$I77),IF($J77&gt;=S$8,(S$8-1),$J77),휴일목록),""),""))</x:f>
        <x:v/>
      </x:c>
      <x:c r="S77" s="78">
        <x:f t="shared" ref="S77:S80" si="159">IF(OR($I77="",$H77=0),"",IF($I77&lt;T$8,IF($J77&gt;=S$8,NETWORKDAYS(IF($I77&lt;S$8,S$8,$I77),IF($J77&gt;=T$8,(T$8-1),$J77),휴일목록),""),""))</x:f>
        <x:v>1</x:v>
      </x:c>
      <x:c r="T77" s="79">
        <x:f t="shared" ref="T77:T80" si="160">IF(OR($I77="",$H77=0),"",IF($I77&lt;U$8,IF($J77&gt;=T$8,NETWORKDAYS(IF($I77&lt;T$8,T$8,$I77),IF($J77&gt;=U$8,(U$8-1),$J77),휴일목록),""),""))</x:f>
        <x:v>3</x:v>
      </x:c>
      <x:c r="U77" s="78" t="str">
        <x:f t="shared" ref="U77:U80" si="161">IF(OR($I77="",$H77=0),"",IF($I77&lt;V$8,IF($J77&gt;=U$8,NETWORKDAYS(IF($I77&lt;U$8,U$8,$I77),IF($J77&gt;=V$8,(V$8-1),$J77),휴일목록),""),""))</x:f>
        <x:v/>
      </x:c>
      <x:c r="V77" s="78" t="str">
        <x:f t="shared" ref="V77:V80" si="162">IF(OR($I77="",$H77=0),"",IF($I77&lt;W$8,IF($J77&gt;=V$8,NETWORKDAYS(IF($I77&lt;V$8,V$8,$I77),IF($J77&gt;=W$8,(W$8-1),$J77),휴일목록),""),""))</x:f>
        <x:v/>
      </x:c>
      <x:c r="W77" s="78" t="str">
        <x:f t="shared" ref="W77:W80" si="163">IF(OR($I77="",$H77=0),"",IF($I77&lt;X$8,IF($J77&gt;=W$8,NETWORKDAYS(IF($I77&lt;W$8,W$8,$I77),IF($J77&gt;=X$8,(X$8-1),$J77),휴일목록),""),""))</x:f>
        <x:v/>
      </x:c>
      <x:c r="X77" s="79" t="str">
        <x:f t="shared" ref="X77:X80" si="164">IF(OR($I77="",$H77=0),"",IF($I77&lt;Y$8,IF($J77&gt;=X$8,NETWORKDAYS(IF($I77&lt;X$8,X$8,$I77),IF($J77&gt;=Y$8,(Y$8-1),$J77),휴일목록),""),""))</x:f>
        <x:v/>
      </x:c>
      <x:c r="Y77" s="78" t="str">
        <x:f t="shared" ref="Y77:Y80" si="165">IF(OR($I77="",$H77=0),"",IF($I77&lt;Z$8,IF($J77&gt;=Y$8,NETWORKDAYS(IF($I77&lt;Y$8,Y$8,$I77),IF($J77&gt;=Z$8,(Z$8-1),$J77),휴일목록),""),""))</x:f>
        <x:v/>
      </x:c>
      <x:c r="Z77" s="78" t="str">
        <x:f t="shared" ref="Z77:Z80" si="166">IF(OR($I77="",$H77=0),"",IF($I77&lt;AA$8,IF($J77&gt;=Z$8,NETWORKDAYS(IF($I77&lt;Z$8,Z$8,$I77),IF($J77&gt;=AA$8,(AA$8-1),$J77),휴일목록),""),""))</x:f>
        <x:v/>
      </x:c>
      <x:c r="AA77" s="78" t="str">
        <x:f t="shared" ref="AA77:AA80" si="167">IF(OR($I77="",$H77=0),"",IF($I77&lt;AB$8,IF($J77&gt;=AA$8,NETWORKDAYS(IF($I77&lt;AA$8,AA$8,$I77),IF($J77&gt;=AB$8,(AB$8-1),$J77),휴일목록),""),""))</x:f>
        <x:v/>
      </x:c>
      <x:c r="AB77" s="79" t="str">
        <x:f t="shared" ref="AB77:AB80" si="168">IF(OR($I77="",$H77=0),"",IF($I77&lt;AC$8,IF($J77&gt;=AB$8,NETWORKDAYS(IF($I77&lt;AB$8,AB$8,$I77),IF($J77&gt;=AC$8,(AC$8-1),$J77),휴일목록),""),""))</x:f>
        <x:v/>
      </x:c>
      <x:c r="AC77" s="81" t="str">
        <x:f t="shared" ref="AC77:AC80" si="169">IF(OR($I77="",$H77=0),"",IF($I77&lt;AD$8,IF($J77&gt;=AC$8,NETWORKDAYS(IF($I77&lt;AC$8,AC$8,$I77),IF($J77&gt;=AD$8,(AD$8-1),$J77),휴일목록),""),""))</x:f>
        <x:v/>
      </x:c>
      <x:c r="AD77" s="78" t="str">
        <x:f t="shared" ref="AD77:AD80" si="170">IF(OR($I77="",$H77=0),"",IF($I77&lt;AE$8,IF($J77&gt;=AD$8,NETWORKDAYS(IF($I77&lt;AD$8,AD$8,$I77),IF($J77&gt;=AE$8,(AE$8-1),$J77),휴일목록),""),""))</x:f>
        <x:v/>
      </x:c>
      <x:c r="AE77" s="78" t="str">
        <x:f t="shared" ref="AE77:AE80" si="171">IF(OR($I77="",$H77=0),"",IF($I77&lt;AF$8,IF($J77&gt;=AE$8,NETWORKDAYS(IF($I77&lt;AE$8,AE$8,$I77),IF($J77&gt;=AF$8,(AF$8-1),$J77),휴일목록),""),""))</x:f>
        <x:v/>
      </x:c>
      <x:c r="AF77" s="78" t="str">
        <x:f t="shared" ref="AF77:AF80" si="172">IF(OR($I77="",$H77=0),"",IF($I77&lt;AG$8,IF($J77&gt;=AF$8,NETWORKDAYS(IF($I77&lt;AF$8,AF$8,$I77),IF($J77&gt;=AG$8,(AG$8-1),$J77),휴일목록),""),""))</x:f>
        <x:v/>
      </x:c>
      <x:c r="AG77" s="79" t="str">
        <x:f>IF(OR($I77="",$H77=0),"",IF($I77&lt;AH$8,IF($J77&gt;=AG$8,NETWORKDAYS(IF($I77&lt;AG$8,AG$8,$I77),IF($J77&gt;=AH$8,(AH$8-1),$J77),휴일목록),""),""))</x:f>
        <x:v/>
      </x:c>
      <x:c r="AH77" s="78" t="e">
        <x:f>IF(OR($I77="",$H77=0),"",IF($I77&lt;#REF!,IF($J77&gt;=AH$8,NETWORKDAYS(IF($I77&lt;AH$8,AH$8,$I77),IF($J77&gt;=#REF!,(#REF!-1),$J77),휴일목록),""),""))</x:f>
        <x:v>#REF!</x:v>
      </x:c>
    </x:row>
    <x:row r="78" spans="2:34" ht="15.75" customHeight="1">
      <x:c r="B78" s="20"/>
      <x:c r="G78" s="31" t="s">
        <x:v>145</x:v>
      </x:c>
      <x:c r="H78" s="1">
        <x:v>4</x:v>
      </x:c>
      <x:c r="I78" s="2">
        <x:v>45912</x:v>
      </x:c>
      <x:c r="J78" s="18">
        <x:f t="shared" si="1"/>
        <x:v>45917</x:v>
      </x:c>
      <x:c r="K78" s="19" t="str">
        <x:f t="shared" si="27"/>
        <x:v>NS</x:v>
      </x:c>
      <x:c r="L78" s="1" t="s">
        <x:v>43</x:v>
      </x:c>
      <x:c r="M78" s="19" t="str">
        <x:f t="shared" si="155"/>
        <x:v>A</x:v>
      </x:c>
      <x:c r="N78" s="68" t="s">
        <x:v>44</x:v>
      </x:c>
      <x:c r="P78" s="77" t="str">
        <x:f t="shared" si="156"/>
        <x:v/>
      </x:c>
      <x:c r="Q78" s="78" t="str">
        <x:f t="shared" si="157"/>
        <x:v/>
      </x:c>
      <x:c r="R78" s="78" t="str">
        <x:f t="shared" si="158"/>
        <x:v/>
      </x:c>
      <x:c r="S78" s="78">
        <x:f t="shared" si="159"/>
        <x:v>1</x:v>
      </x:c>
      <x:c r="T78" s="79">
        <x:f t="shared" si="160"/>
        <x:v>3</x:v>
      </x:c>
      <x:c r="U78" s="78" t="str">
        <x:f t="shared" si="161"/>
        <x:v/>
      </x:c>
      <x:c r="V78" s="78" t="str">
        <x:f t="shared" si="162"/>
        <x:v/>
      </x:c>
      <x:c r="W78" s="78" t="str">
        <x:f t="shared" si="163"/>
        <x:v/>
      </x:c>
      <x:c r="X78" s="79" t="str">
        <x:f t="shared" si="164"/>
        <x:v/>
      </x:c>
      <x:c r="Y78" s="78" t="str">
        <x:f t="shared" si="165"/>
        <x:v/>
      </x:c>
      <x:c r="Z78" s="78" t="str">
        <x:f t="shared" si="166"/>
        <x:v/>
      </x:c>
      <x:c r="AA78" s="78" t="str">
        <x:f t="shared" si="167"/>
        <x:v/>
      </x:c>
      <x:c r="AB78" s="79" t="str">
        <x:f t="shared" si="168"/>
        <x:v/>
      </x:c>
      <x:c r="AC78" s="81" t="str">
        <x:f t="shared" si="169"/>
        <x:v/>
      </x:c>
      <x:c r="AD78" s="78" t="str">
        <x:f t="shared" si="170"/>
        <x:v/>
      </x:c>
      <x:c r="AE78" s="78" t="str">
        <x:f t="shared" si="171"/>
        <x:v/>
      </x:c>
      <x:c r="AF78" s="78" t="str">
        <x:f t="shared" si="172"/>
        <x:v/>
      </x:c>
      <x:c r="AG78" s="79" t="str">
        <x:f>IF(OR($I78="",$H78=0),"",IF($I78&lt;AH$8,IF($J78&gt;=AG$8,NETWORKDAYS(IF($I78&lt;AG$8,AG$8,$I78),IF($J78&gt;=AH$8,(AH$8-1),$J78),휴일목록),""),""))</x:f>
        <x:v/>
      </x:c>
      <x:c r="AH78" s="78" t="e">
        <x:f>IF(OR($I78="",$H78=0),"",IF($I78&lt;#REF!,IF($J78&gt;=AH$8,NETWORKDAYS(IF($I78&lt;AH$8,AH$8,$I78),IF($J78&gt;=#REF!,(#REF!-1),$J78),휴일목록),""),""))</x:f>
        <x:v>#REF!</x:v>
      </x:c>
    </x:row>
    <x:row r="79" spans="2:34" ht="15.75" customHeight="1">
      <x:c r="B79" s="20"/>
      <x:c r="G79" s="31" t="s">
        <x:v>26</x:v>
      </x:c>
      <x:c r="H79" s="1">
        <x:v>4</x:v>
      </x:c>
      <x:c r="I79" s="2">
        <x:v>45912</x:v>
      </x:c>
      <x:c r="J79" s="18">
        <x:f t="shared" si="1"/>
        <x:v>45917</x:v>
      </x:c>
      <x:c r="K79" s="19" t="str">
        <x:f t="shared" si="27"/>
        <x:v>NS</x:v>
      </x:c>
      <x:c r="L79" s="1" t="s">
        <x:v>43</x:v>
      </x:c>
      <x:c r="M79" s="19" t="str">
        <x:f t="shared" si="155"/>
        <x:v>A</x:v>
      </x:c>
      <x:c r="N79" s="68" t="s">
        <x:v>44</x:v>
      </x:c>
      <x:c r="P79" s="77" t="str">
        <x:f t="shared" si="156"/>
        <x:v/>
      </x:c>
      <x:c r="Q79" s="78" t="str">
        <x:f t="shared" si="157"/>
        <x:v/>
      </x:c>
      <x:c r="R79" s="78" t="str">
        <x:f t="shared" si="158"/>
        <x:v/>
      </x:c>
      <x:c r="S79" s="78">
        <x:f t="shared" si="159"/>
        <x:v>1</x:v>
      </x:c>
      <x:c r="T79" s="79">
        <x:f t="shared" si="160"/>
        <x:v>3</x:v>
      </x:c>
      <x:c r="U79" s="78" t="str">
        <x:f t="shared" si="161"/>
        <x:v/>
      </x:c>
      <x:c r="V79" s="78" t="str">
        <x:f t="shared" si="162"/>
        <x:v/>
      </x:c>
      <x:c r="W79" s="78" t="str">
        <x:f t="shared" si="163"/>
        <x:v/>
      </x:c>
      <x:c r="X79" s="79" t="str">
        <x:f t="shared" si="164"/>
        <x:v/>
      </x:c>
      <x:c r="Y79" s="78" t="str">
        <x:f t="shared" si="165"/>
        <x:v/>
      </x:c>
      <x:c r="Z79" s="78" t="str">
        <x:f t="shared" si="166"/>
        <x:v/>
      </x:c>
      <x:c r="AA79" s="78" t="str">
        <x:f t="shared" si="167"/>
        <x:v/>
      </x:c>
      <x:c r="AB79" s="79" t="str">
        <x:f t="shared" si="168"/>
        <x:v/>
      </x:c>
      <x:c r="AC79" s="81" t="str">
        <x:f t="shared" si="169"/>
        <x:v/>
      </x:c>
      <x:c r="AD79" s="78" t="str">
        <x:f t="shared" si="170"/>
        <x:v/>
      </x:c>
      <x:c r="AE79" s="78" t="str">
        <x:f t="shared" si="171"/>
        <x:v/>
      </x:c>
      <x:c r="AF79" s="78" t="str">
        <x:f t="shared" si="172"/>
        <x:v/>
      </x:c>
      <x:c r="AG79" s="79" t="str">
        <x:f>IF(OR($I79="",$H79=0),"",IF($I79&lt;AH$8,IF($J79&gt;=AG$8,NETWORKDAYS(IF($I79&lt;AG$8,AG$8,$I79),IF($J79&gt;=AH$8,(AH$8-1),$J79),휴일목록),""),""))</x:f>
        <x:v/>
      </x:c>
      <x:c r="AH79" s="78" t="e">
        <x:f>IF(OR($I79="",$H79=0),"",IF($I79&lt;#REF!,IF($J79&gt;=AH$8,NETWORKDAYS(IF($I79&lt;AH$8,AH$8,$I79),IF($J79&gt;=#REF!,(#REF!-1),$J79),휴일목록),""),""))</x:f>
        <x:v>#REF!</x:v>
      </x:c>
    </x:row>
    <x:row r="80" spans="2:34" ht="15.75" customHeight="1">
      <x:c r="B80" s="20"/>
      <x:c r="G80" s="31" t="s">
        <x:v>16</x:v>
      </x:c>
      <x:c r="H80" s="1">
        <x:v>4</x:v>
      </x:c>
      <x:c r="I80" s="2">
        <x:v>45912</x:v>
      </x:c>
      <x:c r="J80" s="18">
        <x:f t="shared" si="1"/>
        <x:v>45917</x:v>
      </x:c>
      <x:c r="K80" s="19" t="str">
        <x:f t="shared" si="27"/>
        <x:v>NS</x:v>
      </x:c>
      <x:c r="L80" s="1" t="s">
        <x:v>43</x:v>
      </x:c>
      <x:c r="M80" s="19" t="str">
        <x:f t="shared" si="155"/>
        <x:v>A</x:v>
      </x:c>
      <x:c r="N80" s="68" t="s">
        <x:v>44</x:v>
      </x:c>
      <x:c r="P80" s="77" t="str">
        <x:f t="shared" si="156"/>
        <x:v/>
      </x:c>
      <x:c r="Q80" s="78" t="str">
        <x:f t="shared" si="157"/>
        <x:v/>
      </x:c>
      <x:c r="R80" s="78" t="str">
        <x:f t="shared" si="158"/>
        <x:v/>
      </x:c>
      <x:c r="S80" s="78">
        <x:f t="shared" si="159"/>
        <x:v>1</x:v>
      </x:c>
      <x:c r="T80" s="79">
        <x:f t="shared" si="160"/>
        <x:v>3</x:v>
      </x:c>
      <x:c r="U80" s="78" t="str">
        <x:f t="shared" si="161"/>
        <x:v/>
      </x:c>
      <x:c r="V80" s="78" t="str">
        <x:f t="shared" si="162"/>
        <x:v/>
      </x:c>
      <x:c r="W80" s="78" t="str">
        <x:f t="shared" si="163"/>
        <x:v/>
      </x:c>
      <x:c r="X80" s="79" t="str">
        <x:f t="shared" si="164"/>
        <x:v/>
      </x:c>
      <x:c r="Y80" s="78" t="str">
        <x:f t="shared" si="165"/>
        <x:v/>
      </x:c>
      <x:c r="Z80" s="78" t="str">
        <x:f t="shared" si="166"/>
        <x:v/>
      </x:c>
      <x:c r="AA80" s="78" t="str">
        <x:f t="shared" si="167"/>
        <x:v/>
      </x:c>
      <x:c r="AB80" s="79" t="str">
        <x:f t="shared" si="168"/>
        <x:v/>
      </x:c>
      <x:c r="AC80" s="81" t="str">
        <x:f t="shared" si="169"/>
        <x:v/>
      </x:c>
      <x:c r="AD80" s="78" t="str">
        <x:f t="shared" si="170"/>
        <x:v/>
      </x:c>
      <x:c r="AE80" s="78" t="str">
        <x:f t="shared" si="171"/>
        <x:v/>
      </x:c>
      <x:c r="AF80" s="78" t="str">
        <x:f t="shared" si="172"/>
        <x:v/>
      </x:c>
      <x:c r="AG80" s="79" t="str">
        <x:f>IF(OR($I80="",$H80=0),"",IF($I80&lt;AH$8,IF($J80&gt;=AG$8,NETWORKDAYS(IF($I80&lt;AG$8,AG$8,$I80),IF($J80&gt;=AH$8,(AH$8-1),$J80),휴일목록),""),""))</x:f>
        <x:v/>
      </x:c>
      <x:c r="AH80" s="78" t="e">
        <x:f>IF(OR($I80="",$H80=0),"",IF($I80&lt;#REF!,IF($J80&gt;=AH$8,NETWORKDAYS(IF($I80&lt;AH$8,AH$8,$I80),IF($J80&gt;=#REF!,(#REF!-1),$J80),휴일목록),""),""))</x:f>
        <x:v>#REF!</x:v>
      </x:c>
    </x:row>
    <x:row r="81" spans="2:34" ht="15.75" customHeight="1">
      <x:c r="B81" s="20"/>
      <x:c r="G81" s="31" t="s">
        <x:v>135</x:v>
      </x:c>
      <x:c r="H81" s="1">
        <x:v>4</x:v>
      </x:c>
      <x:c r="I81" s="2">
        <x:v>45912</x:v>
      </x:c>
      <x:c r="J81" s="18">
        <x:f t="shared" si="1"/>
        <x:v>45917</x:v>
      </x:c>
      <x:c r="K81" s="19" t="str">
        <x:f t="shared" si="27"/>
        <x:v>NS</x:v>
      </x:c>
      <x:c r="L81" s="1" t="s">
        <x:v>43</x:v>
      </x:c>
      <x:c r="M81" s="19" t="str">
        <x:f t="shared" ref="M81:M85" si="173">IF(L81="","",IF(K81=FALSE,"",IF(K81="F",IF(L81="F","O","B"),IF(K81="NS",IF(L81="NS","O","A"),IF(K81="P",IF(L81="F","A",IF(L81="P","O","B")))))))</x:f>
        <x:v>A</x:v>
      </x:c>
      <x:c r="N81" s="68" t="s">
        <x:v>44</x:v>
      </x:c>
      <x:c r="P81" s="77" t="str">
        <x:f t="shared" ref="P81:P85" si="174">IF(OR($I81="",$H81=0),"",IF($I81&lt;Q$8,IF($J81&gt;=P$8,NETWORKDAYS(IF($I81&lt;P$8,P$8,$I81),IF($J81&gt;=Q$8,(Q$8-1),$J81),휴일목록),""),""))</x:f>
        <x:v/>
      </x:c>
      <x:c r="Q81" s="78" t="str">
        <x:f t="shared" ref="Q81:Q85" si="175">IF(OR($I81="",$H81=0),"",IF($I81&lt;R$8,IF($J81&gt;=Q$8,NETWORKDAYS(IF($I81&lt;Q$8,Q$8,$I81),IF($J81&gt;=R$8,(R$8-1),$J81),휴일목록),""),""))</x:f>
        <x:v/>
      </x:c>
      <x:c r="R81" s="78" t="str">
        <x:f t="shared" ref="R81:R85" si="176">IF(OR($I81="",$H81=0),"",IF($I81&lt;S$8,IF($J81&gt;=R$8,NETWORKDAYS(IF($I81&lt;R$8,R$8,$I81),IF($J81&gt;=S$8,(S$8-1),$J81),휴일목록),""),""))</x:f>
        <x:v/>
      </x:c>
      <x:c r="S81" s="78">
        <x:f t="shared" ref="S81:S85" si="177">IF(OR($I81="",$H81=0),"",IF($I81&lt;T$8,IF($J81&gt;=S$8,NETWORKDAYS(IF($I81&lt;S$8,S$8,$I81),IF($J81&gt;=T$8,(T$8-1),$J81),휴일목록),""),""))</x:f>
        <x:v>1</x:v>
      </x:c>
      <x:c r="T81" s="79">
        <x:f t="shared" ref="T81:T85" si="178">IF(OR($I81="",$H81=0),"",IF($I81&lt;U$8,IF($J81&gt;=T$8,NETWORKDAYS(IF($I81&lt;T$8,T$8,$I81),IF($J81&gt;=U$8,(U$8-1),$J81),휴일목록),""),""))</x:f>
        <x:v>3</x:v>
      </x:c>
      <x:c r="U81" s="78" t="str">
        <x:f t="shared" ref="U81:U85" si="179">IF(OR($I81="",$H81=0),"",IF($I81&lt;V$8,IF($J81&gt;=U$8,NETWORKDAYS(IF($I81&lt;U$8,U$8,$I81),IF($J81&gt;=V$8,(V$8-1),$J81),휴일목록),""),""))</x:f>
        <x:v/>
      </x:c>
      <x:c r="V81" s="78" t="str">
        <x:f t="shared" ref="V81:V85" si="180">IF(OR($I81="",$H81=0),"",IF($I81&lt;W$8,IF($J81&gt;=V$8,NETWORKDAYS(IF($I81&lt;V$8,V$8,$I81),IF($J81&gt;=W$8,(W$8-1),$J81),휴일목록),""),""))</x:f>
        <x:v/>
      </x:c>
      <x:c r="W81" s="78" t="str">
        <x:f t="shared" ref="W81:W85" si="181">IF(OR($I81="",$H81=0),"",IF($I81&lt;X$8,IF($J81&gt;=W$8,NETWORKDAYS(IF($I81&lt;W$8,W$8,$I81),IF($J81&gt;=X$8,(X$8-1),$J81),휴일목록),""),""))</x:f>
        <x:v/>
      </x:c>
      <x:c r="X81" s="79" t="str">
        <x:f t="shared" ref="X81:X85" si="182">IF(OR($I81="",$H81=0),"",IF($I81&lt;Y$8,IF($J81&gt;=X$8,NETWORKDAYS(IF($I81&lt;X$8,X$8,$I81),IF($J81&gt;=Y$8,(Y$8-1),$J81),휴일목록),""),""))</x:f>
        <x:v/>
      </x:c>
      <x:c r="Y81" s="78" t="str">
        <x:f t="shared" ref="Y81:Y85" si="183">IF(OR($I81="",$H81=0),"",IF($I81&lt;Z$8,IF($J81&gt;=Y$8,NETWORKDAYS(IF($I81&lt;Y$8,Y$8,$I81),IF($J81&gt;=Z$8,(Z$8-1),$J81),휴일목록),""),""))</x:f>
        <x:v/>
      </x:c>
      <x:c r="Z81" s="78" t="str">
        <x:f t="shared" ref="Z81:Z85" si="184">IF(OR($I81="",$H81=0),"",IF($I81&lt;AA$8,IF($J81&gt;=Z$8,NETWORKDAYS(IF($I81&lt;Z$8,Z$8,$I81),IF($J81&gt;=AA$8,(AA$8-1),$J81),휴일목록),""),""))</x:f>
        <x:v/>
      </x:c>
      <x:c r="AA81" s="78" t="str">
        <x:f t="shared" ref="AA81:AA85" si="185">IF(OR($I81="",$H81=0),"",IF($I81&lt;AB$8,IF($J81&gt;=AA$8,NETWORKDAYS(IF($I81&lt;AA$8,AA$8,$I81),IF($J81&gt;=AB$8,(AB$8-1),$J81),휴일목록),""),""))</x:f>
        <x:v/>
      </x:c>
      <x:c r="AB81" s="79" t="str">
        <x:f t="shared" ref="AB81:AB85" si="186">IF(OR($I81="",$H81=0),"",IF($I81&lt;AC$8,IF($J81&gt;=AB$8,NETWORKDAYS(IF($I81&lt;AB$8,AB$8,$I81),IF($J81&gt;=AC$8,(AC$8-1),$J81),휴일목록),""),""))</x:f>
        <x:v/>
      </x:c>
      <x:c r="AC81" s="81" t="str">
        <x:f t="shared" ref="AC81:AC85" si="187">IF(OR($I81="",$H81=0),"",IF($I81&lt;AD$8,IF($J81&gt;=AC$8,NETWORKDAYS(IF($I81&lt;AC$8,AC$8,$I81),IF($J81&gt;=AD$8,(AD$8-1),$J81),휴일목록),""),""))</x:f>
        <x:v/>
      </x:c>
      <x:c r="AD81" s="78" t="str">
        <x:f t="shared" ref="AD81:AD85" si="188">IF(OR($I81="",$H81=0),"",IF($I81&lt;AE$8,IF($J81&gt;=AD$8,NETWORKDAYS(IF($I81&lt;AD$8,AD$8,$I81),IF($J81&gt;=AE$8,(AE$8-1),$J81),휴일목록),""),""))</x:f>
        <x:v/>
      </x:c>
      <x:c r="AE81" s="78" t="str">
        <x:f t="shared" ref="AE81:AE85" si="189">IF(OR($I81="",$H81=0),"",IF($I81&lt;AF$8,IF($J81&gt;=AE$8,NETWORKDAYS(IF($I81&lt;AE$8,AE$8,$I81),IF($J81&gt;=AF$8,(AF$8-1),$J81),휴일목록),""),""))</x:f>
        <x:v/>
      </x:c>
      <x:c r="AF81" s="78" t="str">
        <x:f t="shared" ref="AF81:AF85" si="190">IF(OR($I81="",$H81=0),"",IF($I81&lt;AG$8,IF($J81&gt;=AF$8,NETWORKDAYS(IF($I81&lt;AF$8,AF$8,$I81),IF($J81&gt;=AG$8,(AG$8-1),$J81),휴일목록),""),""))</x:f>
        <x:v/>
      </x:c>
      <x:c r="AG81" s="79" t="str">
        <x:f>IF(OR($I81="",$H81=0),"",IF($I81&lt;AH$8,IF($J81&gt;=AG$8,NETWORKDAYS(IF($I81&lt;AG$8,AG$8,$I81),IF($J81&gt;=AH$8,(AH$8-1),$J81),휴일목록),""),""))</x:f>
        <x:v/>
      </x:c>
      <x:c r="AH81" s="78" t="e">
        <x:f>IF(OR($I81="",$H81=0),"",IF($I81&lt;#REF!,IF($J81&gt;=AH$8,NETWORKDAYS(IF($I81&lt;AH$8,AH$8,$I81),IF($J81&gt;=#REF!,(#REF!-1),$J81),휴일목록),""),""))</x:f>
        <x:v>#REF!</x:v>
      </x:c>
    </x:row>
    <x:row r="82" spans="2:34" ht="15.75" customHeight="1">
      <x:c r="B82" s="20"/>
      <x:c r="G82" s="31" t="s">
        <x:v>28</x:v>
      </x:c>
      <x:c r="H82" s="1">
        <x:v>4</x:v>
      </x:c>
      <x:c r="I82" s="2">
        <x:v>45912</x:v>
      </x:c>
      <x:c r="J82" s="18">
        <x:f t="shared" si="1"/>
        <x:v>45917</x:v>
      </x:c>
      <x:c r="K82" s="19" t="str">
        <x:f t="shared" si="27"/>
        <x:v>NS</x:v>
      </x:c>
      <x:c r="L82" s="1" t="s">
        <x:v>43</x:v>
      </x:c>
      <x:c r="M82" s="19" t="str">
        <x:f t="shared" si="173"/>
        <x:v>A</x:v>
      </x:c>
      <x:c r="N82" s="68" t="s">
        <x:v>44</x:v>
      </x:c>
      <x:c r="P82" s="77" t="str">
        <x:f t="shared" si="174"/>
        <x:v/>
      </x:c>
      <x:c r="Q82" s="78" t="str">
        <x:f t="shared" si="175"/>
        <x:v/>
      </x:c>
      <x:c r="R82" s="78" t="str">
        <x:f t="shared" si="176"/>
        <x:v/>
      </x:c>
      <x:c r="S82" s="78">
        <x:f t="shared" si="177"/>
        <x:v>1</x:v>
      </x:c>
      <x:c r="T82" s="79">
        <x:f t="shared" si="178"/>
        <x:v>3</x:v>
      </x:c>
      <x:c r="U82" s="78" t="str">
        <x:f t="shared" si="179"/>
        <x:v/>
      </x:c>
      <x:c r="V82" s="78" t="str">
        <x:f t="shared" si="180"/>
        <x:v/>
      </x:c>
      <x:c r="W82" s="78" t="str">
        <x:f t="shared" si="181"/>
        <x:v/>
      </x:c>
      <x:c r="X82" s="79" t="str">
        <x:f t="shared" si="182"/>
        <x:v/>
      </x:c>
      <x:c r="Y82" s="78" t="str">
        <x:f t="shared" si="183"/>
        <x:v/>
      </x:c>
      <x:c r="Z82" s="78" t="str">
        <x:f t="shared" si="184"/>
        <x:v/>
      </x:c>
      <x:c r="AA82" s="78" t="str">
        <x:f t="shared" si="185"/>
        <x:v/>
      </x:c>
      <x:c r="AB82" s="79" t="str">
        <x:f t="shared" si="186"/>
        <x:v/>
      </x:c>
      <x:c r="AC82" s="81" t="str">
        <x:f t="shared" si="187"/>
        <x:v/>
      </x:c>
      <x:c r="AD82" s="78" t="str">
        <x:f t="shared" si="188"/>
        <x:v/>
      </x:c>
      <x:c r="AE82" s="78" t="str">
        <x:f t="shared" si="189"/>
        <x:v/>
      </x:c>
      <x:c r="AF82" s="78" t="str">
        <x:f t="shared" si="190"/>
        <x:v/>
      </x:c>
      <x:c r="AG82" s="79" t="str">
        <x:f>IF(OR($I82="",$H82=0),"",IF($I82&lt;AH$8,IF($J82&gt;=AG$8,NETWORKDAYS(IF($I82&lt;AG$8,AG$8,$I82),IF($J82&gt;=AH$8,(AH$8-1),$J82),휴일목록),""),""))</x:f>
        <x:v/>
      </x:c>
      <x:c r="AH82" s="78" t="e">
        <x:f>IF(OR($I82="",$H82=0),"",IF($I82&lt;#REF!,IF($J82&gt;=AH$8,NETWORKDAYS(IF($I82&lt;AH$8,AH$8,$I82),IF($J82&gt;=#REF!,(#REF!-1),$J82),휴일목록),""),""))</x:f>
        <x:v>#REF!</x:v>
      </x:c>
    </x:row>
    <x:row r="83" spans="2:34" ht="15.75" customHeight="1">
      <x:c r="B83" s="20"/>
      <x:c r="G83" s="31" t="s">
        <x:v>133</x:v>
      </x:c>
      <x:c r="H83" s="1">
        <x:v>4</x:v>
      </x:c>
      <x:c r="I83" s="2">
        <x:v>45912</x:v>
      </x:c>
      <x:c r="J83" s="18">
        <x:f t="shared" si="1"/>
        <x:v>45917</x:v>
      </x:c>
      <x:c r="K83" s="19" t="str">
        <x:f t="shared" si="27"/>
        <x:v>NS</x:v>
      </x:c>
      <x:c r="L83" s="1" t="s">
        <x:v>43</x:v>
      </x:c>
      <x:c r="M83" s="19" t="str">
        <x:f t="shared" si="173"/>
        <x:v>A</x:v>
      </x:c>
      <x:c r="N83" s="68" t="s">
        <x:v>44</x:v>
      </x:c>
      <x:c r="P83" s="77" t="str">
        <x:f t="shared" si="174"/>
        <x:v/>
      </x:c>
      <x:c r="Q83" s="78" t="str">
        <x:f t="shared" si="175"/>
        <x:v/>
      </x:c>
      <x:c r="R83" s="78" t="str">
        <x:f t="shared" si="176"/>
        <x:v/>
      </x:c>
      <x:c r="S83" s="78">
        <x:f t="shared" si="177"/>
        <x:v>1</x:v>
      </x:c>
      <x:c r="T83" s="79">
        <x:f t="shared" si="178"/>
        <x:v>3</x:v>
      </x:c>
      <x:c r="U83" s="78" t="str">
        <x:f t="shared" si="179"/>
        <x:v/>
      </x:c>
      <x:c r="V83" s="78" t="str">
        <x:f t="shared" si="180"/>
        <x:v/>
      </x:c>
      <x:c r="W83" s="78" t="str">
        <x:f t="shared" si="181"/>
        <x:v/>
      </x:c>
      <x:c r="X83" s="79" t="str">
        <x:f t="shared" si="182"/>
        <x:v/>
      </x:c>
      <x:c r="Y83" s="78" t="str">
        <x:f t="shared" si="183"/>
        <x:v/>
      </x:c>
      <x:c r="Z83" s="78" t="str">
        <x:f t="shared" si="184"/>
        <x:v/>
      </x:c>
      <x:c r="AA83" s="78" t="str">
        <x:f t="shared" si="185"/>
        <x:v/>
      </x:c>
      <x:c r="AB83" s="79" t="str">
        <x:f t="shared" si="186"/>
        <x:v/>
      </x:c>
      <x:c r="AC83" s="81" t="str">
        <x:f t="shared" si="187"/>
        <x:v/>
      </x:c>
      <x:c r="AD83" s="78" t="str">
        <x:f t="shared" si="188"/>
        <x:v/>
      </x:c>
      <x:c r="AE83" s="78" t="str">
        <x:f t="shared" si="189"/>
        <x:v/>
      </x:c>
      <x:c r="AF83" s="78" t="str">
        <x:f t="shared" si="190"/>
        <x:v/>
      </x:c>
      <x:c r="AG83" s="79" t="str">
        <x:f>IF(OR($I83="",$H83=0),"",IF($I83&lt;AH$8,IF($J83&gt;=AG$8,NETWORKDAYS(IF($I83&lt;AG$8,AG$8,$I83),IF($J83&gt;=AH$8,(AH$8-1),$J83),휴일목록),""),""))</x:f>
        <x:v/>
      </x:c>
      <x:c r="AH83" s="78" t="e">
        <x:f>IF(OR($I83="",$H83=0),"",IF($I83&lt;#REF!,IF($J83&gt;=AH$8,NETWORKDAYS(IF($I83&lt;AH$8,AH$8,$I83),IF($J83&gt;=#REF!,(#REF!-1),$J83),휴일목록),""),""))</x:f>
        <x:v>#REF!</x:v>
      </x:c>
    </x:row>
    <x:row r="84" spans="2:34" ht="15.75" customHeight="1">
      <x:c r="B84" s="20"/>
      <x:c r="G84" s="31" t="s">
        <x:v>134</x:v>
      </x:c>
      <x:c r="H84" s="1">
        <x:v>4</x:v>
      </x:c>
      <x:c r="I84" s="2">
        <x:v>45912</x:v>
      </x:c>
      <x:c r="J84" s="18">
        <x:f t="shared" si="1"/>
        <x:v>45917</x:v>
      </x:c>
      <x:c r="K84" s="19" t="str">
        <x:f t="shared" si="27"/>
        <x:v>NS</x:v>
      </x:c>
      <x:c r="L84" s="1" t="s">
        <x:v>43</x:v>
      </x:c>
      <x:c r="M84" s="19" t="str">
        <x:f t="shared" si="173"/>
        <x:v>A</x:v>
      </x:c>
      <x:c r="N84" s="68" t="s">
        <x:v>44</x:v>
      </x:c>
      <x:c r="P84" s="77" t="str">
        <x:f t="shared" si="174"/>
        <x:v/>
      </x:c>
      <x:c r="Q84" s="78" t="str">
        <x:f t="shared" si="175"/>
        <x:v/>
      </x:c>
      <x:c r="R84" s="78" t="str">
        <x:f t="shared" si="176"/>
        <x:v/>
      </x:c>
      <x:c r="S84" s="78">
        <x:f t="shared" si="177"/>
        <x:v>1</x:v>
      </x:c>
      <x:c r="T84" s="79">
        <x:f t="shared" si="178"/>
        <x:v>3</x:v>
      </x:c>
      <x:c r="U84" s="78" t="str">
        <x:f t="shared" si="179"/>
        <x:v/>
      </x:c>
      <x:c r="V84" s="78" t="str">
        <x:f t="shared" si="180"/>
        <x:v/>
      </x:c>
      <x:c r="W84" s="78" t="str">
        <x:f t="shared" si="181"/>
        <x:v/>
      </x:c>
      <x:c r="X84" s="79" t="str">
        <x:f t="shared" si="182"/>
        <x:v/>
      </x:c>
      <x:c r="Y84" s="78" t="str">
        <x:f t="shared" si="183"/>
        <x:v/>
      </x:c>
      <x:c r="Z84" s="78" t="str">
        <x:f t="shared" si="184"/>
        <x:v/>
      </x:c>
      <x:c r="AA84" s="78" t="str">
        <x:f t="shared" si="185"/>
        <x:v/>
      </x:c>
      <x:c r="AB84" s="79" t="str">
        <x:f t="shared" si="186"/>
        <x:v/>
      </x:c>
      <x:c r="AC84" s="81" t="str">
        <x:f t="shared" si="187"/>
        <x:v/>
      </x:c>
      <x:c r="AD84" s="78" t="str">
        <x:f t="shared" si="188"/>
        <x:v/>
      </x:c>
      <x:c r="AE84" s="78" t="str">
        <x:f t="shared" si="189"/>
        <x:v/>
      </x:c>
      <x:c r="AF84" s="78" t="str">
        <x:f t="shared" si="190"/>
        <x:v/>
      </x:c>
      <x:c r="AG84" s="79" t="str">
        <x:f>IF(OR($I84="",$H84=0),"",IF($I84&lt;AH$8,IF($J84&gt;=AG$8,NETWORKDAYS(IF($I84&lt;AG$8,AG$8,$I84),IF($J84&gt;=AH$8,(AH$8-1),$J84),휴일목록),""),""))</x:f>
        <x:v/>
      </x:c>
      <x:c r="AH84" s="78" t="e">
        <x:f>IF(OR($I84="",$H84=0),"",IF($I84&lt;#REF!,IF($J84&gt;=AH$8,NETWORKDAYS(IF($I84&lt;AH$8,AH$8,$I84),IF($J84&gt;=#REF!,(#REF!-1),$J84),휴일목록),""),""))</x:f>
        <x:v>#REF!</x:v>
      </x:c>
    </x:row>
    <x:row r="85" spans="2:34" ht="15.75" customHeight="1">
      <x:c r="B85" s="20"/>
      <x:c r="F85" t="s">
        <x:v>149</x:v>
      </x:c>
      <x:c r="I85" s="2"/>
      <x:c r="J85" s="18" t="str">
        <x:f t="shared" si="1"/>
        <x:v/>
      </x:c>
      <x:c r="K85" s="19" t="str">
        <x:f t="shared" si="27"/>
        <x:v/>
      </x:c>
      <x:c r="L85" s="1"/>
      <x:c r="M85" s="19" t="str">
        <x:f t="shared" si="173"/>
        <x:v/>
      </x:c>
      <x:c r="N85" s="68"/>
      <x:c r="P85" s="77" t="str">
        <x:f t="shared" si="174"/>
        <x:v/>
      </x:c>
      <x:c r="Q85" s="78" t="str">
        <x:f t="shared" si="175"/>
        <x:v/>
      </x:c>
      <x:c r="R85" s="78" t="str">
        <x:f t="shared" si="176"/>
        <x:v/>
      </x:c>
      <x:c r="S85" s="78" t="str">
        <x:f t="shared" si="177"/>
        <x:v/>
      </x:c>
      <x:c r="T85" s="79" t="str">
        <x:f t="shared" si="178"/>
        <x:v/>
      </x:c>
      <x:c r="U85" s="78" t="str">
        <x:f t="shared" si="179"/>
        <x:v/>
      </x:c>
      <x:c r="V85" s="78" t="str">
        <x:f t="shared" si="180"/>
        <x:v/>
      </x:c>
      <x:c r="W85" s="78" t="str">
        <x:f t="shared" si="181"/>
        <x:v/>
      </x:c>
      <x:c r="X85" s="79" t="str">
        <x:f t="shared" si="182"/>
        <x:v/>
      </x:c>
      <x:c r="Y85" s="78" t="str">
        <x:f t="shared" si="183"/>
        <x:v/>
      </x:c>
      <x:c r="Z85" s="78" t="str">
        <x:f t="shared" si="184"/>
        <x:v/>
      </x:c>
      <x:c r="AA85" s="78" t="str">
        <x:f t="shared" si="185"/>
        <x:v/>
      </x:c>
      <x:c r="AB85" s="79" t="str">
        <x:f t="shared" si="186"/>
        <x:v/>
      </x:c>
      <x:c r="AC85" s="81" t="str">
        <x:f t="shared" si="187"/>
        <x:v/>
      </x:c>
      <x:c r="AD85" s="78" t="str">
        <x:f t="shared" si="188"/>
        <x:v/>
      </x:c>
      <x:c r="AE85" s="78" t="str">
        <x:f t="shared" si="189"/>
        <x:v/>
      </x:c>
      <x:c r="AF85" s="78" t="str">
        <x:f t="shared" si="190"/>
        <x:v/>
      </x:c>
      <x:c r="AG85" s="79" t="str">
        <x:f>IF(OR($I85="",$H85=0),"",IF($I85&lt;AH$8,IF($J85&gt;=AG$8,NETWORKDAYS(IF($I85&lt;AG$8,AG$8,$I85),IF($J85&gt;=AH$8,(AH$8-1),$J85),휴일목록),""),""))</x:f>
        <x:v/>
      </x:c>
      <x:c r="AH85" s="78" t="str">
        <x:f>IF(OR($I85="",$H85=0),"",IF($I85&lt;#REF!,IF($J85&gt;=AH$8,NETWORKDAYS(IF($I85&lt;AH$8,AH$8,$I85),IF($J85&gt;=#REF!,(#REF!-1),$J85),휴일목록),""),""))</x:f>
        <x:v/>
      </x:c>
    </x:row>
    <x:row r="86" spans="2:34" ht="15.75" customHeight="1">
      <x:c r="B86" s="20"/>
      <x:c r="G86" s="31" t="s">
        <x:v>29</x:v>
      </x:c>
      <x:c r="H86" s="1">
        <x:v>1</x:v>
      </x:c>
      <x:c r="I86" s="2">
        <x:v>45918</x:v>
      </x:c>
      <x:c r="J86" s="18">
        <x:f t="shared" si="1"/>
        <x:v>45918</x:v>
      </x:c>
      <x:c r="K86" s="19" t="str">
        <x:f t="shared" si="27"/>
        <x:v>NS</x:v>
      </x:c>
      <x:c r="L86" s="1" t="s">
        <x:v>43</x:v>
      </x:c>
      <x:c r="M86" s="19" t="str">
        <x:f t="shared" si="137"/>
        <x:v>A</x:v>
      </x:c>
      <x:c r="N86" s="68" t="s">
        <x:v>44</x:v>
      </x:c>
      <x:c r="P86" s="77" t="str">
        <x:f t="shared" si="138"/>
        <x:v/>
      </x:c>
      <x:c r="Q86" s="78" t="str">
        <x:f t="shared" si="139"/>
        <x:v/>
      </x:c>
      <x:c r="R86" s="78" t="str">
        <x:f t="shared" si="140"/>
        <x:v/>
      </x:c>
      <x:c r="S86" s="78" t="str">
        <x:f t="shared" si="141"/>
        <x:v/>
      </x:c>
      <x:c r="T86" s="79">
        <x:f t="shared" si="142"/>
        <x:v>1</x:v>
      </x:c>
      <x:c r="U86" s="78" t="str">
        <x:f t="shared" si="143"/>
        <x:v/>
      </x:c>
      <x:c r="V86" s="78" t="str">
        <x:f t="shared" si="144"/>
        <x:v/>
      </x:c>
      <x:c r="W86" s="78" t="str">
        <x:f t="shared" si="145"/>
        <x:v/>
      </x:c>
      <x:c r="X86" s="79" t="str">
        <x:f t="shared" si="146"/>
        <x:v/>
      </x:c>
      <x:c r="Y86" s="78" t="str">
        <x:f t="shared" si="147"/>
        <x:v/>
      </x:c>
      <x:c r="Z86" s="78" t="str">
        <x:f t="shared" si="148"/>
        <x:v/>
      </x:c>
      <x:c r="AA86" s="78" t="str">
        <x:f t="shared" si="149"/>
        <x:v/>
      </x:c>
      <x:c r="AB86" s="79" t="str">
        <x:f t="shared" si="150"/>
        <x:v/>
      </x:c>
      <x:c r="AC86" s="81" t="str">
        <x:f t="shared" si="151"/>
        <x:v/>
      </x:c>
      <x:c r="AD86" s="78" t="str">
        <x:f t="shared" si="152"/>
        <x:v/>
      </x:c>
      <x:c r="AE86" s="78" t="str">
        <x:f t="shared" si="153"/>
        <x:v/>
      </x:c>
      <x:c r="AF86" s="78" t="str">
        <x:f t="shared" si="154"/>
        <x:v/>
      </x:c>
      <x:c r="AG86" s="79" t="str">
        <x:f>IF(OR($I86="",$H86=0),"",IF($I86&lt;AH$8,IF($J86&gt;=AG$8,NETWORKDAYS(IF($I86&lt;AG$8,AG$8,$I86),IF($J86&gt;=AH$8,(AH$8-1),$J86),휴일목록),""),""))</x:f>
        <x:v/>
      </x:c>
      <x:c r="AH86" s="78" t="e">
        <x:f>IF(OR($I86="",$H86=0),"",IF($I86&lt;#REF!,IF($J86&gt;=AH$8,NETWORKDAYS(IF($I86&lt;AH$8,AH$8,$I86),IF($J86&gt;=#REF!,(#REF!-1),$J86),휴일목록),""),""))</x:f>
        <x:v>#REF!</x:v>
      </x:c>
    </x:row>
    <x:row r="87" spans="2:34" ht="15.75" customHeight="1">
      <x:c r="B87" s="20"/>
      <x:c r="G87" s="31" t="s">
        <x:v>11</x:v>
      </x:c>
      <x:c r="H87" s="1">
        <x:v>1</x:v>
      </x:c>
      <x:c r="I87" s="2">
        <x:v>45918</x:v>
      </x:c>
      <x:c r="J87" s="18">
        <x:f t="shared" si="1"/>
        <x:v>45918</x:v>
      </x:c>
      <x:c r="K87" s="19" t="str">
        <x:f t="shared" si="27"/>
        <x:v>NS</x:v>
      </x:c>
      <x:c r="L87" s="1" t="s">
        <x:v>43</x:v>
      </x:c>
      <x:c r="M87" s="19" t="str">
        <x:f t="shared" si="137"/>
        <x:v>A</x:v>
      </x:c>
      <x:c r="N87" s="68" t="s">
        <x:v>44</x:v>
      </x:c>
      <x:c r="P87" s="77" t="str">
        <x:f t="shared" si="138"/>
        <x:v/>
      </x:c>
      <x:c r="Q87" s="78" t="str">
        <x:f t="shared" si="139"/>
        <x:v/>
      </x:c>
      <x:c r="R87" s="78" t="str">
        <x:f t="shared" si="140"/>
        <x:v/>
      </x:c>
      <x:c r="S87" s="78" t="str">
        <x:f t="shared" si="141"/>
        <x:v/>
      </x:c>
      <x:c r="T87" s="79">
        <x:f t="shared" si="142"/>
        <x:v>1</x:v>
      </x:c>
      <x:c r="U87" s="78" t="str">
        <x:f t="shared" si="143"/>
        <x:v/>
      </x:c>
      <x:c r="V87" s="78" t="str">
        <x:f t="shared" si="144"/>
        <x:v/>
      </x:c>
      <x:c r="W87" s="78" t="str">
        <x:f t="shared" si="145"/>
        <x:v/>
      </x:c>
      <x:c r="X87" s="79" t="str">
        <x:f t="shared" si="146"/>
        <x:v/>
      </x:c>
      <x:c r="Y87" s="78" t="str">
        <x:f t="shared" si="147"/>
        <x:v/>
      </x:c>
      <x:c r="Z87" s="78" t="str">
        <x:f t="shared" si="148"/>
        <x:v/>
      </x:c>
      <x:c r="AA87" s="78" t="str">
        <x:f t="shared" si="149"/>
        <x:v/>
      </x:c>
      <x:c r="AB87" s="79" t="str">
        <x:f t="shared" si="150"/>
        <x:v/>
      </x:c>
      <x:c r="AC87" s="81" t="str">
        <x:f t="shared" si="151"/>
        <x:v/>
      </x:c>
      <x:c r="AD87" s="78" t="str">
        <x:f t="shared" si="152"/>
        <x:v/>
      </x:c>
      <x:c r="AE87" s="78" t="str">
        <x:f t="shared" si="153"/>
        <x:v/>
      </x:c>
      <x:c r="AF87" s="78" t="str">
        <x:f t="shared" si="154"/>
        <x:v/>
      </x:c>
      <x:c r="AG87" s="79" t="str">
        <x:f>IF(OR($I87="",$H87=0),"",IF($I87&lt;AH$8,IF($J87&gt;=AG$8,NETWORKDAYS(IF($I87&lt;AG$8,AG$8,$I87),IF($J87&gt;=AH$8,(AH$8-1),$J87),휴일목록),""),""))</x:f>
        <x:v/>
      </x:c>
      <x:c r="AH87" s="78" t="e">
        <x:f>IF(OR($I87="",$H87=0),"",IF($I87&lt;#REF!,IF($J87&gt;=AH$8,NETWORKDAYS(IF($I87&lt;AH$8,AH$8,$I87),IF($J87&gt;=#REF!,(#REF!-1),$J87),휴일목록),""),""))</x:f>
        <x:v>#REF!</x:v>
      </x:c>
    </x:row>
    <x:row r="88" spans="2:34" ht="15.75" customHeight="1">
      <x:c r="B88" s="20"/>
      <x:c r="G88" s="31" t="s">
        <x:v>15</x:v>
      </x:c>
      <x:c r="H88" s="1">
        <x:v>1</x:v>
      </x:c>
      <x:c r="I88" s="2">
        <x:v>45918</x:v>
      </x:c>
      <x:c r="J88" s="18">
        <x:f t="shared" si="1"/>
        <x:v>45918</x:v>
      </x:c>
      <x:c r="K88" s="19" t="str">
        <x:f t="shared" si="27"/>
        <x:v>NS</x:v>
      </x:c>
      <x:c r="L88" s="1" t="s">
        <x:v>43</x:v>
      </x:c>
      <x:c r="M88" s="19" t="str">
        <x:f t="shared" si="119"/>
        <x:v>A</x:v>
      </x:c>
      <x:c r="N88" s="68" t="s">
        <x:v>44</x:v>
      </x:c>
      <x:c r="P88" s="77" t="str">
        <x:f t="shared" si="120"/>
        <x:v/>
      </x:c>
      <x:c r="Q88" s="78" t="str">
        <x:f t="shared" si="121"/>
        <x:v/>
      </x:c>
      <x:c r="R88" s="78" t="str">
        <x:f t="shared" si="122"/>
        <x:v/>
      </x:c>
      <x:c r="S88" s="78" t="str">
        <x:f t="shared" si="123"/>
        <x:v/>
      </x:c>
      <x:c r="T88" s="79">
        <x:f t="shared" si="124"/>
        <x:v>1</x:v>
      </x:c>
      <x:c r="U88" s="78" t="str">
        <x:f t="shared" si="125"/>
        <x:v/>
      </x:c>
      <x:c r="V88" s="78" t="str">
        <x:f t="shared" si="126"/>
        <x:v/>
      </x:c>
      <x:c r="W88" s="78" t="str">
        <x:f t="shared" si="127"/>
        <x:v/>
      </x:c>
      <x:c r="X88" s="79" t="str">
        <x:f t="shared" si="128"/>
        <x:v/>
      </x:c>
      <x:c r="Y88" s="78" t="str">
        <x:f t="shared" si="129"/>
        <x:v/>
      </x:c>
      <x:c r="Z88" s="78" t="str">
        <x:f t="shared" si="130"/>
        <x:v/>
      </x:c>
      <x:c r="AA88" s="78" t="str">
        <x:f t="shared" si="131"/>
        <x:v/>
      </x:c>
      <x:c r="AB88" s="79" t="str">
        <x:f t="shared" si="132"/>
        <x:v/>
      </x:c>
      <x:c r="AC88" s="81" t="str">
        <x:f t="shared" si="133"/>
        <x:v/>
      </x:c>
      <x:c r="AD88" s="78" t="str">
        <x:f t="shared" si="134"/>
        <x:v/>
      </x:c>
      <x:c r="AE88" s="78" t="str">
        <x:f t="shared" si="135"/>
        <x:v/>
      </x:c>
      <x:c r="AF88" s="78" t="str">
        <x:f t="shared" si="136"/>
        <x:v/>
      </x:c>
      <x:c r="AG88" s="79" t="str">
        <x:f>IF(OR($I88="",$H88=0),"",IF($I88&lt;AH$8,IF($J88&gt;=AG$8,NETWORKDAYS(IF($I88&lt;AG$8,AG$8,$I88),IF($J88&gt;=AH$8,(AH$8-1),$J88),휴일목록),""),""))</x:f>
        <x:v/>
      </x:c>
      <x:c r="AH88" s="78" t="e">
        <x:f>IF(OR($I88="",$H88=0),"",IF($I88&lt;#REF!,IF($J88&gt;=AH$8,NETWORKDAYS(IF($I88&lt;AH$8,AH$8,$I88),IF($J88&gt;=#REF!,(#REF!-1),$J88),휴일목록),""),""))</x:f>
        <x:v>#REF!</x:v>
      </x:c>
    </x:row>
    <x:row r="89" spans="2:34" ht="15.75" customHeight="1">
      <x:c r="B89" s="20"/>
      <x:c r="F89" t="s">
        <x:v>143</x:v>
      </x:c>
      <x:c r="I89" s="2"/>
      <x:c r="J89" s="18" t="str">
        <x:f t="shared" si="1"/>
        <x:v/>
      </x:c>
      <x:c r="K89" s="19" t="str">
        <x:f t="shared" si="27"/>
        <x:v/>
      </x:c>
      <x:c r="L89" s="1"/>
      <x:c r="M89" s="19" t="str">
        <x:f t="shared" si="119"/>
        <x:v/>
      </x:c>
      <x:c r="N89" s="68"/>
      <x:c r="P89" s="77" t="str">
        <x:f t="shared" si="120"/>
        <x:v/>
      </x:c>
      <x:c r="Q89" s="78" t="str">
        <x:f t="shared" si="121"/>
        <x:v/>
      </x:c>
      <x:c r="R89" s="78" t="str">
        <x:f t="shared" si="122"/>
        <x:v/>
      </x:c>
      <x:c r="S89" s="78" t="str">
        <x:f t="shared" si="123"/>
        <x:v/>
      </x:c>
      <x:c r="T89" s="79" t="str">
        <x:f t="shared" si="124"/>
        <x:v/>
      </x:c>
      <x:c r="U89" s="78" t="str">
        <x:f t="shared" si="125"/>
        <x:v/>
      </x:c>
      <x:c r="V89" s="78" t="str">
        <x:f t="shared" si="126"/>
        <x:v/>
      </x:c>
      <x:c r="W89" s="78" t="str">
        <x:f t="shared" si="127"/>
        <x:v/>
      </x:c>
      <x:c r="X89" s="79" t="str">
        <x:f t="shared" si="128"/>
        <x:v/>
      </x:c>
      <x:c r="Y89" s="78" t="str">
        <x:f t="shared" si="129"/>
        <x:v/>
      </x:c>
      <x:c r="Z89" s="78" t="str">
        <x:f t="shared" si="130"/>
        <x:v/>
      </x:c>
      <x:c r="AA89" s="78" t="str">
        <x:f t="shared" si="131"/>
        <x:v/>
      </x:c>
      <x:c r="AB89" s="79" t="str">
        <x:f t="shared" si="132"/>
        <x:v/>
      </x:c>
      <x:c r="AC89" s="81" t="str">
        <x:f t="shared" si="133"/>
        <x:v/>
      </x:c>
      <x:c r="AD89" s="78" t="str">
        <x:f t="shared" si="134"/>
        <x:v/>
      </x:c>
      <x:c r="AE89" s="78" t="str">
        <x:f t="shared" si="135"/>
        <x:v/>
      </x:c>
      <x:c r="AF89" s="78" t="str">
        <x:f t="shared" si="136"/>
        <x:v/>
      </x:c>
      <x:c r="AG89" s="79" t="str">
        <x:f>IF(OR($I89="",$H89=0),"",IF($I89&lt;AH$8,IF($J89&gt;=AG$8,NETWORKDAYS(IF($I89&lt;AG$8,AG$8,$I89),IF($J89&gt;=AH$8,(AH$8-1),$J89),휴일목록),""),""))</x:f>
        <x:v/>
      </x:c>
      <x:c r="AH89" s="78" t="str">
        <x:f>IF(OR($I89="",$H89=0),"",IF($I89&lt;#REF!,IF($J89&gt;=AH$8,NETWORKDAYS(IF($I89&lt;AH$8,AH$8,$I89),IF($J89&gt;=#REF!,(#REF!-1),$J89),휴일목록),""),""))</x:f>
        <x:v/>
      </x:c>
    </x:row>
    <x:row r="90" spans="2:34" ht="15.75" customHeight="1">
      <x:c r="B90" s="20"/>
      <x:c r="G90" s="31" t="s">
        <x:v>115</x:v>
      </x:c>
      <x:c r="H90" s="1">
        <x:v>1</x:v>
      </x:c>
      <x:c r="I90" s="2">
        <x:v>45919</x:v>
      </x:c>
      <x:c r="J90" s="18">
        <x:f t="shared" si="1"/>
        <x:v>45919</x:v>
      </x:c>
      <x:c r="K90" s="19" t="str">
        <x:f t="shared" si="27"/>
        <x:v>NS</x:v>
      </x:c>
      <x:c r="L90" s="1" t="s">
        <x:v>43</x:v>
      </x:c>
      <x:c r="M90" s="19" t="str">
        <x:f t="shared" si="119"/>
        <x:v>A</x:v>
      </x:c>
      <x:c r="N90" s="68" t="s">
        <x:v>44</x:v>
      </x:c>
      <x:c r="P90" s="77" t="str">
        <x:f t="shared" si="120"/>
        <x:v/>
      </x:c>
      <x:c r="Q90" s="78" t="str">
        <x:f t="shared" si="121"/>
        <x:v/>
      </x:c>
      <x:c r="R90" s="78" t="str">
        <x:f t="shared" si="122"/>
        <x:v/>
      </x:c>
      <x:c r="S90" s="78" t="str">
        <x:f t="shared" si="123"/>
        <x:v/>
      </x:c>
      <x:c r="T90" s="79">
        <x:f t="shared" si="124"/>
        <x:v>1</x:v>
      </x:c>
      <x:c r="U90" s="78" t="str">
        <x:f t="shared" si="125"/>
        <x:v/>
      </x:c>
      <x:c r="V90" s="78" t="str">
        <x:f t="shared" si="126"/>
        <x:v/>
      </x:c>
      <x:c r="W90" s="78" t="str">
        <x:f t="shared" si="127"/>
        <x:v/>
      </x:c>
      <x:c r="X90" s="79" t="str">
        <x:f t="shared" si="128"/>
        <x:v/>
      </x:c>
      <x:c r="Y90" s="78" t="str">
        <x:f t="shared" si="129"/>
        <x:v/>
      </x:c>
      <x:c r="Z90" s="78" t="str">
        <x:f t="shared" si="130"/>
        <x:v/>
      </x:c>
      <x:c r="AA90" s="78" t="str">
        <x:f t="shared" si="131"/>
        <x:v/>
      </x:c>
      <x:c r="AB90" s="79" t="str">
        <x:f t="shared" si="132"/>
        <x:v/>
      </x:c>
      <x:c r="AC90" s="81" t="str">
        <x:f t="shared" si="133"/>
        <x:v/>
      </x:c>
      <x:c r="AD90" s="78" t="str">
        <x:f t="shared" si="134"/>
        <x:v/>
      </x:c>
      <x:c r="AE90" s="78" t="str">
        <x:f t="shared" si="135"/>
        <x:v/>
      </x:c>
      <x:c r="AF90" s="78" t="str">
        <x:f t="shared" si="136"/>
        <x:v/>
      </x:c>
      <x:c r="AG90" s="79" t="str">
        <x:f>IF(OR($I90="",$H90=0),"",IF($I90&lt;AH$8,IF($J90&gt;=AG$8,NETWORKDAYS(IF($I90&lt;AG$8,AG$8,$I90),IF($J90&gt;=AH$8,(AH$8-1),$J90),휴일목록),""),""))</x:f>
        <x:v/>
      </x:c>
      <x:c r="AH90" s="78" t="e">
        <x:f>IF(OR($I90="",$H90=0),"",IF($I90&lt;#REF!,IF($J90&gt;=AH$8,NETWORKDAYS(IF($I90&lt;AH$8,AH$8,$I90),IF($J90&gt;=#REF!,(#REF!-1),$J90),휴일목록),""),""))</x:f>
        <x:v>#REF!</x:v>
      </x:c>
    </x:row>
    <x:row r="91" spans="2:34" ht="15.75" customHeight="1">
      <x:c r="B91" s="20"/>
      <x:c r="G91" s="31" t="s">
        <x:v>18</x:v>
      </x:c>
      <x:c r="H91" s="1">
        <x:v>1</x:v>
      </x:c>
      <x:c r="I91" s="2">
        <x:v>45919</x:v>
      </x:c>
      <x:c r="J91" s="18">
        <x:f t="shared" si="1"/>
        <x:v>45919</x:v>
      </x:c>
      <x:c r="K91" s="19" t="str">
        <x:f t="shared" si="27"/>
        <x:v>NS</x:v>
      </x:c>
      <x:c r="L91" s="1" t="s">
        <x:v>43</x:v>
      </x:c>
      <x:c r="M91" s="19" t="str">
        <x:f t="shared" si="119"/>
        <x:v>A</x:v>
      </x:c>
      <x:c r="N91" s="68" t="s">
        <x:v>44</x:v>
      </x:c>
      <x:c r="P91" s="77" t="str">
        <x:f t="shared" si="120"/>
        <x:v/>
      </x:c>
      <x:c r="Q91" s="78" t="str">
        <x:f t="shared" si="121"/>
        <x:v/>
      </x:c>
      <x:c r="R91" s="78" t="str">
        <x:f t="shared" si="122"/>
        <x:v/>
      </x:c>
      <x:c r="S91" s="78" t="str">
        <x:f t="shared" si="123"/>
        <x:v/>
      </x:c>
      <x:c r="T91" s="79">
        <x:f t="shared" si="124"/>
        <x:v>1</x:v>
      </x:c>
      <x:c r="U91" s="78" t="str">
        <x:f t="shared" si="125"/>
        <x:v/>
      </x:c>
      <x:c r="V91" s="78" t="str">
        <x:f t="shared" si="126"/>
        <x:v/>
      </x:c>
      <x:c r="W91" s="78" t="str">
        <x:f t="shared" si="127"/>
        <x:v/>
      </x:c>
      <x:c r="X91" s="79" t="str">
        <x:f t="shared" si="128"/>
        <x:v/>
      </x:c>
      <x:c r="Y91" s="78" t="str">
        <x:f t="shared" si="129"/>
        <x:v/>
      </x:c>
      <x:c r="Z91" s="78" t="str">
        <x:f t="shared" si="130"/>
        <x:v/>
      </x:c>
      <x:c r="AA91" s="78" t="str">
        <x:f t="shared" si="131"/>
        <x:v/>
      </x:c>
      <x:c r="AB91" s="79" t="str">
        <x:f t="shared" si="132"/>
        <x:v/>
      </x:c>
      <x:c r="AC91" s="81" t="str">
        <x:f t="shared" si="133"/>
        <x:v/>
      </x:c>
      <x:c r="AD91" s="78" t="str">
        <x:f t="shared" si="134"/>
        <x:v/>
      </x:c>
      <x:c r="AE91" s="78" t="str">
        <x:f t="shared" si="135"/>
        <x:v/>
      </x:c>
      <x:c r="AF91" s="78" t="str">
        <x:f t="shared" si="136"/>
        <x:v/>
      </x:c>
      <x:c r="AG91" s="79" t="str">
        <x:f>IF(OR($I91="",$H91=0),"",IF($I91&lt;AH$8,IF($J91&gt;=AG$8,NETWORKDAYS(IF($I91&lt;AG$8,AG$8,$I91),IF($J91&gt;=AH$8,(AH$8-1),$J91),휴일목록),""),""))</x:f>
        <x:v/>
      </x:c>
      <x:c r="AH91" s="78" t="e">
        <x:f>IF(OR($I91="",$H91=0),"",IF($I91&lt;#REF!,IF($J91&gt;=AH$8,NETWORKDAYS(IF($I91&lt;AH$8,AH$8,$I91),IF($J91&gt;=#REF!,(#REF!-1),$J91),휴일목록),""),""))</x:f>
        <x:v>#REF!</x:v>
      </x:c>
    </x:row>
    <x:row r="92" spans="2:34" ht="15.75" customHeight="1">
      <x:c r="B92" s="20"/>
      <x:c r="G92" s="31" t="s">
        <x:v>137</x:v>
      </x:c>
      <x:c r="H92" s="1">
        <x:v>1</x:v>
      </x:c>
      <x:c r="I92" s="2">
        <x:v>45919</x:v>
      </x:c>
      <x:c r="J92" s="18">
        <x:f t="shared" si="1"/>
        <x:v>45919</x:v>
      </x:c>
      <x:c r="K92" s="19" t="str">
        <x:f t="shared" si="27"/>
        <x:v>NS</x:v>
      </x:c>
      <x:c r="L92" s="1" t="s">
        <x:v>43</x:v>
      </x:c>
      <x:c r="M92" s="19" t="str">
        <x:f>IF(L92="","",IF(K92=FALSE,"",IF(K92="F",IF(L92="F","O","B"),IF(K92="NS",IF(L92="NS","O","A"),IF(K92="P",IF(L92="F","A",IF(L92="P","O","B")))))))</x:f>
        <x:v>A</x:v>
      </x:c>
      <x:c r="N92" s="68" t="s">
        <x:v>44</x:v>
      </x:c>
      <x:c r="P92" s="77" t="str">
        <x:f>IF(OR($I92="",$H92=0),"",IF($I92&lt;Q$8,IF($J92&gt;=P$8,NETWORKDAYS(IF($I92&lt;P$8,P$8,$I92),IF($J92&gt;=Q$8,(Q$8-1),$J92),휴일목록),""),""))</x:f>
        <x:v/>
      </x:c>
      <x:c r="Q92" s="78" t="str">
        <x:f>IF(OR($I92="",$H92=0),"",IF($I92&lt;R$8,IF($J92&gt;=Q$8,NETWORKDAYS(IF($I92&lt;Q$8,Q$8,$I92),IF($J92&gt;=R$8,(R$8-1),$J92),휴일목록),""),""))</x:f>
        <x:v/>
      </x:c>
      <x:c r="R92" s="78" t="str">
        <x:f>IF(OR($I92="",$H92=0),"",IF($I92&lt;S$8,IF($J92&gt;=R$8,NETWORKDAYS(IF($I92&lt;R$8,R$8,$I92),IF($J92&gt;=S$8,(S$8-1),$J92),휴일목록),""),""))</x:f>
        <x:v/>
      </x:c>
      <x:c r="S92" s="78" t="str">
        <x:f>IF(OR($I92="",$H92=0),"",IF($I92&lt;T$8,IF($J92&gt;=S$8,NETWORKDAYS(IF($I92&lt;S$8,S$8,$I92),IF($J92&gt;=T$8,(T$8-1),$J92),휴일목록),""),""))</x:f>
        <x:v/>
      </x:c>
      <x:c r="T92" s="79">
        <x:f>IF(OR($I92="",$H92=0),"",IF($I92&lt;U$8,IF($J92&gt;=T$8,NETWORKDAYS(IF($I92&lt;T$8,T$8,$I92),IF($J92&gt;=U$8,(U$8-1),$J92),휴일목록),""),""))</x:f>
        <x:v>1</x:v>
      </x:c>
      <x:c r="U92" s="78" t="str">
        <x:f>IF(OR($I92="",$H92=0),"",IF($I92&lt;V$8,IF($J92&gt;=U$8,NETWORKDAYS(IF($I92&lt;U$8,U$8,$I92),IF($J92&gt;=V$8,(V$8-1),$J92),휴일목록),""),""))</x:f>
        <x:v/>
      </x:c>
      <x:c r="V92" s="78" t="str">
        <x:f>IF(OR($I92="",$H92=0),"",IF($I92&lt;W$8,IF($J92&gt;=V$8,NETWORKDAYS(IF($I92&lt;V$8,V$8,$I92),IF($J92&gt;=W$8,(W$8-1),$J92),휴일목록),""),""))</x:f>
        <x:v/>
      </x:c>
      <x:c r="W92" s="78" t="str">
        <x:f>IF(OR($I92="",$H92=0),"",IF($I92&lt;X$8,IF($J92&gt;=W$8,NETWORKDAYS(IF($I92&lt;W$8,W$8,$I92),IF($J92&gt;=X$8,(X$8-1),$J92),휴일목록),""),""))</x:f>
        <x:v/>
      </x:c>
      <x:c r="X92" s="79" t="str">
        <x:f>IF(OR($I92="",$H92=0),"",IF($I92&lt;Y$8,IF($J92&gt;=X$8,NETWORKDAYS(IF($I92&lt;X$8,X$8,$I92),IF($J92&gt;=Y$8,(Y$8-1),$J92),휴일목록),""),""))</x:f>
        <x:v/>
      </x:c>
      <x:c r="Y92" s="78" t="str">
        <x:f>IF(OR($I92="",$H92=0),"",IF($I92&lt;Z$8,IF($J92&gt;=Y$8,NETWORKDAYS(IF($I92&lt;Y$8,Y$8,$I92),IF($J92&gt;=Z$8,(Z$8-1),$J92),휴일목록),""),""))</x:f>
        <x:v/>
      </x:c>
      <x:c r="Z92" s="78" t="str">
        <x:f>IF(OR($I92="",$H92=0),"",IF($I92&lt;AA$8,IF($J92&gt;=Z$8,NETWORKDAYS(IF($I92&lt;Z$8,Z$8,$I92),IF($J92&gt;=AA$8,(AA$8-1),$J92),휴일목록),""),""))</x:f>
        <x:v/>
      </x:c>
      <x:c r="AA92" s="78" t="str">
        <x:f>IF(OR($I92="",$H92=0),"",IF($I92&lt;AB$8,IF($J92&gt;=AA$8,NETWORKDAYS(IF($I92&lt;AA$8,AA$8,$I92),IF($J92&gt;=AB$8,(AB$8-1),$J92),휴일목록),""),""))</x:f>
        <x:v/>
      </x:c>
      <x:c r="AB92" s="79" t="str">
        <x:f>IF(OR($I92="",$H92=0),"",IF($I92&lt;AC$8,IF($J92&gt;=AB$8,NETWORKDAYS(IF($I92&lt;AB$8,AB$8,$I92),IF($J92&gt;=AC$8,(AC$8-1),$J92),휴일목록),""),""))</x:f>
        <x:v/>
      </x:c>
      <x:c r="AC92" s="81" t="str">
        <x:f>IF(OR($I92="",$H92=0),"",IF($I92&lt;AD$8,IF($J92&gt;=AC$8,NETWORKDAYS(IF($I92&lt;AC$8,AC$8,$I92),IF($J92&gt;=AD$8,(AD$8-1),$J92),휴일목록),""),""))</x:f>
        <x:v/>
      </x:c>
      <x:c r="AD92" s="78" t="str">
        <x:f>IF(OR($I92="",$H92=0),"",IF($I92&lt;AE$8,IF($J92&gt;=AD$8,NETWORKDAYS(IF($I92&lt;AD$8,AD$8,$I92),IF($J92&gt;=AE$8,(AE$8-1),$J92),휴일목록),""),""))</x:f>
        <x:v/>
      </x:c>
      <x:c r="AE92" s="78" t="str">
        <x:f>IF(OR($I92="",$H92=0),"",IF($I92&lt;AF$8,IF($J92&gt;=AE$8,NETWORKDAYS(IF($I92&lt;AE$8,AE$8,$I92),IF($J92&gt;=AF$8,(AF$8-1),$J92),휴일목록),""),""))</x:f>
        <x:v/>
      </x:c>
      <x:c r="AF92" s="78" t="str">
        <x:f>IF(OR($I92="",$H92=0),"",IF($I92&lt;AG$8,IF($J92&gt;=AF$8,NETWORKDAYS(IF($I92&lt;AF$8,AF$8,$I92),IF($J92&gt;=AG$8,(AG$8-1),$J92),휴일목록),""),""))</x:f>
        <x:v/>
      </x:c>
      <x:c r="AG92" s="79" t="str">
        <x:f>IF(OR($I92="",$H92=0),"",IF($I92&lt;AH$8,IF($J92&gt;=AG$8,NETWORKDAYS(IF($I92&lt;AG$8,AG$8,$I92),IF($J92&gt;=AH$8,(AH$8-1),$J92),휴일목록),""),""))</x:f>
        <x:v/>
      </x:c>
      <x:c r="AH92" s="78" t="e">
        <x:f>IF(OR($I92="",$H92=0),"",IF($I92&lt;#REF!,IF($J92&gt;=AH$8,NETWORKDAYS(IF($I92&lt;AH$8,AH$8,$I92),IF($J92&gt;=#REF!,(#REF!-1),$J92),휴일목록),""),""))</x:f>
        <x:v>#REF!</x:v>
      </x:c>
    </x:row>
    <x:row r="93" spans="2:34" ht="15.75" customHeight="1">
      <x:c r="B93" s="20"/>
      <x:c r="G93" s="31" t="s">
        <x:v>131</x:v>
      </x:c>
      <x:c r="H93" s="1">
        <x:v>1</x:v>
      </x:c>
      <x:c r="I93" s="2">
        <x:v>45919</x:v>
      </x:c>
      <x:c r="J93" s="18">
        <x:f t="shared" si="1"/>
        <x:v>45919</x:v>
      </x:c>
      <x:c r="K93" s="19" t="str">
        <x:f t="shared" si="27"/>
        <x:v>NS</x:v>
      </x:c>
      <x:c r="L93" s="1" t="s">
        <x:v>43</x:v>
      </x:c>
      <x:c r="M93" s="19" t="str">
        <x:f>IF(L93="","",IF(K93=FALSE,"",IF(K93="F",IF(L93="F","O","B"),IF(K93="NS",IF(L93="NS","O","A"),IF(K93="P",IF(L93="F","A",IF(L93="P","O","B")))))))</x:f>
        <x:v>A</x:v>
      </x:c>
      <x:c r="N93" s="68" t="s">
        <x:v>44</x:v>
      </x:c>
      <x:c r="P93" s="77" t="str">
        <x:f>IF(OR($I93="",$H93=0),"",IF($I93&lt;Q$8,IF($J93&gt;=P$8,NETWORKDAYS(IF($I93&lt;P$8,P$8,$I93),IF($J93&gt;=Q$8,(Q$8-1),$J93),휴일목록),""),""))</x:f>
        <x:v/>
      </x:c>
      <x:c r="Q93" s="78" t="str">
        <x:f>IF(OR($I93="",$H93=0),"",IF($I93&lt;R$8,IF($J93&gt;=Q$8,NETWORKDAYS(IF($I93&lt;Q$8,Q$8,$I93),IF($J93&gt;=R$8,(R$8-1),$J93),휴일목록),""),""))</x:f>
        <x:v/>
      </x:c>
      <x:c r="R93" s="78" t="str">
        <x:f>IF(OR($I93="",$H93=0),"",IF($I93&lt;S$8,IF($J93&gt;=R$8,NETWORKDAYS(IF($I93&lt;R$8,R$8,$I93),IF($J93&gt;=S$8,(S$8-1),$J93),휴일목록),""),""))</x:f>
        <x:v/>
      </x:c>
      <x:c r="S93" s="78" t="str">
        <x:f t="shared" ref="S93:S133" si="191">IF(OR($I93="",$H93=0),"",IF($I93&lt;T$8,IF($J93&gt;=S$8,NETWORKDAYS(IF($I93&lt;S$8,S$8,$I93),IF($J93&gt;=T$8,(T$8-1),$J93),휴일목록),""),""))</x:f>
        <x:v/>
      </x:c>
      <x:c r="T93" s="79">
        <x:f t="shared" ref="T93:T133" si="192">IF(OR($I93="",$H93=0),"",IF($I93&lt;U$8,IF($J93&gt;=T$8,NETWORKDAYS(IF($I93&lt;T$8,T$8,$I93),IF($J93&gt;=U$8,(U$8-1),$J93),휴일목록),""),""))</x:f>
        <x:v>1</x:v>
      </x:c>
      <x:c r="U93" s="78" t="str">
        <x:f t="shared" ref="U93:U133" si="193">IF(OR($I93="",$H93=0),"",IF($I93&lt;V$8,IF($J93&gt;=U$8,NETWORKDAYS(IF($I93&lt;U$8,U$8,$I93),IF($J93&gt;=V$8,(V$8-1),$J93),휴일목록),""),""))</x:f>
        <x:v/>
      </x:c>
      <x:c r="V93" s="78" t="str">
        <x:f t="shared" ref="V93:V133" si="194">IF(OR($I93="",$H93=0),"",IF($I93&lt;W$8,IF($J93&gt;=V$8,NETWORKDAYS(IF($I93&lt;V$8,V$8,$I93),IF($J93&gt;=W$8,(W$8-1),$J93),휴일목록),""),""))</x:f>
        <x:v/>
      </x:c>
      <x:c r="W93" s="78" t="str">
        <x:f t="shared" ref="W93:W133" si="195">IF(OR($I93="",$H93=0),"",IF($I93&lt;X$8,IF($J93&gt;=W$8,NETWORKDAYS(IF($I93&lt;W$8,W$8,$I93),IF($J93&gt;=X$8,(X$8-1),$J93),휴일목록),""),""))</x:f>
        <x:v/>
      </x:c>
      <x:c r="X93" s="79" t="str">
        <x:f t="shared" ref="X93:X133" si="196">IF(OR($I93="",$H93=0),"",IF($I93&lt;Y$8,IF($J93&gt;=X$8,NETWORKDAYS(IF($I93&lt;X$8,X$8,$I93),IF($J93&gt;=Y$8,(Y$8-1),$J93),휴일목록),""),""))</x:f>
        <x:v/>
      </x:c>
      <x:c r="Y93" s="78" t="str">
        <x:f t="shared" ref="Y93:Y133" si="197">IF(OR($I93="",$H93=0),"",IF($I93&lt;Z$8,IF($J93&gt;=Y$8,NETWORKDAYS(IF($I93&lt;Y$8,Y$8,$I93),IF($J93&gt;=Z$8,(Z$8-1),$J93),휴일목록),""),""))</x:f>
        <x:v/>
      </x:c>
      <x:c r="Z93" s="78" t="str">
        <x:f t="shared" ref="Z93:Z133" si="198">IF(OR($I93="",$H93=0),"",IF($I93&lt;AA$8,IF($J93&gt;=Z$8,NETWORKDAYS(IF($I93&lt;Z$8,Z$8,$I93),IF($J93&gt;=AA$8,(AA$8-1),$J93),휴일목록),""),""))</x:f>
        <x:v/>
      </x:c>
      <x:c r="AA93" s="78" t="str">
        <x:f t="shared" ref="AA93:AA133" si="199">IF(OR($I93="",$H93=0),"",IF($I93&lt;AB$8,IF($J93&gt;=AA$8,NETWORKDAYS(IF($I93&lt;AA$8,AA$8,$I93),IF($J93&gt;=AB$8,(AB$8-1),$J93),휴일목록),""),""))</x:f>
        <x:v/>
      </x:c>
      <x:c r="AB93" s="79" t="str">
        <x:f t="shared" ref="AB93:AB133" si="200">IF(OR($I93="",$H93=0),"",IF($I93&lt;AC$8,IF($J93&gt;=AB$8,NETWORKDAYS(IF($I93&lt;AB$8,AB$8,$I93),IF($J93&gt;=AC$8,(AC$8-1),$J93),휴일목록),""),""))</x:f>
        <x:v/>
      </x:c>
      <x:c r="AC93" s="81" t="str">
        <x:f t="shared" ref="AC93:AC133" si="201">IF(OR($I93="",$H93=0),"",IF($I93&lt;AD$8,IF($J93&gt;=AC$8,NETWORKDAYS(IF($I93&lt;AC$8,AC$8,$I93),IF($J93&gt;=AD$8,(AD$8-1),$J93),휴일목록),""),""))</x:f>
        <x:v/>
      </x:c>
      <x:c r="AD93" s="78" t="str">
        <x:f t="shared" ref="AD93:AD133" si="202">IF(OR($I93="",$H93=0),"",IF($I93&lt;AE$8,IF($J93&gt;=AD$8,NETWORKDAYS(IF($I93&lt;AD$8,AD$8,$I93),IF($J93&gt;=AE$8,(AE$8-1),$J93),휴일목록),""),""))</x:f>
        <x:v/>
      </x:c>
      <x:c r="AE93" s="78" t="str">
        <x:f t="shared" ref="AE93:AE133" si="203">IF(OR($I93="",$H93=0),"",IF($I93&lt;AF$8,IF($J93&gt;=AE$8,NETWORKDAYS(IF($I93&lt;AE$8,AE$8,$I93),IF($J93&gt;=AF$8,(AF$8-1),$J93),휴일목록),""),""))</x:f>
        <x:v/>
      </x:c>
      <x:c r="AF93" s="78" t="str">
        <x:f t="shared" ref="AF93:AF133" si="204">IF(OR($I93="",$H93=0),"",IF($I93&lt;AG$8,IF($J93&gt;=AF$8,NETWORKDAYS(IF($I93&lt;AF$8,AF$8,$I93),IF($J93&gt;=AG$8,(AG$8-1),$J93),휴일목록),""),""))</x:f>
        <x:v/>
      </x:c>
      <x:c r="AG93" s="79" t="str">
        <x:f>IF(OR($I93="",$H93=0),"",IF($I93&lt;AH$8,IF($J93&gt;=AG$8,NETWORKDAYS(IF($I93&lt;AG$8,AG$8,$I93),IF($J93&gt;=AH$8,(AH$8-1),$J93),휴일목록),""),""))</x:f>
        <x:v/>
      </x:c>
      <x:c r="AH93" s="78" t="e">
        <x:f>IF(OR($I93="",$H93=0),"",IF($I93&lt;#REF!,IF($J93&gt;=AH$8,NETWORKDAYS(IF($I93&lt;AH$8,AH$8,$I93),IF($J93&gt;=#REF!,(#REF!-1),$J93),휴일목록),""),""))</x:f>
        <x:v>#REF!</x:v>
      </x:c>
    </x:row>
    <x:row r="94" spans="2:34" ht="16.5" customHeight="1">
      <x:c r="B94" s="20"/>
      <x:c r="E94" t="s">
        <x:v>24</x:v>
      </x:c>
      <x:c r="I94" s="2"/>
      <x:c r="J94" s="18" t="str">
        <x:f>IF($I94="","",IF($H94="","",IF($H94=0,"",WORKDAY($I94,$H94-1,휴일목록))))</x:f>
        <x:v/>
      </x:c>
      <x:c r="K94" s="19"/>
      <x:c r="L94" s="1"/>
      <x:c r="M94" s="19" t="str">
        <x:f>IF(L94="","",IF(K94=FALSE,"",IF(K94="F",IF(L94="F","O","B"),IF(K94="NS",IF(L94="NS","O","A"),IF(K94="P",IF(L94="F","A",IF(L94="P","O","B")))))))</x:f>
        <x:v/>
      </x:c>
      <x:c r="N94" s="68"/>
      <x:c r="P94" s="77" t="str">
        <x:f>IF(OR($I94="",$H94=0),"",IF($I94&lt;Q$8,IF($J94&gt;=P$8,NETWORKDAYS(IF($I94&lt;P$8,P$8,$I94),IF($J94&gt;=Q$8,(Q$8-1),$J94),휴일목록),""),""))</x:f>
        <x:v/>
      </x:c>
      <x:c r="Q94" s="78" t="str">
        <x:f>IF(OR($I94="",$H94=0),"",IF($I94&lt;R$8,IF($J94&gt;=Q$8,NETWORKDAYS(IF($I94&lt;Q$8,Q$8,$I94),IF($J94&gt;=R$8,(R$8-1),$J94),휴일목록),""),""))</x:f>
        <x:v/>
      </x:c>
      <x:c r="R94" s="78" t="str">
        <x:f>IF(OR($I94="",$H94=0),"",IF($I94&lt;S$8,IF($J94&gt;=R$8,NETWORKDAYS(IF($I94&lt;R$8,R$8,$I94),IF($J94&gt;=S$8,(S$8-1),$J94),휴일목록),""),""))</x:f>
        <x:v/>
      </x:c>
      <x:c r="S94" s="78" t="str">
        <x:f t="shared" si="191"/>
        <x:v/>
      </x:c>
      <x:c r="T94" s="79" t="str">
        <x:f t="shared" si="192"/>
        <x:v/>
      </x:c>
      <x:c r="U94" s="78" t="str">
        <x:f t="shared" si="193"/>
        <x:v/>
      </x:c>
      <x:c r="V94" s="78" t="str">
        <x:f t="shared" si="194"/>
        <x:v/>
      </x:c>
      <x:c r="W94" s="78" t="str">
        <x:f t="shared" si="195"/>
        <x:v/>
      </x:c>
      <x:c r="X94" s="79" t="str">
        <x:f t="shared" si="196"/>
        <x:v/>
      </x:c>
      <x:c r="Y94" s="78" t="str">
        <x:f t="shared" si="197"/>
        <x:v/>
      </x:c>
      <x:c r="Z94" s="78" t="str">
        <x:f t="shared" si="198"/>
        <x:v/>
      </x:c>
      <x:c r="AA94" s="78" t="str">
        <x:f t="shared" si="199"/>
        <x:v/>
      </x:c>
      <x:c r="AB94" s="79" t="str">
        <x:f t="shared" si="200"/>
        <x:v/>
      </x:c>
      <x:c r="AC94" s="81" t="str">
        <x:f t="shared" si="201"/>
        <x:v/>
      </x:c>
      <x:c r="AD94" s="78" t="str">
        <x:f t="shared" si="202"/>
        <x:v/>
      </x:c>
      <x:c r="AE94" s="78" t="str">
        <x:f t="shared" si="203"/>
        <x:v/>
      </x:c>
      <x:c r="AF94" s="78" t="str">
        <x:f t="shared" si="204"/>
        <x:v/>
      </x:c>
      <x:c r="AG94" s="79" t="str">
        <x:f>IF(OR($I94="",$H94=0),"",IF($I94&lt;AH$8,IF($J94&gt;=AG$8,NETWORKDAYS(IF($I94&lt;AG$8,AG$8,$I94),IF($J94&gt;=AH$8,(AH$8-1),$J94),휴일목록),""),""))</x:f>
        <x:v/>
      </x:c>
      <x:c r="AH94" s="78" t="str">
        <x:f>IF(OR($I94="",$H94=0),"",IF($I94&lt;#REF!,IF($J94&gt;=AH$8,NETWORKDAYS(IF($I94&lt;AH$8,AH$8,$I94),IF($J94&gt;=#REF!,(#REF!-1),$J94),휴일목록),""),""))</x:f>
        <x:v/>
      </x:c>
    </x:row>
    <x:row r="95" spans="2:34" ht="15.75" customHeight="1">
      <x:c r="B95" s="20"/>
      <x:c r="F95" t="s">
        <x:v>9</x:v>
      </x:c>
      <x:c r="I95" s="2"/>
      <x:c r="J95" s="18" t="str">
        <x:f t="shared" si="1"/>
        <x:v/>
      </x:c>
      <x:c r="K95" s="19" t="str">
        <x:f t="shared" si="27"/>
        <x:v/>
      </x:c>
      <x:c r="L95" s="1"/>
      <x:c r="M95" s="19" t="str">
        <x:f t="shared" ref="M95:M134" si="205">IF(L95="","",IF(K95=FALSE,"",IF(K95="F",IF(L95="F","O","B"),IF(K95="NS",IF(L95="NS","O","A"),IF(K95="P",IF(L95="F","A",IF(L95="P","O","B")))))))</x:f>
        <x:v/>
      </x:c>
      <x:c r="N95" s="68"/>
      <x:c r="P95" s="77" t="str">
        <x:f t="shared" ref="P95:P134" si="206">IF(OR($I95="",$H95=0),"",IF($I95&lt;Q$8,IF($J95&gt;=P$8,NETWORKDAYS(IF($I95&lt;P$8,P$8,$I95),IF($J95&gt;=Q$8,(Q$8-1),$J95),휴일목록),""),""))</x:f>
        <x:v/>
      </x:c>
      <x:c r="Q95" s="78" t="str">
        <x:f t="shared" ref="Q95:Q134" si="207">IF(OR($I95="",$H95=0),"",IF($I95&lt;R$8,IF($J95&gt;=Q$8,NETWORKDAYS(IF($I95&lt;Q$8,Q$8,$I95),IF($J95&gt;=R$8,(R$8-1),$J95),휴일목록),""),""))</x:f>
        <x:v/>
      </x:c>
      <x:c r="R95" s="78" t="str">
        <x:f t="shared" ref="R95:R134" si="208">IF(OR($I95="",$H95=0),"",IF($I95&lt;S$8,IF($J95&gt;=R$8,NETWORKDAYS(IF($I95&lt;R$8,R$8,$I95),IF($J95&gt;=S$8,(S$8-1),$J95),휴일목록),""),""))</x:f>
        <x:v/>
      </x:c>
      <x:c r="S95" s="78" t="str">
        <x:f t="shared" si="191"/>
        <x:v/>
      </x:c>
      <x:c r="T95" s="79" t="str">
        <x:f t="shared" si="192"/>
        <x:v/>
      </x:c>
      <x:c r="U95" s="78" t="str">
        <x:f t="shared" si="193"/>
        <x:v/>
      </x:c>
      <x:c r="V95" s="78" t="str">
        <x:f t="shared" si="194"/>
        <x:v/>
      </x:c>
      <x:c r="W95" s="78" t="str">
        <x:f t="shared" si="195"/>
        <x:v/>
      </x:c>
      <x:c r="X95" s="79" t="str">
        <x:f t="shared" si="196"/>
        <x:v/>
      </x:c>
      <x:c r="Y95" s="78" t="str">
        <x:f t="shared" si="197"/>
        <x:v/>
      </x:c>
      <x:c r="Z95" s="78" t="str">
        <x:f t="shared" si="198"/>
        <x:v/>
      </x:c>
      <x:c r="AA95" s="78" t="str">
        <x:f t="shared" si="199"/>
        <x:v/>
      </x:c>
      <x:c r="AB95" s="79" t="str">
        <x:f t="shared" si="200"/>
        <x:v/>
      </x:c>
      <x:c r="AC95" s="81" t="str">
        <x:f t="shared" si="201"/>
        <x:v/>
      </x:c>
      <x:c r="AD95" s="78" t="str">
        <x:f t="shared" si="202"/>
        <x:v/>
      </x:c>
      <x:c r="AE95" s="78" t="str">
        <x:f t="shared" si="203"/>
        <x:v/>
      </x:c>
      <x:c r="AF95" s="78" t="str">
        <x:f t="shared" si="204"/>
        <x:v/>
      </x:c>
      <x:c r="AG95" s="79" t="str">
        <x:f>IF(OR($I95="",$H95=0),"",IF($I95&lt;AH$8,IF($J95&gt;=AG$8,NETWORKDAYS(IF($I95&lt;AG$8,AG$8,$I95),IF($J95&gt;=AH$8,(AH$8-1),$J95),휴일목록),""),""))</x:f>
        <x:v/>
      </x:c>
      <x:c r="AH95" s="78" t="str">
        <x:f>IF(OR($I95="",$H95=0),"",IF($I95&lt;#REF!,IF($J95&gt;=AH$8,NETWORKDAYS(IF($I95&lt;AH$8,AH$8,$I95),IF($J95&gt;=#REF!,(#REF!-1),$J95),휴일목록),""),""))</x:f>
        <x:v/>
      </x:c>
    </x:row>
    <x:row r="96" spans="2:34" ht="15.75" customHeight="1">
      <x:c r="B96" s="20"/>
      <x:c r="G96" s="31" t="s">
        <x:v>128</x:v>
      </x:c>
      <x:c r="H96" s="1">
        <x:v>1</x:v>
      </x:c>
      <x:c r="I96" s="2">
        <x:v>45889</x:v>
      </x:c>
      <x:c r="J96" s="18">
        <x:f t="shared" si="1"/>
        <x:v>45889</x:v>
      </x:c>
      <x:c r="K96" s="19" t="str">
        <x:f t="shared" si="27"/>
        <x:v>F</x:v>
      </x:c>
      <x:c r="L96" s="1" t="s">
        <x:v>43</x:v>
      </x:c>
      <x:c r="M96" s="19" t="str">
        <x:f t="shared" si="205"/>
        <x:v>B</x:v>
      </x:c>
      <x:c r="N96" s="68" t="s">
        <x:v>70</x:v>
      </x:c>
      <x:c r="P96" s="77">
        <x:f t="shared" si="206"/>
        <x:v>1</x:v>
      </x:c>
      <x:c r="Q96" s="78" t="str">
        <x:f t="shared" si="207"/>
        <x:v/>
      </x:c>
      <x:c r="R96" s="78" t="str">
        <x:f t="shared" si="208"/>
        <x:v/>
      </x:c>
      <x:c r="S96" s="78" t="str">
        <x:f t="shared" si="191"/>
        <x:v/>
      </x:c>
      <x:c r="T96" s="79" t="str">
        <x:f t="shared" si="192"/>
        <x:v/>
      </x:c>
      <x:c r="U96" s="78" t="str">
        <x:f t="shared" si="193"/>
        <x:v/>
      </x:c>
      <x:c r="V96" s="78" t="str">
        <x:f t="shared" si="194"/>
        <x:v/>
      </x:c>
      <x:c r="W96" s="78" t="str">
        <x:f t="shared" si="195"/>
        <x:v/>
      </x:c>
      <x:c r="X96" s="79" t="str">
        <x:f t="shared" si="196"/>
        <x:v/>
      </x:c>
      <x:c r="Y96" s="78" t="str">
        <x:f t="shared" si="197"/>
        <x:v/>
      </x:c>
      <x:c r="Z96" s="78" t="str">
        <x:f t="shared" si="198"/>
        <x:v/>
      </x:c>
      <x:c r="AA96" s="78" t="str">
        <x:f t="shared" si="199"/>
        <x:v/>
      </x:c>
      <x:c r="AB96" s="79" t="str">
        <x:f t="shared" si="200"/>
        <x:v/>
      </x:c>
      <x:c r="AC96" s="81" t="str">
        <x:f t="shared" si="201"/>
        <x:v/>
      </x:c>
      <x:c r="AD96" s="78" t="str">
        <x:f t="shared" si="202"/>
        <x:v/>
      </x:c>
      <x:c r="AE96" s="78" t="str">
        <x:f t="shared" si="203"/>
        <x:v/>
      </x:c>
      <x:c r="AF96" s="78" t="str">
        <x:f t="shared" si="204"/>
        <x:v/>
      </x:c>
      <x:c r="AG96" s="79" t="str">
        <x:f>IF(OR($I96="",$H96=0),"",IF($I96&lt;AH$8,IF($J96&gt;=AG$8,NETWORKDAYS(IF($I96&lt;AG$8,AG$8,$I96),IF($J96&gt;=AH$8,(AH$8-1),$J96),휴일목록),""),""))</x:f>
        <x:v/>
      </x:c>
      <x:c r="AH96" s="78" t="e">
        <x:f>IF(OR($I96="",$H96=0),"",IF($I96&lt;#REF!,IF($J96&gt;=AH$8,NETWORKDAYS(IF($I96&lt;AH$8,AH$8,$I96),IF($J96&gt;=#REF!,(#REF!-1),$J96),휴일목록),""),""))</x:f>
        <x:v>#REF!</x:v>
      </x:c>
    </x:row>
    <x:row r="97" spans="2:34" ht="15.75" customHeight="1">
      <x:c r="B97" s="20"/>
      <x:c r="G97" s="31" t="s">
        <x:v>64</x:v>
      </x:c>
      <x:c r="H97" s="1">
        <x:v>1</x:v>
      </x:c>
      <x:c r="I97" s="2">
        <x:v>45889</x:v>
      </x:c>
      <x:c r="J97" s="18">
        <x:f t="shared" si="1"/>
        <x:v>45889</x:v>
      </x:c>
      <x:c r="K97" s="19" t="str">
        <x:f t="shared" si="27"/>
        <x:v>F</x:v>
      </x:c>
      <x:c r="L97" s="1" t="s">
        <x:v>43</x:v>
      </x:c>
      <x:c r="M97" s="19" t="str">
        <x:f t="shared" si="205"/>
        <x:v>B</x:v>
      </x:c>
      <x:c r="N97" s="68" t="s">
        <x:v>70</x:v>
      </x:c>
      <x:c r="P97" s="77">
        <x:f t="shared" si="206"/>
        <x:v>1</x:v>
      </x:c>
      <x:c r="Q97" s="78" t="str">
        <x:f t="shared" si="207"/>
        <x:v/>
      </x:c>
      <x:c r="R97" s="78" t="str">
        <x:f t="shared" si="208"/>
        <x:v/>
      </x:c>
      <x:c r="S97" s="78" t="str">
        <x:f t="shared" si="191"/>
        <x:v/>
      </x:c>
      <x:c r="T97" s="79" t="str">
        <x:f t="shared" si="192"/>
        <x:v/>
      </x:c>
      <x:c r="U97" s="78" t="str">
        <x:f t="shared" si="193"/>
        <x:v/>
      </x:c>
      <x:c r="V97" s="78" t="str">
        <x:f t="shared" si="194"/>
        <x:v/>
      </x:c>
      <x:c r="W97" s="78" t="str">
        <x:f t="shared" si="195"/>
        <x:v/>
      </x:c>
      <x:c r="X97" s="79" t="str">
        <x:f t="shared" si="196"/>
        <x:v/>
      </x:c>
      <x:c r="Y97" s="78" t="str">
        <x:f t="shared" si="197"/>
        <x:v/>
      </x:c>
      <x:c r="Z97" s="78" t="str">
        <x:f t="shared" si="198"/>
        <x:v/>
      </x:c>
      <x:c r="AA97" s="78" t="str">
        <x:f t="shared" si="199"/>
        <x:v/>
      </x:c>
      <x:c r="AB97" s="79" t="str">
        <x:f t="shared" si="200"/>
        <x:v/>
      </x:c>
      <x:c r="AC97" s="81" t="str">
        <x:f t="shared" si="201"/>
        <x:v/>
      </x:c>
      <x:c r="AD97" s="78" t="str">
        <x:f t="shared" si="202"/>
        <x:v/>
      </x:c>
      <x:c r="AE97" s="78" t="str">
        <x:f t="shared" si="203"/>
        <x:v/>
      </x:c>
      <x:c r="AF97" s="78" t="str">
        <x:f t="shared" si="204"/>
        <x:v/>
      </x:c>
      <x:c r="AG97" s="79" t="str">
        <x:f>IF(OR($I97="",$H97=0),"",IF($I97&lt;AH$8,IF($J97&gt;=AG$8,NETWORKDAYS(IF($I97&lt;AG$8,AG$8,$I97),IF($J97&gt;=AH$8,(AH$8-1),$J97),휴일목록),""),""))</x:f>
        <x:v/>
      </x:c>
      <x:c r="AH97" s="78" t="e">
        <x:f>IF(OR($I97="",$H97=0),"",IF($I97&lt;#REF!,IF($J97&gt;=AH$8,NETWORKDAYS(IF($I97&lt;AH$8,AH$8,$I97),IF($J97&gt;=#REF!,(#REF!-1),$J97),휴일목록),""),""))</x:f>
        <x:v>#REF!</x:v>
      </x:c>
    </x:row>
    <x:row r="98" spans="2:34" ht="15.75" customHeight="1">
      <x:c r="B98" s="20"/>
      <x:c r="G98" s="31" t="s">
        <x:v>113</x:v>
      </x:c>
      <x:c r="H98" s="1">
        <x:v>1</x:v>
      </x:c>
      <x:c r="I98" s="2">
        <x:v>45889</x:v>
      </x:c>
      <x:c r="J98" s="18">
        <x:f t="shared" si="1"/>
        <x:v>45889</x:v>
      </x:c>
      <x:c r="K98" s="19" t="str">
        <x:f t="shared" si="27"/>
        <x:v>F</x:v>
      </x:c>
      <x:c r="L98" s="1" t="s">
        <x:v>43</x:v>
      </x:c>
      <x:c r="M98" s="19" t="str">
        <x:f t="shared" si="205"/>
        <x:v>B</x:v>
      </x:c>
      <x:c r="N98" s="68" t="s">
        <x:v>70</x:v>
      </x:c>
      <x:c r="P98" s="77">
        <x:f t="shared" si="206"/>
        <x:v>1</x:v>
      </x:c>
      <x:c r="Q98" s="78" t="str">
        <x:f t="shared" si="207"/>
        <x:v/>
      </x:c>
      <x:c r="R98" s="78" t="str">
        <x:f t="shared" si="208"/>
        <x:v/>
      </x:c>
      <x:c r="S98" s="78" t="str">
        <x:f t="shared" si="191"/>
        <x:v/>
      </x:c>
      <x:c r="T98" s="79" t="str">
        <x:f t="shared" si="192"/>
        <x:v/>
      </x:c>
      <x:c r="U98" s="78" t="str">
        <x:f t="shared" si="193"/>
        <x:v/>
      </x:c>
      <x:c r="V98" s="78" t="str">
        <x:f t="shared" si="194"/>
        <x:v/>
      </x:c>
      <x:c r="W98" s="78" t="str">
        <x:f t="shared" si="195"/>
        <x:v/>
      </x:c>
      <x:c r="X98" s="79" t="str">
        <x:f t="shared" si="196"/>
        <x:v/>
      </x:c>
      <x:c r="Y98" s="78" t="str">
        <x:f t="shared" si="197"/>
        <x:v/>
      </x:c>
      <x:c r="Z98" s="78" t="str">
        <x:f t="shared" si="198"/>
        <x:v/>
      </x:c>
      <x:c r="AA98" s="78" t="str">
        <x:f t="shared" si="199"/>
        <x:v/>
      </x:c>
      <x:c r="AB98" s="79" t="str">
        <x:f t="shared" si="200"/>
        <x:v/>
      </x:c>
      <x:c r="AC98" s="81" t="str">
        <x:f t="shared" si="201"/>
        <x:v/>
      </x:c>
      <x:c r="AD98" s="78" t="str">
        <x:f t="shared" si="202"/>
        <x:v/>
      </x:c>
      <x:c r="AE98" s="78" t="str">
        <x:f t="shared" si="203"/>
        <x:v/>
      </x:c>
      <x:c r="AF98" s="78" t="str">
        <x:f t="shared" si="204"/>
        <x:v/>
      </x:c>
      <x:c r="AG98" s="79" t="str">
        <x:f>IF(OR($I98="",$H98=0),"",IF($I98&lt;AH$8,IF($J98&gt;=AG$8,NETWORKDAYS(IF($I98&lt;AG$8,AG$8,$I98),IF($J98&gt;=AH$8,(AH$8-1),$J98),휴일목록),""),""))</x:f>
        <x:v/>
      </x:c>
      <x:c r="AH98" s="78" t="e">
        <x:f>IF(OR($I98="",$H98=0),"",IF($I98&lt;#REF!,IF($J98&gt;=AH$8,NETWORKDAYS(IF($I98&lt;AH$8,AH$8,$I98),IF($J98&gt;=#REF!,(#REF!-1),$J98),휴일목록),""),""))</x:f>
        <x:v>#REF!</x:v>
      </x:c>
    </x:row>
    <x:row r="99" spans="2:34" ht="15.75" customHeight="1">
      <x:c r="B99" s="20"/>
      <x:c r="F99" t="s">
        <x:v>17</x:v>
      </x:c>
      <x:c r="I99" s="2"/>
      <x:c r="J99" s="18" t="str">
        <x:f t="shared" si="1"/>
        <x:v/>
      </x:c>
      <x:c r="K99" s="19" t="str">
        <x:f t="shared" si="27"/>
        <x:v/>
      </x:c>
      <x:c r="L99" s="1"/>
      <x:c r="M99" s="19" t="str">
        <x:f t="shared" si="205"/>
        <x:v/>
      </x:c>
      <x:c r="N99" s="68"/>
      <x:c r="P99" s="77" t="str">
        <x:f t="shared" si="206"/>
        <x:v/>
      </x:c>
      <x:c r="Q99" s="78" t="str">
        <x:f t="shared" si="207"/>
        <x:v/>
      </x:c>
      <x:c r="R99" s="78" t="str">
        <x:f t="shared" si="208"/>
        <x:v/>
      </x:c>
      <x:c r="S99" s="78" t="str">
        <x:f t="shared" si="191"/>
        <x:v/>
      </x:c>
      <x:c r="T99" s="79" t="str">
        <x:f t="shared" si="192"/>
        <x:v/>
      </x:c>
      <x:c r="U99" s="78" t="str">
        <x:f t="shared" si="193"/>
        <x:v/>
      </x:c>
      <x:c r="V99" s="78" t="str">
        <x:f t="shared" si="194"/>
        <x:v/>
      </x:c>
      <x:c r="W99" s="78" t="str">
        <x:f t="shared" si="195"/>
        <x:v/>
      </x:c>
      <x:c r="X99" s="79" t="str">
        <x:f t="shared" si="196"/>
        <x:v/>
      </x:c>
      <x:c r="Y99" s="78" t="str">
        <x:f t="shared" si="197"/>
        <x:v/>
      </x:c>
      <x:c r="Z99" s="78" t="str">
        <x:f t="shared" si="198"/>
        <x:v/>
      </x:c>
      <x:c r="AA99" s="78" t="str">
        <x:f t="shared" si="199"/>
        <x:v/>
      </x:c>
      <x:c r="AB99" s="79" t="str">
        <x:f t="shared" si="200"/>
        <x:v/>
      </x:c>
      <x:c r="AC99" s="81" t="str">
        <x:f t="shared" si="201"/>
        <x:v/>
      </x:c>
      <x:c r="AD99" s="78" t="str">
        <x:f t="shared" si="202"/>
        <x:v/>
      </x:c>
      <x:c r="AE99" s="78" t="str">
        <x:f t="shared" si="203"/>
        <x:v/>
      </x:c>
      <x:c r="AF99" s="78" t="str">
        <x:f t="shared" si="204"/>
        <x:v/>
      </x:c>
      <x:c r="AG99" s="79" t="str">
        <x:f>IF(OR($I99="",$H99=0),"",IF($I99&lt;AH$8,IF($J99&gt;=AG$8,NETWORKDAYS(IF($I99&lt;AG$8,AG$8,$I99),IF($J99&gt;=AH$8,(AH$8-1),$J99),휴일목록),""),""))</x:f>
        <x:v/>
      </x:c>
      <x:c r="AH99" s="78" t="str">
        <x:f>IF(OR($I99="",$H99=0),"",IF($I99&lt;#REF!,IF($J99&gt;=AH$8,NETWORKDAYS(IF($I99&lt;AH$8,AH$8,$I99),IF($J99&gt;=#REF!,(#REF!-1),$J99),휴일목록),""),""))</x:f>
        <x:v/>
      </x:c>
    </x:row>
    <x:row r="100" spans="2:34" ht="15.75" customHeight="1">
      <x:c r="B100" s="20"/>
      <x:c r="G100" s="31" t="s">
        <x:v>114</x:v>
      </x:c>
      <x:c r="H100" s="1">
        <x:v>1</x:v>
      </x:c>
      <x:c r="I100" s="2">
        <x:v>45889</x:v>
      </x:c>
      <x:c r="J100" s="18">
        <x:f t="shared" si="1"/>
        <x:v>45889</x:v>
      </x:c>
      <x:c r="K100" s="19" t="str">
        <x:f t="shared" si="27"/>
        <x:v>F</x:v>
      </x:c>
      <x:c r="L100" s="1" t="s">
        <x:v>43</x:v>
      </x:c>
      <x:c r="M100" s="19" t="str">
        <x:f t="shared" si="205"/>
        <x:v>B</x:v>
      </x:c>
      <x:c r="N100" s="68" t="s">
        <x:v>70</x:v>
      </x:c>
      <x:c r="P100" s="77">
        <x:f t="shared" si="206"/>
        <x:v>1</x:v>
      </x:c>
      <x:c r="Q100" s="78" t="str">
        <x:f t="shared" si="207"/>
        <x:v/>
      </x:c>
      <x:c r="R100" s="78" t="str">
        <x:f t="shared" si="208"/>
        <x:v/>
      </x:c>
      <x:c r="S100" s="78" t="str">
        <x:f t="shared" si="191"/>
        <x:v/>
      </x:c>
      <x:c r="T100" s="79" t="str">
        <x:f t="shared" si="192"/>
        <x:v/>
      </x:c>
      <x:c r="U100" s="78" t="str">
        <x:f t="shared" si="193"/>
        <x:v/>
      </x:c>
      <x:c r="V100" s="78" t="str">
        <x:f t="shared" si="194"/>
        <x:v/>
      </x:c>
      <x:c r="W100" s="78" t="str">
        <x:f t="shared" si="195"/>
        <x:v/>
      </x:c>
      <x:c r="X100" s="79" t="str">
        <x:f t="shared" si="196"/>
        <x:v/>
      </x:c>
      <x:c r="Y100" s="78" t="str">
        <x:f t="shared" si="197"/>
        <x:v/>
      </x:c>
      <x:c r="Z100" s="78" t="str">
        <x:f t="shared" si="198"/>
        <x:v/>
      </x:c>
      <x:c r="AA100" s="78" t="str">
        <x:f t="shared" si="199"/>
        <x:v/>
      </x:c>
      <x:c r="AB100" s="79" t="str">
        <x:f t="shared" si="200"/>
        <x:v/>
      </x:c>
      <x:c r="AC100" s="81" t="str">
        <x:f t="shared" si="201"/>
        <x:v/>
      </x:c>
      <x:c r="AD100" s="78" t="str">
        <x:f t="shared" si="202"/>
        <x:v/>
      </x:c>
      <x:c r="AE100" s="78" t="str">
        <x:f t="shared" si="203"/>
        <x:v/>
      </x:c>
      <x:c r="AF100" s="78" t="str">
        <x:f t="shared" si="204"/>
        <x:v/>
      </x:c>
      <x:c r="AG100" s="79" t="str">
        <x:f>IF(OR($I100="",$H100=0),"",IF($I100&lt;AH$8,IF($J100&gt;=AG$8,NETWORKDAYS(IF($I100&lt;AG$8,AG$8,$I100),IF($J100&gt;=AH$8,(AH$8-1),$J100),휴일목록),""),""))</x:f>
        <x:v/>
      </x:c>
      <x:c r="AH100" s="78" t="e">
        <x:f>IF(OR($I100="",$H100=0),"",IF($I100&lt;#REF!,IF($J100&gt;=AH$8,NETWORKDAYS(IF($I100&lt;AH$8,AH$8,$I100),IF($J100&gt;=#REF!,(#REF!-1),$J100),휴일목록),""),""))</x:f>
        <x:v>#REF!</x:v>
      </x:c>
    </x:row>
    <x:row r="101" spans="2:34" ht="15.75" customHeight="1">
      <x:c r="B101" s="20"/>
      <x:c r="G101" s="31" t="s">
        <x:v>95</x:v>
      </x:c>
      <x:c r="H101" s="1">
        <x:v>1</x:v>
      </x:c>
      <x:c r="I101" s="2">
        <x:v>45889</x:v>
      </x:c>
      <x:c r="J101" s="18">
        <x:f t="shared" si="1"/>
        <x:v>45889</x:v>
      </x:c>
      <x:c r="K101" s="19" t="str">
        <x:f t="shared" si="27"/>
        <x:v>F</x:v>
      </x:c>
      <x:c r="L101" s="1" t="s">
        <x:v>43</x:v>
      </x:c>
      <x:c r="M101" s="19" t="str">
        <x:f t="shared" si="205"/>
        <x:v>B</x:v>
      </x:c>
      <x:c r="N101" s="68" t="s">
        <x:v>70</x:v>
      </x:c>
      <x:c r="P101" s="77">
        <x:f t="shared" si="206"/>
        <x:v>1</x:v>
      </x:c>
      <x:c r="Q101" s="78" t="str">
        <x:f t="shared" si="207"/>
        <x:v/>
      </x:c>
      <x:c r="R101" s="78" t="str">
        <x:f t="shared" si="208"/>
        <x:v/>
      </x:c>
      <x:c r="S101" s="78" t="str">
        <x:f t="shared" si="191"/>
        <x:v/>
      </x:c>
      <x:c r="T101" s="79" t="str">
        <x:f t="shared" si="192"/>
        <x:v/>
      </x:c>
      <x:c r="U101" s="78" t="str">
        <x:f t="shared" si="193"/>
        <x:v/>
      </x:c>
      <x:c r="V101" s="78" t="str">
        <x:f t="shared" si="194"/>
        <x:v/>
      </x:c>
      <x:c r="W101" s="78" t="str">
        <x:f t="shared" si="195"/>
        <x:v/>
      </x:c>
      <x:c r="X101" s="79" t="str">
        <x:f t="shared" si="196"/>
        <x:v/>
      </x:c>
      <x:c r="Y101" s="78" t="str">
        <x:f t="shared" si="197"/>
        <x:v/>
      </x:c>
      <x:c r="Z101" s="78" t="str">
        <x:f t="shared" si="198"/>
        <x:v/>
      </x:c>
      <x:c r="AA101" s="78" t="str">
        <x:f t="shared" si="199"/>
        <x:v/>
      </x:c>
      <x:c r="AB101" s="79" t="str">
        <x:f t="shared" si="200"/>
        <x:v/>
      </x:c>
      <x:c r="AC101" s="81" t="str">
        <x:f t="shared" si="201"/>
        <x:v/>
      </x:c>
      <x:c r="AD101" s="78" t="str">
        <x:f t="shared" si="202"/>
        <x:v/>
      </x:c>
      <x:c r="AE101" s="78" t="str">
        <x:f t="shared" si="203"/>
        <x:v/>
      </x:c>
      <x:c r="AF101" s="78" t="str">
        <x:f t="shared" si="204"/>
        <x:v/>
      </x:c>
      <x:c r="AG101" s="79" t="str">
        <x:f>IF(OR($I101="",$H101=0),"",IF($I101&lt;AH$8,IF($J101&gt;=AG$8,NETWORKDAYS(IF($I101&lt;AG$8,AG$8,$I101),IF($J101&gt;=AH$8,(AH$8-1),$J101),휴일목록),""),""))</x:f>
        <x:v/>
      </x:c>
      <x:c r="AH101" s="78" t="e">
        <x:f>IF(OR($I101="",$H101=0),"",IF($I101&lt;#REF!,IF($J101&gt;=AH$8,NETWORKDAYS(IF($I101&lt;AH$8,AH$8,$I101),IF($J101&gt;=#REF!,(#REF!-1),$J101),휴일목록),""),""))</x:f>
        <x:v>#REF!</x:v>
      </x:c>
    </x:row>
    <x:row r="102" spans="2:34" ht="15.75" customHeight="1">
      <x:c r="B102" s="20"/>
      <x:c r="G102" s="31" t="s">
        <x:v>90</x:v>
      </x:c>
      <x:c r="H102" s="1">
        <x:v>1</x:v>
      </x:c>
      <x:c r="I102" s="2">
        <x:v>45889</x:v>
      </x:c>
      <x:c r="J102" s="18">
        <x:f t="shared" si="1"/>
        <x:v>45889</x:v>
      </x:c>
      <x:c r="K102" s="19" t="str">
        <x:f t="shared" si="27"/>
        <x:v>F</x:v>
      </x:c>
      <x:c r="L102" s="1" t="s">
        <x:v>43</x:v>
      </x:c>
      <x:c r="M102" s="19" t="str">
        <x:f t="shared" si="205"/>
        <x:v>B</x:v>
      </x:c>
      <x:c r="N102" s="68" t="s">
        <x:v>70</x:v>
      </x:c>
      <x:c r="P102" s="77">
        <x:f t="shared" si="206"/>
        <x:v>1</x:v>
      </x:c>
      <x:c r="Q102" s="78" t="str">
        <x:f t="shared" si="207"/>
        <x:v/>
      </x:c>
      <x:c r="R102" s="78" t="str">
        <x:f t="shared" si="208"/>
        <x:v/>
      </x:c>
      <x:c r="S102" s="78" t="str">
        <x:f t="shared" si="191"/>
        <x:v/>
      </x:c>
      <x:c r="T102" s="79" t="str">
        <x:f t="shared" si="192"/>
        <x:v/>
      </x:c>
      <x:c r="U102" s="78" t="str">
        <x:f t="shared" si="193"/>
        <x:v/>
      </x:c>
      <x:c r="V102" s="78" t="str">
        <x:f t="shared" si="194"/>
        <x:v/>
      </x:c>
      <x:c r="W102" s="78" t="str">
        <x:f t="shared" si="195"/>
        <x:v/>
      </x:c>
      <x:c r="X102" s="79" t="str">
        <x:f t="shared" si="196"/>
        <x:v/>
      </x:c>
      <x:c r="Y102" s="78" t="str">
        <x:f t="shared" si="197"/>
        <x:v/>
      </x:c>
      <x:c r="Z102" s="78" t="str">
        <x:f t="shared" si="198"/>
        <x:v/>
      </x:c>
      <x:c r="AA102" s="78" t="str">
        <x:f t="shared" si="199"/>
        <x:v/>
      </x:c>
      <x:c r="AB102" s="79" t="str">
        <x:f t="shared" si="200"/>
        <x:v/>
      </x:c>
      <x:c r="AC102" s="81" t="str">
        <x:f t="shared" si="201"/>
        <x:v/>
      </x:c>
      <x:c r="AD102" s="78" t="str">
        <x:f t="shared" si="202"/>
        <x:v/>
      </x:c>
      <x:c r="AE102" s="78" t="str">
        <x:f t="shared" si="203"/>
        <x:v/>
      </x:c>
      <x:c r="AF102" s="78" t="str">
        <x:f t="shared" si="204"/>
        <x:v/>
      </x:c>
      <x:c r="AG102" s="79" t="str">
        <x:f>IF(OR($I102="",$H102=0),"",IF($I102&lt;AH$8,IF($J102&gt;=AG$8,NETWORKDAYS(IF($I102&lt;AG$8,AG$8,$I102),IF($J102&gt;=AH$8,(AH$8-1),$J102),휴일목록),""),""))</x:f>
        <x:v/>
      </x:c>
      <x:c r="AH102" s="78" t="e">
        <x:f>IF(OR($I102="",$H102=0),"",IF($I102&lt;#REF!,IF($J102&gt;=AH$8,NETWORKDAYS(IF($I102&lt;AH$8,AH$8,$I102),IF($J102&gt;=#REF!,(#REF!-1),$J102),휴일목록),""),""))</x:f>
        <x:v>#REF!</x:v>
      </x:c>
    </x:row>
    <x:row r="103" spans="2:34" ht="15.75" customHeight="1">
      <x:c r="B103" s="20"/>
      <x:c r="G103" s="31" t="s">
        <x:v>85</x:v>
      </x:c>
      <x:c r="H103" s="1">
        <x:v>1</x:v>
      </x:c>
      <x:c r="I103" s="2">
        <x:v>45889</x:v>
      </x:c>
      <x:c r="J103" s="18">
        <x:f t="shared" si="1"/>
        <x:v>45889</x:v>
      </x:c>
      <x:c r="K103" s="19" t="str">
        <x:f t="shared" si="27"/>
        <x:v>F</x:v>
      </x:c>
      <x:c r="L103" s="1" t="s">
        <x:v>43</x:v>
      </x:c>
      <x:c r="M103" s="19" t="str">
        <x:f t="shared" si="205"/>
        <x:v>B</x:v>
      </x:c>
      <x:c r="N103" s="68" t="s">
        <x:v>70</x:v>
      </x:c>
      <x:c r="P103" s="77">
        <x:f t="shared" si="206"/>
        <x:v>1</x:v>
      </x:c>
      <x:c r="Q103" s="78" t="str">
        <x:f t="shared" si="207"/>
        <x:v/>
      </x:c>
      <x:c r="R103" s="78" t="str">
        <x:f t="shared" si="208"/>
        <x:v/>
      </x:c>
      <x:c r="S103" s="78" t="str">
        <x:f t="shared" si="191"/>
        <x:v/>
      </x:c>
      <x:c r="T103" s="79" t="str">
        <x:f t="shared" si="192"/>
        <x:v/>
      </x:c>
      <x:c r="U103" s="78" t="str">
        <x:f t="shared" si="193"/>
        <x:v/>
      </x:c>
      <x:c r="V103" s="78" t="str">
        <x:f t="shared" si="194"/>
        <x:v/>
      </x:c>
      <x:c r="W103" s="78" t="str">
        <x:f t="shared" si="195"/>
        <x:v/>
      </x:c>
      <x:c r="X103" s="79" t="str">
        <x:f t="shared" si="196"/>
        <x:v/>
      </x:c>
      <x:c r="Y103" s="78" t="str">
        <x:f t="shared" si="197"/>
        <x:v/>
      </x:c>
      <x:c r="Z103" s="78" t="str">
        <x:f t="shared" si="198"/>
        <x:v/>
      </x:c>
      <x:c r="AA103" s="78" t="str">
        <x:f t="shared" si="199"/>
        <x:v/>
      </x:c>
      <x:c r="AB103" s="79" t="str">
        <x:f t="shared" si="200"/>
        <x:v/>
      </x:c>
      <x:c r="AC103" s="81" t="str">
        <x:f t="shared" si="201"/>
        <x:v/>
      </x:c>
      <x:c r="AD103" s="78" t="str">
        <x:f t="shared" si="202"/>
        <x:v/>
      </x:c>
      <x:c r="AE103" s="78" t="str">
        <x:f t="shared" si="203"/>
        <x:v/>
      </x:c>
      <x:c r="AF103" s="78" t="str">
        <x:f t="shared" si="204"/>
        <x:v/>
      </x:c>
      <x:c r="AG103" s="79" t="str">
        <x:f>IF(OR($I103="",$H103=0),"",IF($I103&lt;AH$8,IF($J103&gt;=AG$8,NETWORKDAYS(IF($I103&lt;AG$8,AG$8,$I103),IF($J103&gt;=AH$8,(AH$8-1),$J103),휴일목록),""),""))</x:f>
        <x:v/>
      </x:c>
      <x:c r="AH103" s="78" t="e">
        <x:f>IF(OR($I103="",$H103=0),"",IF($I103&lt;#REF!,IF($J103&gt;=AH$8,NETWORKDAYS(IF($I103&lt;AH$8,AH$8,$I103),IF($J103&gt;=#REF!,(#REF!-1),$J103),휴일목록),""),""))</x:f>
        <x:v>#REF!</x:v>
      </x:c>
    </x:row>
    <x:row r="104" spans="2:34" ht="15.75" customHeight="1">
      <x:c r="B104" s="20"/>
      <x:c r="G104" s="31" t="s">
        <x:v>127</x:v>
      </x:c>
      <x:c r="H104" s="1">
        <x:v>1</x:v>
      </x:c>
      <x:c r="I104" s="2">
        <x:v>45889</x:v>
      </x:c>
      <x:c r="J104" s="18">
        <x:f t="shared" si="1"/>
        <x:v>45889</x:v>
      </x:c>
      <x:c r="K104" s="19" t="str">
        <x:f t="shared" si="27"/>
        <x:v>F</x:v>
      </x:c>
      <x:c r="L104" s="1" t="s">
        <x:v>43</x:v>
      </x:c>
      <x:c r="M104" s="19" t="str">
        <x:f t="shared" si="205"/>
        <x:v>B</x:v>
      </x:c>
      <x:c r="N104" s="68" t="s">
        <x:v>70</x:v>
      </x:c>
      <x:c r="P104" s="77">
        <x:f t="shared" si="206"/>
        <x:v>1</x:v>
      </x:c>
      <x:c r="Q104" s="78" t="str">
        <x:f t="shared" si="207"/>
        <x:v/>
      </x:c>
      <x:c r="R104" s="78" t="str">
        <x:f t="shared" si="208"/>
        <x:v/>
      </x:c>
      <x:c r="S104" s="78" t="str">
        <x:f t="shared" si="191"/>
        <x:v/>
      </x:c>
      <x:c r="T104" s="79" t="str">
        <x:f t="shared" si="192"/>
        <x:v/>
      </x:c>
      <x:c r="U104" s="78" t="str">
        <x:f t="shared" si="193"/>
        <x:v/>
      </x:c>
      <x:c r="V104" s="78" t="str">
        <x:f t="shared" si="194"/>
        <x:v/>
      </x:c>
      <x:c r="W104" s="78" t="str">
        <x:f t="shared" si="195"/>
        <x:v/>
      </x:c>
      <x:c r="X104" s="79" t="str">
        <x:f t="shared" si="196"/>
        <x:v/>
      </x:c>
      <x:c r="Y104" s="78" t="str">
        <x:f t="shared" si="197"/>
        <x:v/>
      </x:c>
      <x:c r="Z104" s="78" t="str">
        <x:f t="shared" si="198"/>
        <x:v/>
      </x:c>
      <x:c r="AA104" s="78" t="str">
        <x:f t="shared" si="199"/>
        <x:v/>
      </x:c>
      <x:c r="AB104" s="79" t="str">
        <x:f t="shared" si="200"/>
        <x:v/>
      </x:c>
      <x:c r="AC104" s="81" t="str">
        <x:f t="shared" si="201"/>
        <x:v/>
      </x:c>
      <x:c r="AD104" s="78" t="str">
        <x:f t="shared" si="202"/>
        <x:v/>
      </x:c>
      <x:c r="AE104" s="78" t="str">
        <x:f t="shared" si="203"/>
        <x:v/>
      </x:c>
      <x:c r="AF104" s="78" t="str">
        <x:f t="shared" si="204"/>
        <x:v/>
      </x:c>
      <x:c r="AG104" s="79" t="str">
        <x:f>IF(OR($I104="",$H104=0),"",IF($I104&lt;AH$8,IF($J104&gt;=AG$8,NETWORKDAYS(IF($I104&lt;AG$8,AG$8,$I104),IF($J104&gt;=AH$8,(AH$8-1),$J104),휴일목록),""),""))</x:f>
        <x:v/>
      </x:c>
      <x:c r="AH104" s="78" t="e">
        <x:f>IF(OR($I104="",$H104=0),"",IF($I104&lt;#REF!,IF($J104&gt;=AH$8,NETWORKDAYS(IF($I104&lt;AH$8,AH$8,$I104),IF($J104&gt;=#REF!,(#REF!-1),$J104),휴일목록),""),""))</x:f>
        <x:v>#REF!</x:v>
      </x:c>
    </x:row>
    <x:row r="105" spans="2:34" ht="15.75" customHeight="1">
      <x:c r="B105" s="20"/>
      <x:c r="F105" t="s">
        <x:v>22</x:v>
      </x:c>
      <x:c r="I105" s="2"/>
      <x:c r="J105" s="18" t="str">
        <x:f t="shared" si="1"/>
        <x:v/>
      </x:c>
      <x:c r="K105" s="19" t="str">
        <x:f t="shared" si="27"/>
        <x:v/>
      </x:c>
      <x:c r="L105" s="1"/>
      <x:c r="M105" s="19" t="str">
        <x:f t="shared" si="205"/>
        <x:v/>
      </x:c>
      <x:c r="N105" s="68"/>
      <x:c r="P105" s="77" t="str">
        <x:f t="shared" si="206"/>
        <x:v/>
      </x:c>
      <x:c r="Q105" s="78" t="str">
        <x:f t="shared" si="207"/>
        <x:v/>
      </x:c>
      <x:c r="R105" s="78" t="str">
        <x:f t="shared" si="208"/>
        <x:v/>
      </x:c>
      <x:c r="S105" s="78" t="str">
        <x:f t="shared" si="191"/>
        <x:v/>
      </x:c>
      <x:c r="T105" s="79" t="str">
        <x:f t="shared" si="192"/>
        <x:v/>
      </x:c>
      <x:c r="U105" s="78" t="str">
        <x:f t="shared" si="193"/>
        <x:v/>
      </x:c>
      <x:c r="V105" s="78" t="str">
        <x:f t="shared" si="194"/>
        <x:v/>
      </x:c>
      <x:c r="W105" s="78" t="str">
        <x:f t="shared" si="195"/>
        <x:v/>
      </x:c>
      <x:c r="X105" s="79" t="str">
        <x:f t="shared" si="196"/>
        <x:v/>
      </x:c>
      <x:c r="Y105" s="78" t="str">
        <x:f t="shared" si="197"/>
        <x:v/>
      </x:c>
      <x:c r="Z105" s="78" t="str">
        <x:f t="shared" si="198"/>
        <x:v/>
      </x:c>
      <x:c r="AA105" s="78" t="str">
        <x:f t="shared" si="199"/>
        <x:v/>
      </x:c>
      <x:c r="AB105" s="79" t="str">
        <x:f t="shared" si="200"/>
        <x:v/>
      </x:c>
      <x:c r="AC105" s="81" t="str">
        <x:f t="shared" si="201"/>
        <x:v/>
      </x:c>
      <x:c r="AD105" s="78" t="str">
        <x:f t="shared" si="202"/>
        <x:v/>
      </x:c>
      <x:c r="AE105" s="78" t="str">
        <x:f t="shared" si="203"/>
        <x:v/>
      </x:c>
      <x:c r="AF105" s="78" t="str">
        <x:f t="shared" si="204"/>
        <x:v/>
      </x:c>
      <x:c r="AG105" s="79" t="str">
        <x:f>IF(OR($I105="",$H105=0),"",IF($I105&lt;AH$8,IF($J105&gt;=AG$8,NETWORKDAYS(IF($I105&lt;AG$8,AG$8,$I105),IF($J105&gt;=AH$8,(AH$8-1),$J105),휴일목록),""),""))</x:f>
        <x:v/>
      </x:c>
      <x:c r="AH105" s="78" t="str">
        <x:f>IF(OR($I105="",$H105=0),"",IF($I105&lt;#REF!,IF($J105&gt;=AH$8,NETWORKDAYS(IF($I105&lt;AH$8,AH$8,$I105),IF($J105&gt;=#REF!,(#REF!-1),$J105),휴일목록),""),""))</x:f>
        <x:v/>
      </x:c>
    </x:row>
    <x:row r="106" spans="2:34" ht="15.75" customHeight="1">
      <x:c r="B106" s="20"/>
      <x:c r="G106" s="31" t="s">
        <x:v>86</x:v>
      </x:c>
      <x:c r="H106" s="1">
        <x:v>1</x:v>
      </x:c>
      <x:c r="I106" s="2">
        <x:v>45889</x:v>
      </x:c>
      <x:c r="J106" s="18">
        <x:f t="shared" si="1"/>
        <x:v>45889</x:v>
      </x:c>
      <x:c r="K106" s="19" t="str">
        <x:f t="shared" si="27"/>
        <x:v>F</x:v>
      </x:c>
      <x:c r="L106" s="1" t="s">
        <x:v>43</x:v>
      </x:c>
      <x:c r="M106" s="19" t="str">
        <x:f t="shared" si="205"/>
        <x:v>B</x:v>
      </x:c>
      <x:c r="N106" s="68" t="s">
        <x:v>70</x:v>
      </x:c>
      <x:c r="P106" s="77">
        <x:f t="shared" si="206"/>
        <x:v>1</x:v>
      </x:c>
      <x:c r="Q106" s="78" t="str">
        <x:f t="shared" si="207"/>
        <x:v/>
      </x:c>
      <x:c r="R106" s="78" t="str">
        <x:f t="shared" si="208"/>
        <x:v/>
      </x:c>
      <x:c r="S106" s="78" t="str">
        <x:f t="shared" si="191"/>
        <x:v/>
      </x:c>
      <x:c r="T106" s="79" t="str">
        <x:f t="shared" si="192"/>
        <x:v/>
      </x:c>
      <x:c r="U106" s="78" t="str">
        <x:f t="shared" si="193"/>
        <x:v/>
      </x:c>
      <x:c r="V106" s="78" t="str">
        <x:f t="shared" si="194"/>
        <x:v/>
      </x:c>
      <x:c r="W106" s="78" t="str">
        <x:f t="shared" si="195"/>
        <x:v/>
      </x:c>
      <x:c r="X106" s="79" t="str">
        <x:f t="shared" si="196"/>
        <x:v/>
      </x:c>
      <x:c r="Y106" s="78" t="str">
        <x:f t="shared" si="197"/>
        <x:v/>
      </x:c>
      <x:c r="Z106" s="78" t="str">
        <x:f t="shared" si="198"/>
        <x:v/>
      </x:c>
      <x:c r="AA106" s="78" t="str">
        <x:f t="shared" si="199"/>
        <x:v/>
      </x:c>
      <x:c r="AB106" s="79" t="str">
        <x:f t="shared" si="200"/>
        <x:v/>
      </x:c>
      <x:c r="AC106" s="81" t="str">
        <x:f t="shared" si="201"/>
        <x:v/>
      </x:c>
      <x:c r="AD106" s="78" t="str">
        <x:f t="shared" si="202"/>
        <x:v/>
      </x:c>
      <x:c r="AE106" s="78" t="str">
        <x:f t="shared" si="203"/>
        <x:v/>
      </x:c>
      <x:c r="AF106" s="78" t="str">
        <x:f t="shared" si="204"/>
        <x:v/>
      </x:c>
      <x:c r="AG106" s="79" t="str">
        <x:f>IF(OR($I106="",$H106=0),"",IF($I106&lt;AH$8,IF($J106&gt;=AG$8,NETWORKDAYS(IF($I106&lt;AG$8,AG$8,$I106),IF($J106&gt;=AH$8,(AH$8-1),$J106),휴일목록),""),""))</x:f>
        <x:v/>
      </x:c>
      <x:c r="AH106" s="78" t="e">
        <x:f>IF(OR($I106="",$H106=0),"",IF($I106&lt;#REF!,IF($J106&gt;=AH$8,NETWORKDAYS(IF($I106&lt;AH$8,AH$8,$I106),IF($J106&gt;=#REF!,(#REF!-1),$J106),휴일목록),""),""))</x:f>
        <x:v>#REF!</x:v>
      </x:c>
    </x:row>
    <x:row r="107" spans="2:34" ht="15.75" customHeight="1">
      <x:c r="B107" s="20"/>
      <x:c r="G107" s="31" t="s">
        <x:v>94</x:v>
      </x:c>
      <x:c r="H107" s="1">
        <x:v>1</x:v>
      </x:c>
      <x:c r="I107" s="2">
        <x:v>45889</x:v>
      </x:c>
      <x:c r="J107" s="18">
        <x:f t="shared" si="1"/>
        <x:v>45889</x:v>
      </x:c>
      <x:c r="K107" s="19" t="str">
        <x:f t="shared" si="27"/>
        <x:v>F</x:v>
      </x:c>
      <x:c r="L107" s="1" t="s">
        <x:v>43</x:v>
      </x:c>
      <x:c r="M107" s="19" t="str">
        <x:f t="shared" si="205"/>
        <x:v>B</x:v>
      </x:c>
      <x:c r="N107" s="68" t="s">
        <x:v>70</x:v>
      </x:c>
      <x:c r="P107" s="77">
        <x:f t="shared" si="206"/>
        <x:v>1</x:v>
      </x:c>
      <x:c r="Q107" s="78" t="str">
        <x:f t="shared" si="207"/>
        <x:v/>
      </x:c>
      <x:c r="R107" s="78" t="str">
        <x:f t="shared" si="208"/>
        <x:v/>
      </x:c>
      <x:c r="S107" s="78" t="str">
        <x:f t="shared" si="191"/>
        <x:v/>
      </x:c>
      <x:c r="T107" s="79" t="str">
        <x:f t="shared" si="192"/>
        <x:v/>
      </x:c>
      <x:c r="U107" s="78" t="str">
        <x:f t="shared" si="193"/>
        <x:v/>
      </x:c>
      <x:c r="V107" s="78" t="str">
        <x:f t="shared" si="194"/>
        <x:v/>
      </x:c>
      <x:c r="W107" s="78" t="str">
        <x:f t="shared" si="195"/>
        <x:v/>
      </x:c>
      <x:c r="X107" s="79" t="str">
        <x:f t="shared" si="196"/>
        <x:v/>
      </x:c>
      <x:c r="Y107" s="78" t="str">
        <x:f t="shared" si="197"/>
        <x:v/>
      </x:c>
      <x:c r="Z107" s="78" t="str">
        <x:f t="shared" si="198"/>
        <x:v/>
      </x:c>
      <x:c r="AA107" s="78" t="str">
        <x:f t="shared" si="199"/>
        <x:v/>
      </x:c>
      <x:c r="AB107" s="79" t="str">
        <x:f t="shared" si="200"/>
        <x:v/>
      </x:c>
      <x:c r="AC107" s="81" t="str">
        <x:f t="shared" si="201"/>
        <x:v/>
      </x:c>
      <x:c r="AD107" s="78" t="str">
        <x:f t="shared" si="202"/>
        <x:v/>
      </x:c>
      <x:c r="AE107" s="78" t="str">
        <x:f t="shared" si="203"/>
        <x:v/>
      </x:c>
      <x:c r="AF107" s="78" t="str">
        <x:f t="shared" si="204"/>
        <x:v/>
      </x:c>
      <x:c r="AG107" s="79" t="str">
        <x:f>IF(OR($I107="",$H107=0),"",IF($I107&lt;AH$8,IF($J107&gt;=AG$8,NETWORKDAYS(IF($I107&lt;AG$8,AG$8,$I107),IF($J107&gt;=AH$8,(AH$8-1),$J107),휴일목록),""),""))</x:f>
        <x:v/>
      </x:c>
      <x:c r="AH107" s="78" t="e">
        <x:f>IF(OR($I107="",$H107=0),"",IF($I107&lt;#REF!,IF($J107&gt;=AH$8,NETWORKDAYS(IF($I107&lt;AH$8,AH$8,$I107),IF($J107&gt;=#REF!,(#REF!-1),$J107),휴일목록),""),""))</x:f>
        <x:v>#REF!</x:v>
      </x:c>
    </x:row>
    <x:row r="108" spans="2:34" ht="15.75" customHeight="1">
      <x:c r="B108" s="20"/>
      <x:c r="G108" s="31" t="s">
        <x:v>126</x:v>
      </x:c>
      <x:c r="H108" s="1">
        <x:v>1</x:v>
      </x:c>
      <x:c r="I108" s="2">
        <x:v>45889</x:v>
      </x:c>
      <x:c r="J108" s="18">
        <x:f t="shared" si="1"/>
        <x:v>45889</x:v>
      </x:c>
      <x:c r="K108" s="19" t="str">
        <x:f t="shared" si="27"/>
        <x:v>F</x:v>
      </x:c>
      <x:c r="L108" s="1" t="s">
        <x:v>43</x:v>
      </x:c>
      <x:c r="M108" s="19" t="str">
        <x:f t="shared" si="205"/>
        <x:v>B</x:v>
      </x:c>
      <x:c r="N108" s="68" t="s">
        <x:v>70</x:v>
      </x:c>
      <x:c r="P108" s="77">
        <x:f t="shared" si="206"/>
        <x:v>1</x:v>
      </x:c>
      <x:c r="Q108" s="78" t="str">
        <x:f t="shared" si="207"/>
        <x:v/>
      </x:c>
      <x:c r="R108" s="78" t="str">
        <x:f t="shared" si="208"/>
        <x:v/>
      </x:c>
      <x:c r="S108" s="78" t="str">
        <x:f t="shared" si="191"/>
        <x:v/>
      </x:c>
      <x:c r="T108" s="79" t="str">
        <x:f t="shared" si="192"/>
        <x:v/>
      </x:c>
      <x:c r="U108" s="78" t="str">
        <x:f t="shared" si="193"/>
        <x:v/>
      </x:c>
      <x:c r="V108" s="78" t="str">
        <x:f t="shared" si="194"/>
        <x:v/>
      </x:c>
      <x:c r="W108" s="78" t="str">
        <x:f t="shared" si="195"/>
        <x:v/>
      </x:c>
      <x:c r="X108" s="79" t="str">
        <x:f t="shared" si="196"/>
        <x:v/>
      </x:c>
      <x:c r="Y108" s="78" t="str">
        <x:f t="shared" si="197"/>
        <x:v/>
      </x:c>
      <x:c r="Z108" s="78" t="str">
        <x:f t="shared" si="198"/>
        <x:v/>
      </x:c>
      <x:c r="AA108" s="78" t="str">
        <x:f t="shared" si="199"/>
        <x:v/>
      </x:c>
      <x:c r="AB108" s="79" t="str">
        <x:f t="shared" si="200"/>
        <x:v/>
      </x:c>
      <x:c r="AC108" s="81" t="str">
        <x:f t="shared" si="201"/>
        <x:v/>
      </x:c>
      <x:c r="AD108" s="78" t="str">
        <x:f t="shared" si="202"/>
        <x:v/>
      </x:c>
      <x:c r="AE108" s="78" t="str">
        <x:f t="shared" si="203"/>
        <x:v/>
      </x:c>
      <x:c r="AF108" s="78" t="str">
        <x:f t="shared" si="204"/>
        <x:v/>
      </x:c>
      <x:c r="AG108" s="79" t="str">
        <x:f>IF(OR($I108="",$H108=0),"",IF($I108&lt;AH$8,IF($J108&gt;=AG$8,NETWORKDAYS(IF($I108&lt;AG$8,AG$8,$I108),IF($J108&gt;=AH$8,(AH$8-1),$J108),휴일목록),""),""))</x:f>
        <x:v/>
      </x:c>
      <x:c r="AH108" s="78" t="e">
        <x:f>IF(OR($I108="",$H108=0),"",IF($I108&lt;#REF!,IF($J108&gt;=AH$8,NETWORKDAYS(IF($I108&lt;AH$8,AH$8,$I108),IF($J108&gt;=#REF!,(#REF!-1),$J108),휴일목록),""),""))</x:f>
        <x:v>#REF!</x:v>
      </x:c>
    </x:row>
    <x:row r="109" spans="2:34" ht="15.75" customHeight="1">
      <x:c r="B109" s="20"/>
      <x:c r="F109" t="s">
        <x:v>19</x:v>
      </x:c>
      <x:c r="I109" s="2"/>
      <x:c r="J109" s="18" t="str">
        <x:f t="shared" si="1"/>
        <x:v/>
      </x:c>
      <x:c r="K109" s="19" t="str">
        <x:f t="shared" si="27"/>
        <x:v/>
      </x:c>
      <x:c r="L109" s="1"/>
      <x:c r="M109" s="19" t="str">
        <x:f t="shared" si="205"/>
        <x:v/>
      </x:c>
      <x:c r="N109" s="68"/>
      <x:c r="P109" s="77" t="str">
        <x:f t="shared" si="206"/>
        <x:v/>
      </x:c>
      <x:c r="Q109" s="78" t="str">
        <x:f t="shared" si="207"/>
        <x:v/>
      </x:c>
      <x:c r="R109" s="78" t="str">
        <x:f t="shared" si="208"/>
        <x:v/>
      </x:c>
      <x:c r="S109" s="78" t="str">
        <x:f t="shared" si="191"/>
        <x:v/>
      </x:c>
      <x:c r="T109" s="79" t="str">
        <x:f t="shared" si="192"/>
        <x:v/>
      </x:c>
      <x:c r="U109" s="78" t="str">
        <x:f t="shared" si="193"/>
        <x:v/>
      </x:c>
      <x:c r="V109" s="78" t="str">
        <x:f t="shared" si="194"/>
        <x:v/>
      </x:c>
      <x:c r="W109" s="78" t="str">
        <x:f t="shared" si="195"/>
        <x:v/>
      </x:c>
      <x:c r="X109" s="79" t="str">
        <x:f t="shared" si="196"/>
        <x:v/>
      </x:c>
      <x:c r="Y109" s="78" t="str">
        <x:f t="shared" si="197"/>
        <x:v/>
      </x:c>
      <x:c r="Z109" s="78" t="str">
        <x:f t="shared" si="198"/>
        <x:v/>
      </x:c>
      <x:c r="AA109" s="78" t="str">
        <x:f t="shared" si="199"/>
        <x:v/>
      </x:c>
      <x:c r="AB109" s="79" t="str">
        <x:f t="shared" si="200"/>
        <x:v/>
      </x:c>
      <x:c r="AC109" s="81" t="str">
        <x:f t="shared" si="201"/>
        <x:v/>
      </x:c>
      <x:c r="AD109" s="78" t="str">
        <x:f t="shared" si="202"/>
        <x:v/>
      </x:c>
      <x:c r="AE109" s="78" t="str">
        <x:f t="shared" si="203"/>
        <x:v/>
      </x:c>
      <x:c r="AF109" s="78" t="str">
        <x:f t="shared" si="204"/>
        <x:v/>
      </x:c>
      <x:c r="AG109" s="79" t="str">
        <x:f>IF(OR($I109="",$H109=0),"",IF($I109&lt;AH$8,IF($J109&gt;=AG$8,NETWORKDAYS(IF($I109&lt;AG$8,AG$8,$I109),IF($J109&gt;=AH$8,(AH$8-1),$J109),휴일목록),""),""))</x:f>
        <x:v/>
      </x:c>
      <x:c r="AH109" s="78" t="str">
        <x:f>IF(OR($I109="",$H109=0),"",IF($I109&lt;#REF!,IF($J109&gt;=AH$8,NETWORKDAYS(IF($I109&lt;AH$8,AH$8,$I109),IF($J109&gt;=#REF!,(#REF!-1),$J109),휴일목록),""),""))</x:f>
        <x:v/>
      </x:c>
    </x:row>
    <x:row r="110" spans="2:34" ht="15.75" customHeight="1">
      <x:c r="B110" s="20"/>
      <x:c r="G110" s="31" t="s">
        <x:v>96</x:v>
      </x:c>
      <x:c r="H110" s="1">
        <x:v>1</x:v>
      </x:c>
      <x:c r="I110" s="2">
        <x:v>45889</x:v>
      </x:c>
      <x:c r="J110" s="18">
        <x:f t="shared" si="1"/>
        <x:v>45889</x:v>
      </x:c>
      <x:c r="K110" s="19" t="str">
        <x:f t="shared" si="27"/>
        <x:v>F</x:v>
      </x:c>
      <x:c r="L110" s="1" t="s">
        <x:v>43</x:v>
      </x:c>
      <x:c r="M110" s="19" t="str">
        <x:f t="shared" si="205"/>
        <x:v>B</x:v>
      </x:c>
      <x:c r="N110" s="68" t="s">
        <x:v>70</x:v>
      </x:c>
      <x:c r="P110" s="77">
        <x:f t="shared" si="206"/>
        <x:v>1</x:v>
      </x:c>
      <x:c r="Q110" s="78" t="str">
        <x:f t="shared" si="207"/>
        <x:v/>
      </x:c>
      <x:c r="R110" s="78" t="str">
        <x:f t="shared" si="208"/>
        <x:v/>
      </x:c>
      <x:c r="S110" s="78" t="str">
        <x:f t="shared" si="191"/>
        <x:v/>
      </x:c>
      <x:c r="T110" s="79" t="str">
        <x:f t="shared" si="192"/>
        <x:v/>
      </x:c>
      <x:c r="U110" s="78" t="str">
        <x:f t="shared" si="193"/>
        <x:v/>
      </x:c>
      <x:c r="V110" s="78" t="str">
        <x:f t="shared" si="194"/>
        <x:v/>
      </x:c>
      <x:c r="W110" s="78" t="str">
        <x:f t="shared" si="195"/>
        <x:v/>
      </x:c>
      <x:c r="X110" s="79" t="str">
        <x:f t="shared" si="196"/>
        <x:v/>
      </x:c>
      <x:c r="Y110" s="78" t="str">
        <x:f t="shared" si="197"/>
        <x:v/>
      </x:c>
      <x:c r="Z110" s="78" t="str">
        <x:f t="shared" si="198"/>
        <x:v/>
      </x:c>
      <x:c r="AA110" s="78" t="str">
        <x:f t="shared" si="199"/>
        <x:v/>
      </x:c>
      <x:c r="AB110" s="79" t="str">
        <x:f t="shared" si="200"/>
        <x:v/>
      </x:c>
      <x:c r="AC110" s="81" t="str">
        <x:f t="shared" si="201"/>
        <x:v/>
      </x:c>
      <x:c r="AD110" s="78" t="str">
        <x:f t="shared" si="202"/>
        <x:v/>
      </x:c>
      <x:c r="AE110" s="78" t="str">
        <x:f t="shared" si="203"/>
        <x:v/>
      </x:c>
      <x:c r="AF110" s="78" t="str">
        <x:f t="shared" si="204"/>
        <x:v/>
      </x:c>
      <x:c r="AG110" s="79" t="str">
        <x:f>IF(OR($I110="",$H110=0),"",IF($I110&lt;AH$8,IF($J110&gt;=AG$8,NETWORKDAYS(IF($I110&lt;AG$8,AG$8,$I110),IF($J110&gt;=AH$8,(AH$8-1),$J110),휴일목록),""),""))</x:f>
        <x:v/>
      </x:c>
      <x:c r="AH110" s="78" t="e">
        <x:f>IF(OR($I110="",$H110=0),"",IF($I110&lt;#REF!,IF($J110&gt;=AH$8,NETWORKDAYS(IF($I110&lt;AH$8,AH$8,$I110),IF($J110&gt;=#REF!,(#REF!-1),$J110),휴일목록),""),""))</x:f>
        <x:v>#REF!</x:v>
      </x:c>
    </x:row>
    <x:row r="111" spans="2:34" ht="15.75" customHeight="1">
      <x:c r="B111" s="20"/>
      <x:c r="G111" s="31" t="s">
        <x:v>144</x:v>
      </x:c>
      <x:c r="H111" s="1">
        <x:v>1</x:v>
      </x:c>
      <x:c r="I111" s="2">
        <x:v>45889</x:v>
      </x:c>
      <x:c r="J111" s="18">
        <x:f t="shared" si="1"/>
        <x:v>45889</x:v>
      </x:c>
      <x:c r="K111" s="19" t="str">
        <x:f t="shared" si="27"/>
        <x:v>F</x:v>
      </x:c>
      <x:c r="L111" s="1" t="s">
        <x:v>43</x:v>
      </x:c>
      <x:c r="M111" s="19" t="str">
        <x:f t="shared" si="205"/>
        <x:v>B</x:v>
      </x:c>
      <x:c r="N111" s="68" t="s">
        <x:v>70</x:v>
      </x:c>
      <x:c r="P111" s="77">
        <x:f t="shared" si="206"/>
        <x:v>1</x:v>
      </x:c>
      <x:c r="Q111" s="78" t="str">
        <x:f t="shared" si="207"/>
        <x:v/>
      </x:c>
      <x:c r="R111" s="78" t="str">
        <x:f t="shared" si="208"/>
        <x:v/>
      </x:c>
      <x:c r="S111" s="78" t="str">
        <x:f t="shared" si="191"/>
        <x:v/>
      </x:c>
      <x:c r="T111" s="79" t="str">
        <x:f t="shared" si="192"/>
        <x:v/>
      </x:c>
      <x:c r="U111" s="78" t="str">
        <x:f t="shared" si="193"/>
        <x:v/>
      </x:c>
      <x:c r="V111" s="78" t="str">
        <x:f t="shared" si="194"/>
        <x:v/>
      </x:c>
      <x:c r="W111" s="78" t="str">
        <x:f t="shared" si="195"/>
        <x:v/>
      </x:c>
      <x:c r="X111" s="79" t="str">
        <x:f t="shared" si="196"/>
        <x:v/>
      </x:c>
      <x:c r="Y111" s="78" t="str">
        <x:f t="shared" si="197"/>
        <x:v/>
      </x:c>
      <x:c r="Z111" s="78" t="str">
        <x:f t="shared" si="198"/>
        <x:v/>
      </x:c>
      <x:c r="AA111" s="78" t="str">
        <x:f t="shared" si="199"/>
        <x:v/>
      </x:c>
      <x:c r="AB111" s="79" t="str">
        <x:f t="shared" si="200"/>
        <x:v/>
      </x:c>
      <x:c r="AC111" s="81" t="str">
        <x:f t="shared" si="201"/>
        <x:v/>
      </x:c>
      <x:c r="AD111" s="78" t="str">
        <x:f t="shared" si="202"/>
        <x:v/>
      </x:c>
      <x:c r="AE111" s="78" t="str">
        <x:f t="shared" si="203"/>
        <x:v/>
      </x:c>
      <x:c r="AF111" s="78" t="str">
        <x:f t="shared" si="204"/>
        <x:v/>
      </x:c>
      <x:c r="AG111" s="79" t="str">
        <x:f>IF(OR($I111="",$H111=0),"",IF($I111&lt;AH$8,IF($J111&gt;=AG$8,NETWORKDAYS(IF($I111&lt;AG$8,AG$8,$I111),IF($J111&gt;=AH$8,(AH$8-1),$J111),휴일목록),""),""))</x:f>
        <x:v/>
      </x:c>
      <x:c r="AH111" s="78" t="e">
        <x:f>IF(OR($I111="",$H111=0),"",IF($I111&lt;#REF!,IF($J111&gt;=AH$8,NETWORKDAYS(IF($I111&lt;AH$8,AH$8,$I111),IF($J111&gt;=#REF!,(#REF!-1),$J111),휴일목록),""),""))</x:f>
        <x:v>#REF!</x:v>
      </x:c>
    </x:row>
    <x:row r="112" spans="2:34" ht="15.75" customHeight="1">
      <x:c r="B112" s="20"/>
      <x:c r="G112" s="31" t="s">
        <x:v>156</x:v>
      </x:c>
      <x:c r="H112" s="1">
        <x:v>1</x:v>
      </x:c>
      <x:c r="I112" s="2">
        <x:v>45889</x:v>
      </x:c>
      <x:c r="J112" s="18">
        <x:f t="shared" si="1"/>
        <x:v>45889</x:v>
      </x:c>
      <x:c r="K112" s="19" t="str">
        <x:f t="shared" si="27"/>
        <x:v>F</x:v>
      </x:c>
      <x:c r="L112" s="1" t="s">
        <x:v>43</x:v>
      </x:c>
      <x:c r="M112" s="19" t="str">
        <x:f t="shared" si="205"/>
        <x:v>B</x:v>
      </x:c>
      <x:c r="N112" s="68" t="s">
        <x:v>70</x:v>
      </x:c>
      <x:c r="P112" s="77">
        <x:f t="shared" si="206"/>
        <x:v>1</x:v>
      </x:c>
      <x:c r="Q112" s="78" t="str">
        <x:f t="shared" si="207"/>
        <x:v/>
      </x:c>
      <x:c r="R112" s="78" t="str">
        <x:f t="shared" si="208"/>
        <x:v/>
      </x:c>
      <x:c r="S112" s="78" t="str">
        <x:f t="shared" si="191"/>
        <x:v/>
      </x:c>
      <x:c r="T112" s="79" t="str">
        <x:f t="shared" si="192"/>
        <x:v/>
      </x:c>
      <x:c r="U112" s="78" t="str">
        <x:f t="shared" si="193"/>
        <x:v/>
      </x:c>
      <x:c r="V112" s="78" t="str">
        <x:f t="shared" si="194"/>
        <x:v/>
      </x:c>
      <x:c r="W112" s="78" t="str">
        <x:f t="shared" si="195"/>
        <x:v/>
      </x:c>
      <x:c r="X112" s="79" t="str">
        <x:f t="shared" si="196"/>
        <x:v/>
      </x:c>
      <x:c r="Y112" s="78" t="str">
        <x:f t="shared" si="197"/>
        <x:v/>
      </x:c>
      <x:c r="Z112" s="78" t="str">
        <x:f t="shared" si="198"/>
        <x:v/>
      </x:c>
      <x:c r="AA112" s="78" t="str">
        <x:f t="shared" si="199"/>
        <x:v/>
      </x:c>
      <x:c r="AB112" s="79" t="str">
        <x:f t="shared" si="200"/>
        <x:v/>
      </x:c>
      <x:c r="AC112" s="81" t="str">
        <x:f t="shared" si="201"/>
        <x:v/>
      </x:c>
      <x:c r="AD112" s="78" t="str">
        <x:f t="shared" si="202"/>
        <x:v/>
      </x:c>
      <x:c r="AE112" s="78" t="str">
        <x:f t="shared" si="203"/>
        <x:v/>
      </x:c>
      <x:c r="AF112" s="78" t="str">
        <x:f t="shared" si="204"/>
        <x:v/>
      </x:c>
      <x:c r="AG112" s="79" t="str">
        <x:f>IF(OR($I112="",$H112=0),"",IF($I112&lt;AH$8,IF($J112&gt;=AG$8,NETWORKDAYS(IF($I112&lt;AG$8,AG$8,$I112),IF($J112&gt;=AH$8,(AH$8-1),$J112),휴일목록),""),""))</x:f>
        <x:v/>
      </x:c>
      <x:c r="AH112" s="78" t="e">
        <x:f>IF(OR($I112="",$H112=0),"",IF($I112&lt;#REF!,IF($J112&gt;=AH$8,NETWORKDAYS(IF($I112&lt;AH$8,AH$8,$I112),IF($J112&gt;=#REF!,(#REF!-1),$J112),휴일목록),""),""))</x:f>
        <x:v>#REF!</x:v>
      </x:c>
    </x:row>
    <x:row r="113" spans="2:34" ht="15.75" customHeight="1">
      <x:c r="B113" s="20"/>
      <x:c r="F113" t="s">
        <x:v>21</x:v>
      </x:c>
      <x:c r="I113" s="2"/>
      <x:c r="J113" s="18" t="str">
        <x:f t="shared" si="1"/>
        <x:v/>
      </x:c>
      <x:c r="K113" s="19" t="str">
        <x:f t="shared" si="27"/>
        <x:v/>
      </x:c>
      <x:c r="L113" s="1"/>
      <x:c r="M113" s="19" t="str">
        <x:f t="shared" si="205"/>
        <x:v/>
      </x:c>
      <x:c r="N113" s="68"/>
      <x:c r="P113" s="77" t="str">
        <x:f t="shared" si="206"/>
        <x:v/>
      </x:c>
      <x:c r="Q113" s="78" t="str">
        <x:f t="shared" si="207"/>
        <x:v/>
      </x:c>
      <x:c r="R113" s="78" t="str">
        <x:f t="shared" si="208"/>
        <x:v/>
      </x:c>
      <x:c r="S113" s="78" t="str">
        <x:f t="shared" si="191"/>
        <x:v/>
      </x:c>
      <x:c r="T113" s="79" t="str">
        <x:f t="shared" si="192"/>
        <x:v/>
      </x:c>
      <x:c r="U113" s="78" t="str">
        <x:f t="shared" si="193"/>
        <x:v/>
      </x:c>
      <x:c r="V113" s="78" t="str">
        <x:f t="shared" si="194"/>
        <x:v/>
      </x:c>
      <x:c r="W113" s="78" t="str">
        <x:f t="shared" si="195"/>
        <x:v/>
      </x:c>
      <x:c r="X113" s="79" t="str">
        <x:f t="shared" si="196"/>
        <x:v/>
      </x:c>
      <x:c r="Y113" s="78" t="str">
        <x:f t="shared" si="197"/>
        <x:v/>
      </x:c>
      <x:c r="Z113" s="78" t="str">
        <x:f t="shared" si="198"/>
        <x:v/>
      </x:c>
      <x:c r="AA113" s="78" t="str">
        <x:f t="shared" si="199"/>
        <x:v/>
      </x:c>
      <x:c r="AB113" s="79" t="str">
        <x:f t="shared" si="200"/>
        <x:v/>
      </x:c>
      <x:c r="AC113" s="81" t="str">
        <x:f t="shared" si="201"/>
        <x:v/>
      </x:c>
      <x:c r="AD113" s="78" t="str">
        <x:f t="shared" si="202"/>
        <x:v/>
      </x:c>
      <x:c r="AE113" s="78" t="str">
        <x:f t="shared" si="203"/>
        <x:v/>
      </x:c>
      <x:c r="AF113" s="78" t="str">
        <x:f t="shared" si="204"/>
        <x:v/>
      </x:c>
      <x:c r="AG113" s="79" t="str">
        <x:f>IF(OR($I113="",$H113=0),"",IF($I113&lt;AH$8,IF($J113&gt;=AG$8,NETWORKDAYS(IF($I113&lt;AG$8,AG$8,$I113),IF($J113&gt;=AH$8,(AH$8-1),$J113),휴일목록),""),""))</x:f>
        <x:v/>
      </x:c>
      <x:c r="AH113" s="78" t="str">
        <x:f>IF(OR($I113="",$H113=0),"",IF($I113&lt;#REF!,IF($J113&gt;=AH$8,NETWORKDAYS(IF($I113&lt;AH$8,AH$8,$I113),IF($J113&gt;=#REF!,(#REF!-1),$J113),휴일목록),""),""))</x:f>
        <x:v/>
      </x:c>
    </x:row>
    <x:row r="114" spans="2:34" ht="15.75" customHeight="1">
      <x:c r="B114" s="20"/>
      <x:c r="G114" s="31" t="s">
        <x:v>87</x:v>
      </x:c>
      <x:c r="H114" s="1">
        <x:v>1</x:v>
      </x:c>
      <x:c r="I114" s="2">
        <x:v>45889</x:v>
      </x:c>
      <x:c r="J114" s="18">
        <x:f t="shared" si="1"/>
        <x:v>45889</x:v>
      </x:c>
      <x:c r="K114" s="19" t="str">
        <x:f t="shared" si="27"/>
        <x:v>F</x:v>
      </x:c>
      <x:c r="L114" s="1" t="s">
        <x:v>43</x:v>
      </x:c>
      <x:c r="M114" s="19" t="str">
        <x:f t="shared" si="205"/>
        <x:v>B</x:v>
      </x:c>
      <x:c r="N114" s="68" t="s">
        <x:v>70</x:v>
      </x:c>
      <x:c r="P114" s="77">
        <x:f t="shared" si="206"/>
        <x:v>1</x:v>
      </x:c>
      <x:c r="Q114" s="78" t="str">
        <x:f t="shared" si="207"/>
        <x:v/>
      </x:c>
      <x:c r="R114" s="78" t="str">
        <x:f t="shared" si="208"/>
        <x:v/>
      </x:c>
      <x:c r="S114" s="78" t="str">
        <x:f t="shared" si="191"/>
        <x:v/>
      </x:c>
      <x:c r="T114" s="79" t="str">
        <x:f t="shared" si="192"/>
        <x:v/>
      </x:c>
      <x:c r="U114" s="78" t="str">
        <x:f t="shared" si="193"/>
        <x:v/>
      </x:c>
      <x:c r="V114" s="78" t="str">
        <x:f t="shared" si="194"/>
        <x:v/>
      </x:c>
      <x:c r="W114" s="78" t="str">
        <x:f t="shared" si="195"/>
        <x:v/>
      </x:c>
      <x:c r="X114" s="79" t="str">
        <x:f t="shared" si="196"/>
        <x:v/>
      </x:c>
      <x:c r="Y114" s="78" t="str">
        <x:f t="shared" si="197"/>
        <x:v/>
      </x:c>
      <x:c r="Z114" s="78" t="str">
        <x:f t="shared" si="198"/>
        <x:v/>
      </x:c>
      <x:c r="AA114" s="78" t="str">
        <x:f t="shared" si="199"/>
        <x:v/>
      </x:c>
      <x:c r="AB114" s="79" t="str">
        <x:f t="shared" si="200"/>
        <x:v/>
      </x:c>
      <x:c r="AC114" s="81" t="str">
        <x:f t="shared" si="201"/>
        <x:v/>
      </x:c>
      <x:c r="AD114" s="78" t="str">
        <x:f t="shared" si="202"/>
        <x:v/>
      </x:c>
      <x:c r="AE114" s="78" t="str">
        <x:f t="shared" si="203"/>
        <x:v/>
      </x:c>
      <x:c r="AF114" s="78" t="str">
        <x:f t="shared" si="204"/>
        <x:v/>
      </x:c>
      <x:c r="AG114" s="79" t="str">
        <x:f>IF(OR($I114="",$H114=0),"",IF($I114&lt;AH$8,IF($J114&gt;=AG$8,NETWORKDAYS(IF($I114&lt;AG$8,AG$8,$I114),IF($J114&gt;=AH$8,(AH$8-1),$J114),휴일목록),""),""))</x:f>
        <x:v/>
      </x:c>
      <x:c r="AH114" s="78" t="e">
        <x:f>IF(OR($I114="",$H114=0),"",IF($I114&lt;#REF!,IF($J114&gt;=AH$8,NETWORKDAYS(IF($I114&lt;AH$8,AH$8,$I114),IF($J114&gt;=#REF!,(#REF!-1),$J114),휴일목록),""),""))</x:f>
        <x:v>#REF!</x:v>
      </x:c>
    </x:row>
    <x:row r="115" spans="2:34" ht="15.75" customHeight="1">
      <x:c r="B115" s="20"/>
      <x:c r="G115" s="31" t="s">
        <x:v>136</x:v>
      </x:c>
      <x:c r="H115" s="1">
        <x:v>1</x:v>
      </x:c>
      <x:c r="I115" s="2">
        <x:v>45889</x:v>
      </x:c>
      <x:c r="J115" s="18">
        <x:f t="shared" si="1"/>
        <x:v>45889</x:v>
      </x:c>
      <x:c r="K115" s="19" t="str">
        <x:f t="shared" si="27"/>
        <x:v>F</x:v>
      </x:c>
      <x:c r="L115" s="1" t="s">
        <x:v>43</x:v>
      </x:c>
      <x:c r="M115" s="19" t="str">
        <x:f t="shared" si="205"/>
        <x:v>B</x:v>
      </x:c>
      <x:c r="N115" s="68" t="s">
        <x:v>70</x:v>
      </x:c>
      <x:c r="P115" s="77">
        <x:f t="shared" si="206"/>
        <x:v>1</x:v>
      </x:c>
      <x:c r="Q115" s="78" t="str">
        <x:f t="shared" si="207"/>
        <x:v/>
      </x:c>
      <x:c r="R115" s="78" t="str">
        <x:f t="shared" si="208"/>
        <x:v/>
      </x:c>
      <x:c r="S115" s="78" t="str">
        <x:f t="shared" si="191"/>
        <x:v/>
      </x:c>
      <x:c r="T115" s="79" t="str">
        <x:f t="shared" si="192"/>
        <x:v/>
      </x:c>
      <x:c r="U115" s="78" t="str">
        <x:f t="shared" si="193"/>
        <x:v/>
      </x:c>
      <x:c r="V115" s="78" t="str">
        <x:f t="shared" si="194"/>
        <x:v/>
      </x:c>
      <x:c r="W115" s="78" t="str">
        <x:f t="shared" si="195"/>
        <x:v/>
      </x:c>
      <x:c r="X115" s="79" t="str">
        <x:f t="shared" si="196"/>
        <x:v/>
      </x:c>
      <x:c r="Y115" s="78" t="str">
        <x:f t="shared" si="197"/>
        <x:v/>
      </x:c>
      <x:c r="Z115" s="78" t="str">
        <x:f t="shared" si="198"/>
        <x:v/>
      </x:c>
      <x:c r="AA115" s="78" t="str">
        <x:f t="shared" si="199"/>
        <x:v/>
      </x:c>
      <x:c r="AB115" s="79" t="str">
        <x:f t="shared" si="200"/>
        <x:v/>
      </x:c>
      <x:c r="AC115" s="81" t="str">
        <x:f t="shared" si="201"/>
        <x:v/>
      </x:c>
      <x:c r="AD115" s="78" t="str">
        <x:f t="shared" si="202"/>
        <x:v/>
      </x:c>
      <x:c r="AE115" s="78" t="str">
        <x:f t="shared" si="203"/>
        <x:v/>
      </x:c>
      <x:c r="AF115" s="78" t="str">
        <x:f t="shared" si="204"/>
        <x:v/>
      </x:c>
      <x:c r="AG115" s="79" t="str">
        <x:f>IF(OR($I115="",$H115=0),"",IF($I115&lt;AH$8,IF($J115&gt;=AG$8,NETWORKDAYS(IF($I115&lt;AG$8,AG$8,$I115),IF($J115&gt;=AH$8,(AH$8-1),$J115),휴일목록),""),""))</x:f>
        <x:v/>
      </x:c>
      <x:c r="AH115" s="78" t="e">
        <x:f>IF(OR($I115="",$H115=0),"",IF($I115&lt;#REF!,IF($J115&gt;=AH$8,NETWORKDAYS(IF($I115&lt;AH$8,AH$8,$I115),IF($J115&gt;=#REF!,(#REF!-1),$J115),휴일목록),""),""))</x:f>
        <x:v>#REF!</x:v>
      </x:c>
    </x:row>
    <x:row r="116" spans="2:34" ht="15.75" customHeight="1">
      <x:c r="B116" s="20"/>
      <x:c r="G116" s="31" t="s">
        <x:v>132</x:v>
      </x:c>
      <x:c r="H116" s="1">
        <x:v>1</x:v>
      </x:c>
      <x:c r="I116" s="2">
        <x:v>45889</x:v>
      </x:c>
      <x:c r="J116" s="18">
        <x:f t="shared" si="1"/>
        <x:v>45889</x:v>
      </x:c>
      <x:c r="K116" s="19" t="str">
        <x:f t="shared" si="27"/>
        <x:v>F</x:v>
      </x:c>
      <x:c r="L116" s="1" t="s">
        <x:v>43</x:v>
      </x:c>
      <x:c r="M116" s="19" t="str">
        <x:f t="shared" si="205"/>
        <x:v>B</x:v>
      </x:c>
      <x:c r="N116" s="68" t="s">
        <x:v>70</x:v>
      </x:c>
      <x:c r="P116" s="77">
        <x:f t="shared" si="206"/>
        <x:v>1</x:v>
      </x:c>
      <x:c r="Q116" s="78" t="str">
        <x:f t="shared" si="207"/>
        <x:v/>
      </x:c>
      <x:c r="R116" s="78" t="str">
        <x:f t="shared" si="208"/>
        <x:v/>
      </x:c>
      <x:c r="S116" s="78" t="str">
        <x:f t="shared" si="191"/>
        <x:v/>
      </x:c>
      <x:c r="T116" s="79" t="str">
        <x:f t="shared" si="192"/>
        <x:v/>
      </x:c>
      <x:c r="U116" s="78" t="str">
        <x:f t="shared" si="193"/>
        <x:v/>
      </x:c>
      <x:c r="V116" s="78" t="str">
        <x:f t="shared" si="194"/>
        <x:v/>
      </x:c>
      <x:c r="W116" s="78" t="str">
        <x:f t="shared" si="195"/>
        <x:v/>
      </x:c>
      <x:c r="X116" s="79" t="str">
        <x:f t="shared" si="196"/>
        <x:v/>
      </x:c>
      <x:c r="Y116" s="78" t="str">
        <x:f t="shared" si="197"/>
        <x:v/>
      </x:c>
      <x:c r="Z116" s="78" t="str">
        <x:f t="shared" si="198"/>
        <x:v/>
      </x:c>
      <x:c r="AA116" s="78" t="str">
        <x:f t="shared" si="199"/>
        <x:v/>
      </x:c>
      <x:c r="AB116" s="79" t="str">
        <x:f t="shared" si="200"/>
        <x:v/>
      </x:c>
      <x:c r="AC116" s="81" t="str">
        <x:f t="shared" si="201"/>
        <x:v/>
      </x:c>
      <x:c r="AD116" s="78" t="str">
        <x:f t="shared" si="202"/>
        <x:v/>
      </x:c>
      <x:c r="AE116" s="78" t="str">
        <x:f t="shared" si="203"/>
        <x:v/>
      </x:c>
      <x:c r="AF116" s="78" t="str">
        <x:f t="shared" si="204"/>
        <x:v/>
      </x:c>
      <x:c r="AG116" s="79" t="str">
        <x:f>IF(OR($I116="",$H116=0),"",IF($I116&lt;AH$8,IF($J116&gt;=AG$8,NETWORKDAYS(IF($I116&lt;AG$8,AG$8,$I116),IF($J116&gt;=AH$8,(AH$8-1),$J116),휴일목록),""),""))</x:f>
        <x:v/>
      </x:c>
      <x:c r="AH116" s="78" t="e">
        <x:f>IF(OR($I116="",$H116=0),"",IF($I116&lt;#REF!,IF($J116&gt;=AH$8,NETWORKDAYS(IF($I116&lt;AH$8,AH$8,$I116),IF($J116&gt;=#REF!,(#REF!-1),$J116),휴일목록),""),""))</x:f>
        <x:v>#REF!</x:v>
      </x:c>
    </x:row>
    <x:row r="117" spans="2:34" ht="15.75" customHeight="1">
      <x:c r="B117" s="20"/>
      <x:c r="G117" s="31" t="s">
        <x:v>14</x:v>
      </x:c>
      <x:c r="H117" s="1">
        <x:v>1</x:v>
      </x:c>
      <x:c r="I117" s="2">
        <x:v>45889</x:v>
      </x:c>
      <x:c r="J117" s="18">
        <x:f t="shared" si="1"/>
        <x:v>45889</x:v>
      </x:c>
      <x:c r="K117" s="19" t="str">
        <x:f t="shared" si="27"/>
        <x:v>F</x:v>
      </x:c>
      <x:c r="L117" s="1" t="s">
        <x:v>43</x:v>
      </x:c>
      <x:c r="M117" s="19" t="str">
        <x:f t="shared" si="205"/>
        <x:v>B</x:v>
      </x:c>
      <x:c r="N117" s="68" t="s">
        <x:v>70</x:v>
      </x:c>
      <x:c r="P117" s="77">
        <x:f t="shared" si="206"/>
        <x:v>1</x:v>
      </x:c>
      <x:c r="Q117" s="78" t="str">
        <x:f t="shared" si="207"/>
        <x:v/>
      </x:c>
      <x:c r="R117" s="78" t="str">
        <x:f t="shared" si="208"/>
        <x:v/>
      </x:c>
      <x:c r="S117" s="78" t="str">
        <x:f t="shared" si="191"/>
        <x:v/>
      </x:c>
      <x:c r="T117" s="79" t="str">
        <x:f t="shared" si="192"/>
        <x:v/>
      </x:c>
      <x:c r="U117" s="78" t="str">
        <x:f t="shared" si="193"/>
        <x:v/>
      </x:c>
      <x:c r="V117" s="78" t="str">
        <x:f t="shared" si="194"/>
        <x:v/>
      </x:c>
      <x:c r="W117" s="78" t="str">
        <x:f t="shared" si="195"/>
        <x:v/>
      </x:c>
      <x:c r="X117" s="79" t="str">
        <x:f t="shared" si="196"/>
        <x:v/>
      </x:c>
      <x:c r="Y117" s="78" t="str">
        <x:f t="shared" si="197"/>
        <x:v/>
      </x:c>
      <x:c r="Z117" s="78" t="str">
        <x:f t="shared" si="198"/>
        <x:v/>
      </x:c>
      <x:c r="AA117" s="78" t="str">
        <x:f t="shared" si="199"/>
        <x:v/>
      </x:c>
      <x:c r="AB117" s="79" t="str">
        <x:f t="shared" si="200"/>
        <x:v/>
      </x:c>
      <x:c r="AC117" s="81" t="str">
        <x:f t="shared" si="201"/>
        <x:v/>
      </x:c>
      <x:c r="AD117" s="78" t="str">
        <x:f t="shared" si="202"/>
        <x:v/>
      </x:c>
      <x:c r="AE117" s="78" t="str">
        <x:f t="shared" si="203"/>
        <x:v/>
      </x:c>
      <x:c r="AF117" s="78" t="str">
        <x:f t="shared" si="204"/>
        <x:v/>
      </x:c>
      <x:c r="AG117" s="79" t="str">
        <x:f>IF(OR($I117="",$H117=0),"",IF($I117&lt;AH$8,IF($J117&gt;=AG$8,NETWORKDAYS(IF($I117&lt;AG$8,AG$8,$I117),IF($J117&gt;=AH$8,(AH$8-1),$J117),휴일목록),""),""))</x:f>
        <x:v/>
      </x:c>
      <x:c r="AH117" s="78" t="e">
        <x:f>IF(OR($I117="",$H117=0),"",IF($I117&lt;#REF!,IF($J117&gt;=AH$8,NETWORKDAYS(IF($I117&lt;AH$8,AH$8,$I117),IF($J117&gt;=#REF!,(#REF!-1),$J117),휴일목록),""),""))</x:f>
        <x:v>#REF!</x:v>
      </x:c>
    </x:row>
    <x:row r="118" spans="2:34" ht="15.75" customHeight="1">
      <x:c r="B118" s="20"/>
      <x:c r="G118" s="31" t="s">
        <x:v>8</x:v>
      </x:c>
      <x:c r="H118" s="1">
        <x:v>1</x:v>
      </x:c>
      <x:c r="I118" s="2">
        <x:v>45889</x:v>
      </x:c>
      <x:c r="J118" s="18">
        <x:f t="shared" si="1"/>
        <x:v>45889</x:v>
      </x:c>
      <x:c r="K118" s="19" t="str">
        <x:f t="shared" si="27"/>
        <x:v>F</x:v>
      </x:c>
      <x:c r="L118" s="1" t="s">
        <x:v>43</x:v>
      </x:c>
      <x:c r="M118" s="19" t="str">
        <x:f t="shared" si="205"/>
        <x:v>B</x:v>
      </x:c>
      <x:c r="N118" s="68" t="s">
        <x:v>70</x:v>
      </x:c>
      <x:c r="P118" s="77">
        <x:f t="shared" si="206"/>
        <x:v>1</x:v>
      </x:c>
      <x:c r="Q118" s="78" t="str">
        <x:f t="shared" si="207"/>
        <x:v/>
      </x:c>
      <x:c r="R118" s="78" t="str">
        <x:f t="shared" si="208"/>
        <x:v/>
      </x:c>
      <x:c r="S118" s="78" t="str">
        <x:f t="shared" si="191"/>
        <x:v/>
      </x:c>
      <x:c r="T118" s="79" t="str">
        <x:f t="shared" si="192"/>
        <x:v/>
      </x:c>
      <x:c r="U118" s="78" t="str">
        <x:f t="shared" si="193"/>
        <x:v/>
      </x:c>
      <x:c r="V118" s="78" t="str">
        <x:f t="shared" si="194"/>
        <x:v/>
      </x:c>
      <x:c r="W118" s="78" t="str">
        <x:f t="shared" si="195"/>
        <x:v/>
      </x:c>
      <x:c r="X118" s="79" t="str">
        <x:f t="shared" si="196"/>
        <x:v/>
      </x:c>
      <x:c r="Y118" s="78" t="str">
        <x:f t="shared" si="197"/>
        <x:v/>
      </x:c>
      <x:c r="Z118" s="78" t="str">
        <x:f t="shared" si="198"/>
        <x:v/>
      </x:c>
      <x:c r="AA118" s="78" t="str">
        <x:f t="shared" si="199"/>
        <x:v/>
      </x:c>
      <x:c r="AB118" s="79" t="str">
        <x:f t="shared" si="200"/>
        <x:v/>
      </x:c>
      <x:c r="AC118" s="81" t="str">
        <x:f t="shared" si="201"/>
        <x:v/>
      </x:c>
      <x:c r="AD118" s="78" t="str">
        <x:f t="shared" si="202"/>
        <x:v/>
      </x:c>
      <x:c r="AE118" s="78" t="str">
        <x:f t="shared" si="203"/>
        <x:v/>
      </x:c>
      <x:c r="AF118" s="78" t="str">
        <x:f t="shared" si="204"/>
        <x:v/>
      </x:c>
      <x:c r="AG118" s="79" t="str">
        <x:f>IF(OR($I118="",$H118=0),"",IF($I118&lt;AH$8,IF($J118&gt;=AG$8,NETWORKDAYS(IF($I118&lt;AG$8,AG$8,$I118),IF($J118&gt;=AH$8,(AH$8-1),$J118),휴일목록),""),""))</x:f>
        <x:v/>
      </x:c>
      <x:c r="AH118" s="78" t="e">
        <x:f>IF(OR($I118="",$H118=0),"",IF($I118&lt;#REF!,IF($J118&gt;=AH$8,NETWORKDAYS(IF($I118&lt;AH$8,AH$8,$I118),IF($J118&gt;=#REF!,(#REF!-1),$J118),휴일목록),""),""))</x:f>
        <x:v>#REF!</x:v>
      </x:c>
    </x:row>
    <x:row r="119" spans="2:34" ht="15.75" customHeight="1">
      <x:c r="B119" s="20"/>
      <x:c r="G119" s="31" t="s">
        <x:v>145</x:v>
      </x:c>
      <x:c r="H119" s="1">
        <x:v>1</x:v>
      </x:c>
      <x:c r="I119" s="2">
        <x:v>45889</x:v>
      </x:c>
      <x:c r="J119" s="18">
        <x:f t="shared" si="1"/>
        <x:v>45889</x:v>
      </x:c>
      <x:c r="K119" s="19" t="str">
        <x:f t="shared" si="27"/>
        <x:v>F</x:v>
      </x:c>
      <x:c r="L119" s="1" t="s">
        <x:v>43</x:v>
      </x:c>
      <x:c r="M119" s="19" t="str">
        <x:f t="shared" si="205"/>
        <x:v>B</x:v>
      </x:c>
      <x:c r="N119" s="68" t="s">
        <x:v>70</x:v>
      </x:c>
      <x:c r="P119" s="77">
        <x:f t="shared" si="206"/>
        <x:v>1</x:v>
      </x:c>
      <x:c r="Q119" s="78" t="str">
        <x:f t="shared" si="207"/>
        <x:v/>
      </x:c>
      <x:c r="R119" s="78" t="str">
        <x:f t="shared" si="208"/>
        <x:v/>
      </x:c>
      <x:c r="S119" s="78" t="str">
        <x:f t="shared" si="191"/>
        <x:v/>
      </x:c>
      <x:c r="T119" s="79" t="str">
        <x:f t="shared" si="192"/>
        <x:v/>
      </x:c>
      <x:c r="U119" s="78" t="str">
        <x:f t="shared" si="193"/>
        <x:v/>
      </x:c>
      <x:c r="V119" s="78" t="str">
        <x:f t="shared" si="194"/>
        <x:v/>
      </x:c>
      <x:c r="W119" s="78" t="str">
        <x:f t="shared" si="195"/>
        <x:v/>
      </x:c>
      <x:c r="X119" s="79" t="str">
        <x:f t="shared" si="196"/>
        <x:v/>
      </x:c>
      <x:c r="Y119" s="78" t="str">
        <x:f t="shared" si="197"/>
        <x:v/>
      </x:c>
      <x:c r="Z119" s="78" t="str">
        <x:f t="shared" si="198"/>
        <x:v/>
      </x:c>
      <x:c r="AA119" s="78" t="str">
        <x:f t="shared" si="199"/>
        <x:v/>
      </x:c>
      <x:c r="AB119" s="79" t="str">
        <x:f t="shared" si="200"/>
        <x:v/>
      </x:c>
      <x:c r="AC119" s="81" t="str">
        <x:f t="shared" si="201"/>
        <x:v/>
      </x:c>
      <x:c r="AD119" s="78" t="str">
        <x:f t="shared" si="202"/>
        <x:v/>
      </x:c>
      <x:c r="AE119" s="78" t="str">
        <x:f t="shared" si="203"/>
        <x:v/>
      </x:c>
      <x:c r="AF119" s="78" t="str">
        <x:f t="shared" si="204"/>
        <x:v/>
      </x:c>
      <x:c r="AG119" s="79" t="str">
        <x:f>IF(OR($I119="",$H119=0),"",IF($I119&lt;AH$8,IF($J119&gt;=AG$8,NETWORKDAYS(IF($I119&lt;AG$8,AG$8,$I119),IF($J119&gt;=AH$8,(AH$8-1),$J119),휴일목록),""),""))</x:f>
        <x:v/>
      </x:c>
      <x:c r="AH119" s="78" t="e">
        <x:f>IF(OR($I119="",$H119=0),"",IF($I119&lt;#REF!,IF($J119&gt;=AH$8,NETWORKDAYS(IF($I119&lt;AH$8,AH$8,$I119),IF($J119&gt;=#REF!,(#REF!-1),$J119),휴일목록),""),""))</x:f>
        <x:v>#REF!</x:v>
      </x:c>
    </x:row>
    <x:row r="120" spans="2:34" ht="15.75" customHeight="1">
      <x:c r="B120" s="20"/>
      <x:c r="G120" s="31" t="s">
        <x:v>26</x:v>
      </x:c>
      <x:c r="H120" s="1">
        <x:v>1</x:v>
      </x:c>
      <x:c r="I120" s="2">
        <x:v>45889</x:v>
      </x:c>
      <x:c r="J120" s="18">
        <x:f t="shared" si="1"/>
        <x:v>45889</x:v>
      </x:c>
      <x:c r="K120" s="19" t="str">
        <x:f t="shared" si="27"/>
        <x:v>F</x:v>
      </x:c>
      <x:c r="L120" s="1" t="s">
        <x:v>43</x:v>
      </x:c>
      <x:c r="M120" s="19" t="str">
        <x:f t="shared" si="205"/>
        <x:v>B</x:v>
      </x:c>
      <x:c r="N120" s="68" t="s">
        <x:v>70</x:v>
      </x:c>
      <x:c r="P120" s="77">
        <x:f t="shared" si="206"/>
        <x:v>1</x:v>
      </x:c>
      <x:c r="Q120" s="78" t="str">
        <x:f t="shared" si="207"/>
        <x:v/>
      </x:c>
      <x:c r="R120" s="78" t="str">
        <x:f t="shared" si="208"/>
        <x:v/>
      </x:c>
      <x:c r="S120" s="78" t="str">
        <x:f t="shared" si="191"/>
        <x:v/>
      </x:c>
      <x:c r="T120" s="79" t="str">
        <x:f t="shared" si="192"/>
        <x:v/>
      </x:c>
      <x:c r="U120" s="78" t="str">
        <x:f t="shared" si="193"/>
        <x:v/>
      </x:c>
      <x:c r="V120" s="78" t="str">
        <x:f t="shared" si="194"/>
        <x:v/>
      </x:c>
      <x:c r="W120" s="78" t="str">
        <x:f t="shared" si="195"/>
        <x:v/>
      </x:c>
      <x:c r="X120" s="79" t="str">
        <x:f t="shared" si="196"/>
        <x:v/>
      </x:c>
      <x:c r="Y120" s="78" t="str">
        <x:f t="shared" si="197"/>
        <x:v/>
      </x:c>
      <x:c r="Z120" s="78" t="str">
        <x:f t="shared" si="198"/>
        <x:v/>
      </x:c>
      <x:c r="AA120" s="78" t="str">
        <x:f t="shared" si="199"/>
        <x:v/>
      </x:c>
      <x:c r="AB120" s="79" t="str">
        <x:f t="shared" si="200"/>
        <x:v/>
      </x:c>
      <x:c r="AC120" s="81" t="str">
        <x:f t="shared" si="201"/>
        <x:v/>
      </x:c>
      <x:c r="AD120" s="78" t="str">
        <x:f t="shared" si="202"/>
        <x:v/>
      </x:c>
      <x:c r="AE120" s="78" t="str">
        <x:f t="shared" si="203"/>
        <x:v/>
      </x:c>
      <x:c r="AF120" s="78" t="str">
        <x:f t="shared" si="204"/>
        <x:v/>
      </x:c>
      <x:c r="AG120" s="79" t="str">
        <x:f>IF(OR($I120="",$H120=0),"",IF($I120&lt;AH$8,IF($J120&gt;=AG$8,NETWORKDAYS(IF($I120&lt;AG$8,AG$8,$I120),IF($J120&gt;=AH$8,(AH$8-1),$J120),휴일목록),""),""))</x:f>
        <x:v/>
      </x:c>
      <x:c r="AH120" s="78" t="e">
        <x:f>IF(OR($I120="",$H120=0),"",IF($I120&lt;#REF!,IF($J120&gt;=AH$8,NETWORKDAYS(IF($I120&lt;AH$8,AH$8,$I120),IF($J120&gt;=#REF!,(#REF!-1),$J120),휴일목록),""),""))</x:f>
        <x:v>#REF!</x:v>
      </x:c>
    </x:row>
    <x:row r="121" spans="2:34" ht="15.75" customHeight="1">
      <x:c r="B121" s="20"/>
      <x:c r="G121" s="31" t="s">
        <x:v>16</x:v>
      </x:c>
      <x:c r="H121" s="1">
        <x:v>1</x:v>
      </x:c>
      <x:c r="I121" s="2">
        <x:v>45889</x:v>
      </x:c>
      <x:c r="J121" s="18">
        <x:f t="shared" si="1"/>
        <x:v>45889</x:v>
      </x:c>
      <x:c r="K121" s="19" t="str">
        <x:f t="shared" si="27"/>
        <x:v>F</x:v>
      </x:c>
      <x:c r="L121" s="1" t="s">
        <x:v>43</x:v>
      </x:c>
      <x:c r="M121" s="19" t="str">
        <x:f t="shared" si="205"/>
        <x:v>B</x:v>
      </x:c>
      <x:c r="N121" s="68" t="s">
        <x:v>70</x:v>
      </x:c>
      <x:c r="P121" s="77">
        <x:f t="shared" si="206"/>
        <x:v>1</x:v>
      </x:c>
      <x:c r="Q121" s="78" t="str">
        <x:f t="shared" si="207"/>
        <x:v/>
      </x:c>
      <x:c r="R121" s="78" t="str">
        <x:f t="shared" si="208"/>
        <x:v/>
      </x:c>
      <x:c r="S121" s="78" t="str">
        <x:f t="shared" si="191"/>
        <x:v/>
      </x:c>
      <x:c r="T121" s="79" t="str">
        <x:f t="shared" si="192"/>
        <x:v/>
      </x:c>
      <x:c r="U121" s="78" t="str">
        <x:f t="shared" si="193"/>
        <x:v/>
      </x:c>
      <x:c r="V121" s="78" t="str">
        <x:f t="shared" si="194"/>
        <x:v/>
      </x:c>
      <x:c r="W121" s="78" t="str">
        <x:f t="shared" si="195"/>
        <x:v/>
      </x:c>
      <x:c r="X121" s="79" t="str">
        <x:f t="shared" si="196"/>
        <x:v/>
      </x:c>
      <x:c r="Y121" s="78" t="str">
        <x:f t="shared" si="197"/>
        <x:v/>
      </x:c>
      <x:c r="Z121" s="78" t="str">
        <x:f t="shared" si="198"/>
        <x:v/>
      </x:c>
      <x:c r="AA121" s="78" t="str">
        <x:f t="shared" si="199"/>
        <x:v/>
      </x:c>
      <x:c r="AB121" s="79" t="str">
        <x:f t="shared" si="200"/>
        <x:v/>
      </x:c>
      <x:c r="AC121" s="81" t="str">
        <x:f t="shared" si="201"/>
        <x:v/>
      </x:c>
      <x:c r="AD121" s="78" t="str">
        <x:f t="shared" si="202"/>
        <x:v/>
      </x:c>
      <x:c r="AE121" s="78" t="str">
        <x:f t="shared" si="203"/>
        <x:v/>
      </x:c>
      <x:c r="AF121" s="78" t="str">
        <x:f t="shared" si="204"/>
        <x:v/>
      </x:c>
      <x:c r="AG121" s="79" t="str">
        <x:f>IF(OR($I121="",$H121=0),"",IF($I121&lt;AH$8,IF($J121&gt;=AG$8,NETWORKDAYS(IF($I121&lt;AG$8,AG$8,$I121),IF($J121&gt;=AH$8,(AH$8-1),$J121),휴일목록),""),""))</x:f>
        <x:v/>
      </x:c>
      <x:c r="AH121" s="78" t="e">
        <x:f>IF(OR($I121="",$H121=0),"",IF($I121&lt;#REF!,IF($J121&gt;=AH$8,NETWORKDAYS(IF($I121&lt;AH$8,AH$8,$I121),IF($J121&gt;=#REF!,(#REF!-1),$J121),휴일목록),""),""))</x:f>
        <x:v>#REF!</x:v>
      </x:c>
    </x:row>
    <x:row r="122" spans="2:34" ht="15.75" customHeight="1">
      <x:c r="B122" s="20"/>
      <x:c r="G122" s="31" t="s">
        <x:v>135</x:v>
      </x:c>
      <x:c r="H122" s="1">
        <x:v>1</x:v>
      </x:c>
      <x:c r="I122" s="2">
        <x:v>45889</x:v>
      </x:c>
      <x:c r="J122" s="18">
        <x:f t="shared" si="1"/>
        <x:v>45889</x:v>
      </x:c>
      <x:c r="K122" s="19" t="str">
        <x:f t="shared" si="27"/>
        <x:v>F</x:v>
      </x:c>
      <x:c r="L122" s="1" t="s">
        <x:v>43</x:v>
      </x:c>
      <x:c r="M122" s="19" t="str">
        <x:f t="shared" si="205"/>
        <x:v>B</x:v>
      </x:c>
      <x:c r="N122" s="68" t="s">
        <x:v>70</x:v>
      </x:c>
      <x:c r="P122" s="77">
        <x:f t="shared" si="206"/>
        <x:v>1</x:v>
      </x:c>
      <x:c r="Q122" s="78" t="str">
        <x:f t="shared" si="207"/>
        <x:v/>
      </x:c>
      <x:c r="R122" s="78" t="str">
        <x:f t="shared" si="208"/>
        <x:v/>
      </x:c>
      <x:c r="S122" s="78" t="str">
        <x:f t="shared" si="191"/>
        <x:v/>
      </x:c>
      <x:c r="T122" s="79" t="str">
        <x:f t="shared" si="192"/>
        <x:v/>
      </x:c>
      <x:c r="U122" s="78" t="str">
        <x:f t="shared" si="193"/>
        <x:v/>
      </x:c>
      <x:c r="V122" s="78" t="str">
        <x:f t="shared" si="194"/>
        <x:v/>
      </x:c>
      <x:c r="W122" s="78" t="str">
        <x:f t="shared" si="195"/>
        <x:v/>
      </x:c>
      <x:c r="X122" s="79" t="str">
        <x:f t="shared" si="196"/>
        <x:v/>
      </x:c>
      <x:c r="Y122" s="78" t="str">
        <x:f t="shared" si="197"/>
        <x:v/>
      </x:c>
      <x:c r="Z122" s="78" t="str">
        <x:f t="shared" si="198"/>
        <x:v/>
      </x:c>
      <x:c r="AA122" s="78" t="str">
        <x:f t="shared" si="199"/>
        <x:v/>
      </x:c>
      <x:c r="AB122" s="79" t="str">
        <x:f t="shared" si="200"/>
        <x:v/>
      </x:c>
      <x:c r="AC122" s="81" t="str">
        <x:f t="shared" si="201"/>
        <x:v/>
      </x:c>
      <x:c r="AD122" s="78" t="str">
        <x:f t="shared" si="202"/>
        <x:v/>
      </x:c>
      <x:c r="AE122" s="78" t="str">
        <x:f t="shared" si="203"/>
        <x:v/>
      </x:c>
      <x:c r="AF122" s="78" t="str">
        <x:f t="shared" si="204"/>
        <x:v/>
      </x:c>
      <x:c r="AG122" s="79" t="str">
        <x:f>IF(OR($I122="",$H122=0),"",IF($I122&lt;AH$8,IF($J122&gt;=AG$8,NETWORKDAYS(IF($I122&lt;AG$8,AG$8,$I122),IF($J122&gt;=AH$8,(AH$8-1),$J122),휴일목록),""),""))</x:f>
        <x:v/>
      </x:c>
      <x:c r="AH122" s="78" t="e">
        <x:f>IF(OR($I122="",$H122=0),"",IF($I122&lt;#REF!,IF($J122&gt;=AH$8,NETWORKDAYS(IF($I122&lt;AH$8,AH$8,$I122),IF($J122&gt;=#REF!,(#REF!-1),$J122),휴일목록),""),""))</x:f>
        <x:v>#REF!</x:v>
      </x:c>
    </x:row>
    <x:row r="123" spans="2:34" ht="15.75" customHeight="1">
      <x:c r="B123" s="20"/>
      <x:c r="G123" s="31" t="s">
        <x:v>28</x:v>
      </x:c>
      <x:c r="H123" s="1">
        <x:v>1</x:v>
      </x:c>
      <x:c r="I123" s="2">
        <x:v>45889</x:v>
      </x:c>
      <x:c r="J123" s="18">
        <x:f t="shared" si="1"/>
        <x:v>45889</x:v>
      </x:c>
      <x:c r="K123" s="19" t="str">
        <x:f t="shared" si="27"/>
        <x:v>F</x:v>
      </x:c>
      <x:c r="L123" s="1" t="s">
        <x:v>43</x:v>
      </x:c>
      <x:c r="M123" s="19" t="str">
        <x:f t="shared" si="205"/>
        <x:v>B</x:v>
      </x:c>
      <x:c r="N123" s="68" t="s">
        <x:v>70</x:v>
      </x:c>
      <x:c r="P123" s="77">
        <x:f t="shared" si="206"/>
        <x:v>1</x:v>
      </x:c>
      <x:c r="Q123" s="78" t="str">
        <x:f t="shared" si="207"/>
        <x:v/>
      </x:c>
      <x:c r="R123" s="78" t="str">
        <x:f t="shared" si="208"/>
        <x:v/>
      </x:c>
      <x:c r="S123" s="78" t="str">
        <x:f t="shared" si="191"/>
        <x:v/>
      </x:c>
      <x:c r="T123" s="79" t="str">
        <x:f t="shared" si="192"/>
        <x:v/>
      </x:c>
      <x:c r="U123" s="78" t="str">
        <x:f t="shared" si="193"/>
        <x:v/>
      </x:c>
      <x:c r="V123" s="78" t="str">
        <x:f t="shared" si="194"/>
        <x:v/>
      </x:c>
      <x:c r="W123" s="78" t="str">
        <x:f t="shared" si="195"/>
        <x:v/>
      </x:c>
      <x:c r="X123" s="79" t="str">
        <x:f t="shared" si="196"/>
        <x:v/>
      </x:c>
      <x:c r="Y123" s="78" t="str">
        <x:f t="shared" si="197"/>
        <x:v/>
      </x:c>
      <x:c r="Z123" s="78" t="str">
        <x:f t="shared" si="198"/>
        <x:v/>
      </x:c>
      <x:c r="AA123" s="78" t="str">
        <x:f t="shared" si="199"/>
        <x:v/>
      </x:c>
      <x:c r="AB123" s="79" t="str">
        <x:f t="shared" si="200"/>
        <x:v/>
      </x:c>
      <x:c r="AC123" s="81" t="str">
        <x:f t="shared" si="201"/>
        <x:v/>
      </x:c>
      <x:c r="AD123" s="78" t="str">
        <x:f t="shared" si="202"/>
        <x:v/>
      </x:c>
      <x:c r="AE123" s="78" t="str">
        <x:f t="shared" si="203"/>
        <x:v/>
      </x:c>
      <x:c r="AF123" s="78" t="str">
        <x:f t="shared" si="204"/>
        <x:v/>
      </x:c>
      <x:c r="AG123" s="79" t="str">
        <x:f>IF(OR($I123="",$H123=0),"",IF($I123&lt;AH$8,IF($J123&gt;=AG$8,NETWORKDAYS(IF($I123&lt;AG$8,AG$8,$I123),IF($J123&gt;=AH$8,(AH$8-1),$J123),휴일목록),""),""))</x:f>
        <x:v/>
      </x:c>
      <x:c r="AH123" s="78" t="e">
        <x:f>IF(OR($I123="",$H123=0),"",IF($I123&lt;#REF!,IF($J123&gt;=AH$8,NETWORKDAYS(IF($I123&lt;AH$8,AH$8,$I123),IF($J123&gt;=#REF!,(#REF!-1),$J123),휴일목록),""),""))</x:f>
        <x:v>#REF!</x:v>
      </x:c>
    </x:row>
    <x:row r="124" spans="2:34" ht="15.75" customHeight="1">
      <x:c r="B124" s="20"/>
      <x:c r="G124" s="31" t="s">
        <x:v>133</x:v>
      </x:c>
      <x:c r="H124" s="1">
        <x:v>1</x:v>
      </x:c>
      <x:c r="I124" s="2">
        <x:v>45889</x:v>
      </x:c>
      <x:c r="J124" s="18">
        <x:f t="shared" si="1"/>
        <x:v>45889</x:v>
      </x:c>
      <x:c r="K124" s="19" t="str">
        <x:f t="shared" si="27"/>
        <x:v>F</x:v>
      </x:c>
      <x:c r="L124" s="1" t="s">
        <x:v>43</x:v>
      </x:c>
      <x:c r="M124" s="19" t="str">
        <x:f t="shared" si="205"/>
        <x:v>B</x:v>
      </x:c>
      <x:c r="N124" s="68" t="s">
        <x:v>70</x:v>
      </x:c>
      <x:c r="P124" s="77">
        <x:f t="shared" si="206"/>
        <x:v>1</x:v>
      </x:c>
      <x:c r="Q124" s="78" t="str">
        <x:f t="shared" si="207"/>
        <x:v/>
      </x:c>
      <x:c r="R124" s="78" t="str">
        <x:f t="shared" si="208"/>
        <x:v/>
      </x:c>
      <x:c r="S124" s="78" t="str">
        <x:f t="shared" si="191"/>
        <x:v/>
      </x:c>
      <x:c r="T124" s="79" t="str">
        <x:f t="shared" si="192"/>
        <x:v/>
      </x:c>
      <x:c r="U124" s="78" t="str">
        <x:f t="shared" si="193"/>
        <x:v/>
      </x:c>
      <x:c r="V124" s="78" t="str">
        <x:f t="shared" si="194"/>
        <x:v/>
      </x:c>
      <x:c r="W124" s="78" t="str">
        <x:f t="shared" si="195"/>
        <x:v/>
      </x:c>
      <x:c r="X124" s="79" t="str">
        <x:f t="shared" si="196"/>
        <x:v/>
      </x:c>
      <x:c r="Y124" s="78" t="str">
        <x:f t="shared" si="197"/>
        <x:v/>
      </x:c>
      <x:c r="Z124" s="78" t="str">
        <x:f t="shared" si="198"/>
        <x:v/>
      </x:c>
      <x:c r="AA124" s="78" t="str">
        <x:f t="shared" si="199"/>
        <x:v/>
      </x:c>
      <x:c r="AB124" s="79" t="str">
        <x:f t="shared" si="200"/>
        <x:v/>
      </x:c>
      <x:c r="AC124" s="81" t="str">
        <x:f t="shared" si="201"/>
        <x:v/>
      </x:c>
      <x:c r="AD124" s="78" t="str">
        <x:f t="shared" si="202"/>
        <x:v/>
      </x:c>
      <x:c r="AE124" s="78" t="str">
        <x:f t="shared" si="203"/>
        <x:v/>
      </x:c>
      <x:c r="AF124" s="78" t="str">
        <x:f t="shared" si="204"/>
        <x:v/>
      </x:c>
      <x:c r="AG124" s="79" t="str">
        <x:f>IF(OR($I124="",$H124=0),"",IF($I124&lt;AH$8,IF($J124&gt;=AG$8,NETWORKDAYS(IF($I124&lt;AG$8,AG$8,$I124),IF($J124&gt;=AH$8,(AH$8-1),$J124),휴일목록),""),""))</x:f>
        <x:v/>
      </x:c>
      <x:c r="AH124" s="78" t="e">
        <x:f>IF(OR($I124="",$H124=0),"",IF($I124&lt;#REF!,IF($J124&gt;=AH$8,NETWORKDAYS(IF($I124&lt;AH$8,AH$8,$I124),IF($J124&gt;=#REF!,(#REF!-1),$J124),휴일목록),""),""))</x:f>
        <x:v>#REF!</x:v>
      </x:c>
    </x:row>
    <x:row r="125" spans="2:34" ht="15.75" customHeight="1">
      <x:c r="B125" s="20"/>
      <x:c r="G125" s="31" t="s">
        <x:v>134</x:v>
      </x:c>
      <x:c r="H125" s="1">
        <x:v>1</x:v>
      </x:c>
      <x:c r="I125" s="2">
        <x:v>45889</x:v>
      </x:c>
      <x:c r="J125" s="18">
        <x:f t="shared" si="1"/>
        <x:v>45889</x:v>
      </x:c>
      <x:c r="K125" s="19" t="str">
        <x:f t="shared" si="27"/>
        <x:v>F</x:v>
      </x:c>
      <x:c r="L125" s="1" t="s">
        <x:v>43</x:v>
      </x:c>
      <x:c r="M125" s="19" t="str">
        <x:f t="shared" si="205"/>
        <x:v>B</x:v>
      </x:c>
      <x:c r="N125" s="68" t="s">
        <x:v>70</x:v>
      </x:c>
      <x:c r="P125" s="77">
        <x:f t="shared" si="206"/>
        <x:v>1</x:v>
      </x:c>
      <x:c r="Q125" s="78" t="str">
        <x:f t="shared" si="207"/>
        <x:v/>
      </x:c>
      <x:c r="R125" s="78" t="str">
        <x:f t="shared" si="208"/>
        <x:v/>
      </x:c>
      <x:c r="S125" s="78" t="str">
        <x:f t="shared" si="191"/>
        <x:v/>
      </x:c>
      <x:c r="T125" s="79" t="str">
        <x:f t="shared" si="192"/>
        <x:v/>
      </x:c>
      <x:c r="U125" s="78" t="str">
        <x:f t="shared" si="193"/>
        <x:v/>
      </x:c>
      <x:c r="V125" s="78" t="str">
        <x:f t="shared" si="194"/>
        <x:v/>
      </x:c>
      <x:c r="W125" s="78" t="str">
        <x:f t="shared" si="195"/>
        <x:v/>
      </x:c>
      <x:c r="X125" s="79" t="str">
        <x:f t="shared" si="196"/>
        <x:v/>
      </x:c>
      <x:c r="Y125" s="78" t="str">
        <x:f t="shared" si="197"/>
        <x:v/>
      </x:c>
      <x:c r="Z125" s="78" t="str">
        <x:f t="shared" si="198"/>
        <x:v/>
      </x:c>
      <x:c r="AA125" s="78" t="str">
        <x:f t="shared" si="199"/>
        <x:v/>
      </x:c>
      <x:c r="AB125" s="79" t="str">
        <x:f t="shared" si="200"/>
        <x:v/>
      </x:c>
      <x:c r="AC125" s="81" t="str">
        <x:f t="shared" si="201"/>
        <x:v/>
      </x:c>
      <x:c r="AD125" s="78" t="str">
        <x:f t="shared" si="202"/>
        <x:v/>
      </x:c>
      <x:c r="AE125" s="78" t="str">
        <x:f t="shared" si="203"/>
        <x:v/>
      </x:c>
      <x:c r="AF125" s="78" t="str">
        <x:f t="shared" si="204"/>
        <x:v/>
      </x:c>
      <x:c r="AG125" s="79" t="str">
        <x:f>IF(OR($I125="",$H125=0),"",IF($I125&lt;AH$8,IF($J125&gt;=AG$8,NETWORKDAYS(IF($I125&lt;AG$8,AG$8,$I125),IF($J125&gt;=AH$8,(AH$8-1),$J125),휴일목록),""),""))</x:f>
        <x:v/>
      </x:c>
      <x:c r="AH125" s="78" t="e">
        <x:f>IF(OR($I125="",$H125=0),"",IF($I125&lt;#REF!,IF($J125&gt;=AH$8,NETWORKDAYS(IF($I125&lt;AH$8,AH$8,$I125),IF($J125&gt;=#REF!,(#REF!-1),$J125),휴일목록),""),""))</x:f>
        <x:v>#REF!</x:v>
      </x:c>
    </x:row>
    <x:row r="126" spans="2:34" ht="15.75" customHeight="1">
      <x:c r="B126" s="20"/>
      <x:c r="F126" t="s">
        <x:v>146</x:v>
      </x:c>
      <x:c r="I126" s="2"/>
      <x:c r="J126" s="18" t="str">
        <x:f t="shared" si="1"/>
        <x:v/>
      </x:c>
      <x:c r="K126" s="19" t="str">
        <x:f t="shared" si="27"/>
        <x:v/>
      </x:c>
      <x:c r="L126" s="1"/>
      <x:c r="M126" s="19" t="str">
        <x:f t="shared" si="205"/>
        <x:v/>
      </x:c>
      <x:c r="N126" s="68"/>
      <x:c r="P126" s="77" t="str">
        <x:f t="shared" si="206"/>
        <x:v/>
      </x:c>
      <x:c r="Q126" s="78" t="str">
        <x:f t="shared" si="207"/>
        <x:v/>
      </x:c>
      <x:c r="R126" s="78" t="str">
        <x:f t="shared" si="208"/>
        <x:v/>
      </x:c>
      <x:c r="S126" s="78" t="str">
        <x:f t="shared" si="191"/>
        <x:v/>
      </x:c>
      <x:c r="T126" s="79" t="str">
        <x:f t="shared" si="192"/>
        <x:v/>
      </x:c>
      <x:c r="U126" s="78" t="str">
        <x:f t="shared" si="193"/>
        <x:v/>
      </x:c>
      <x:c r="V126" s="78" t="str">
        <x:f t="shared" si="194"/>
        <x:v/>
      </x:c>
      <x:c r="W126" s="78" t="str">
        <x:f t="shared" si="195"/>
        <x:v/>
      </x:c>
      <x:c r="X126" s="79" t="str">
        <x:f t="shared" si="196"/>
        <x:v/>
      </x:c>
      <x:c r="Y126" s="78" t="str">
        <x:f t="shared" si="197"/>
        <x:v/>
      </x:c>
      <x:c r="Z126" s="78" t="str">
        <x:f t="shared" si="198"/>
        <x:v/>
      </x:c>
      <x:c r="AA126" s="78" t="str">
        <x:f t="shared" si="199"/>
        <x:v/>
      </x:c>
      <x:c r="AB126" s="79" t="str">
        <x:f t="shared" si="200"/>
        <x:v/>
      </x:c>
      <x:c r="AC126" s="81" t="str">
        <x:f t="shared" si="201"/>
        <x:v/>
      </x:c>
      <x:c r="AD126" s="78" t="str">
        <x:f t="shared" si="202"/>
        <x:v/>
      </x:c>
      <x:c r="AE126" s="78" t="str">
        <x:f t="shared" si="203"/>
        <x:v/>
      </x:c>
      <x:c r="AF126" s="78" t="str">
        <x:f t="shared" si="204"/>
        <x:v/>
      </x:c>
      <x:c r="AG126" s="79" t="str">
        <x:f>IF(OR($I126="",$H126=0),"",IF($I126&lt;AH$8,IF($J126&gt;=AG$8,NETWORKDAYS(IF($I126&lt;AG$8,AG$8,$I126),IF($J126&gt;=AH$8,(AH$8-1),$J126),휴일목록),""),""))</x:f>
        <x:v/>
      </x:c>
      <x:c r="AH126" s="78" t="str">
        <x:f>IF(OR($I126="",$H126=0),"",IF($I126&lt;#REF!,IF($J126&gt;=AH$8,NETWORKDAYS(IF($I126&lt;AH$8,AH$8,$I126),IF($J126&gt;=#REF!,(#REF!-1),$J126),휴일목록),""),""))</x:f>
        <x:v/>
      </x:c>
    </x:row>
    <x:row r="127" spans="2:34" ht="15.75" customHeight="1">
      <x:c r="B127" s="20"/>
      <x:c r="G127" s="31" t="s">
        <x:v>29</x:v>
      </x:c>
      <x:c r="H127" s="1">
        <x:v>1</x:v>
      </x:c>
      <x:c r="I127" s="2">
        <x:v>45889</x:v>
      </x:c>
      <x:c r="J127" s="18">
        <x:f t="shared" si="1"/>
        <x:v>45889</x:v>
      </x:c>
      <x:c r="K127" s="19" t="str">
        <x:f t="shared" si="27"/>
        <x:v>F</x:v>
      </x:c>
      <x:c r="L127" s="1" t="s">
        <x:v>43</x:v>
      </x:c>
      <x:c r="M127" s="19" t="str">
        <x:f t="shared" si="205"/>
        <x:v>B</x:v>
      </x:c>
      <x:c r="N127" s="68" t="s">
        <x:v>70</x:v>
      </x:c>
      <x:c r="P127" s="77">
        <x:f t="shared" si="206"/>
        <x:v>1</x:v>
      </x:c>
      <x:c r="Q127" s="78" t="str">
        <x:f t="shared" si="207"/>
        <x:v/>
      </x:c>
      <x:c r="R127" s="78" t="str">
        <x:f t="shared" si="208"/>
        <x:v/>
      </x:c>
      <x:c r="S127" s="78" t="str">
        <x:f t="shared" si="191"/>
        <x:v/>
      </x:c>
      <x:c r="T127" s="79" t="str">
        <x:f t="shared" si="192"/>
        <x:v/>
      </x:c>
      <x:c r="U127" s="78" t="str">
        <x:f t="shared" si="193"/>
        <x:v/>
      </x:c>
      <x:c r="V127" s="78" t="str">
        <x:f t="shared" si="194"/>
        <x:v/>
      </x:c>
      <x:c r="W127" s="78" t="str">
        <x:f t="shared" si="195"/>
        <x:v/>
      </x:c>
      <x:c r="X127" s="79" t="str">
        <x:f t="shared" si="196"/>
        <x:v/>
      </x:c>
      <x:c r="Y127" s="78" t="str">
        <x:f t="shared" si="197"/>
        <x:v/>
      </x:c>
      <x:c r="Z127" s="78" t="str">
        <x:f t="shared" si="198"/>
        <x:v/>
      </x:c>
      <x:c r="AA127" s="78" t="str">
        <x:f t="shared" si="199"/>
        <x:v/>
      </x:c>
      <x:c r="AB127" s="79" t="str">
        <x:f t="shared" si="200"/>
        <x:v/>
      </x:c>
      <x:c r="AC127" s="81" t="str">
        <x:f t="shared" si="201"/>
        <x:v/>
      </x:c>
      <x:c r="AD127" s="78" t="str">
        <x:f t="shared" si="202"/>
        <x:v/>
      </x:c>
      <x:c r="AE127" s="78" t="str">
        <x:f t="shared" si="203"/>
        <x:v/>
      </x:c>
      <x:c r="AF127" s="78" t="str">
        <x:f t="shared" si="204"/>
        <x:v/>
      </x:c>
      <x:c r="AG127" s="79" t="str">
        <x:f>IF(OR($I127="",$H127=0),"",IF($I127&lt;AH$8,IF($J127&gt;=AG$8,NETWORKDAYS(IF($I127&lt;AG$8,AG$8,$I127),IF($J127&gt;=AH$8,(AH$8-1),$J127),휴일목록),""),""))</x:f>
        <x:v/>
      </x:c>
      <x:c r="AH127" s="78" t="e">
        <x:f>IF(OR($I127="",$H127=0),"",IF($I127&lt;#REF!,IF($J127&gt;=AH$8,NETWORKDAYS(IF($I127&lt;AH$8,AH$8,$I127),IF($J127&gt;=#REF!,(#REF!-1),$J127),휴일목록),""),""))</x:f>
        <x:v>#REF!</x:v>
      </x:c>
    </x:row>
    <x:row r="128" spans="2:34" ht="15.75" customHeight="1">
      <x:c r="B128" s="20"/>
      <x:c r="G128" s="31" t="s">
        <x:v>11</x:v>
      </x:c>
      <x:c r="H128" s="1">
        <x:v>1</x:v>
      </x:c>
      <x:c r="I128" s="2">
        <x:v>45889</x:v>
      </x:c>
      <x:c r="J128" s="18">
        <x:f t="shared" si="1"/>
        <x:v>45889</x:v>
      </x:c>
      <x:c r="K128" s="19" t="str">
        <x:f t="shared" si="27"/>
        <x:v>F</x:v>
      </x:c>
      <x:c r="L128" s="1" t="s">
        <x:v>43</x:v>
      </x:c>
      <x:c r="M128" s="19" t="str">
        <x:f t="shared" si="205"/>
        <x:v>B</x:v>
      </x:c>
      <x:c r="N128" s="68" t="s">
        <x:v>70</x:v>
      </x:c>
      <x:c r="P128" s="77">
        <x:f t="shared" si="206"/>
        <x:v>1</x:v>
      </x:c>
      <x:c r="Q128" s="78" t="str">
        <x:f t="shared" si="207"/>
        <x:v/>
      </x:c>
      <x:c r="R128" s="78" t="str">
        <x:f t="shared" si="208"/>
        <x:v/>
      </x:c>
      <x:c r="S128" s="78" t="str">
        <x:f t="shared" si="191"/>
        <x:v/>
      </x:c>
      <x:c r="T128" s="79" t="str">
        <x:f t="shared" si="192"/>
        <x:v/>
      </x:c>
      <x:c r="U128" s="78" t="str">
        <x:f t="shared" si="193"/>
        <x:v/>
      </x:c>
      <x:c r="V128" s="78" t="str">
        <x:f t="shared" si="194"/>
        <x:v/>
      </x:c>
      <x:c r="W128" s="78" t="str">
        <x:f t="shared" si="195"/>
        <x:v/>
      </x:c>
      <x:c r="X128" s="79" t="str">
        <x:f t="shared" si="196"/>
        <x:v/>
      </x:c>
      <x:c r="Y128" s="78" t="str">
        <x:f t="shared" si="197"/>
        <x:v/>
      </x:c>
      <x:c r="Z128" s="78" t="str">
        <x:f t="shared" si="198"/>
        <x:v/>
      </x:c>
      <x:c r="AA128" s="78" t="str">
        <x:f t="shared" si="199"/>
        <x:v/>
      </x:c>
      <x:c r="AB128" s="79" t="str">
        <x:f t="shared" si="200"/>
        <x:v/>
      </x:c>
      <x:c r="AC128" s="81" t="str">
        <x:f t="shared" si="201"/>
        <x:v/>
      </x:c>
      <x:c r="AD128" s="78" t="str">
        <x:f t="shared" si="202"/>
        <x:v/>
      </x:c>
      <x:c r="AE128" s="78" t="str">
        <x:f t="shared" si="203"/>
        <x:v/>
      </x:c>
      <x:c r="AF128" s="78" t="str">
        <x:f t="shared" si="204"/>
        <x:v/>
      </x:c>
      <x:c r="AG128" s="79" t="str">
        <x:f>IF(OR($I128="",$H128=0),"",IF($I128&lt;AH$8,IF($J128&gt;=AG$8,NETWORKDAYS(IF($I128&lt;AG$8,AG$8,$I128),IF($J128&gt;=AH$8,(AH$8-1),$J128),휴일목록),""),""))</x:f>
        <x:v/>
      </x:c>
      <x:c r="AH128" s="78" t="e">
        <x:f>IF(OR($I128="",$H128=0),"",IF($I128&lt;#REF!,IF($J128&gt;=AH$8,NETWORKDAYS(IF($I128&lt;AH$8,AH$8,$I128),IF($J128&gt;=#REF!,(#REF!-1),$J128),휴일목록),""),""))</x:f>
        <x:v>#REF!</x:v>
      </x:c>
    </x:row>
    <x:row r="129" spans="2:34" ht="15.75" customHeight="1">
      <x:c r="B129" s="20"/>
      <x:c r="G129" s="31" t="s">
        <x:v>15</x:v>
      </x:c>
      <x:c r="H129" s="1">
        <x:v>1</x:v>
      </x:c>
      <x:c r="I129" s="2">
        <x:v>45889</x:v>
      </x:c>
      <x:c r="J129" s="18">
        <x:f t="shared" si="1"/>
        <x:v>45889</x:v>
      </x:c>
      <x:c r="K129" s="19" t="str">
        <x:f t="shared" si="27"/>
        <x:v>F</x:v>
      </x:c>
      <x:c r="L129" s="1" t="s">
        <x:v>43</x:v>
      </x:c>
      <x:c r="M129" s="19" t="str">
        <x:f t="shared" si="205"/>
        <x:v>B</x:v>
      </x:c>
      <x:c r="N129" s="68" t="s">
        <x:v>70</x:v>
      </x:c>
      <x:c r="P129" s="77">
        <x:f t="shared" si="206"/>
        <x:v>1</x:v>
      </x:c>
      <x:c r="Q129" s="78" t="str">
        <x:f t="shared" si="207"/>
        <x:v/>
      </x:c>
      <x:c r="R129" s="78" t="str">
        <x:f t="shared" si="208"/>
        <x:v/>
      </x:c>
      <x:c r="S129" s="78" t="str">
        <x:f t="shared" si="191"/>
        <x:v/>
      </x:c>
      <x:c r="T129" s="79" t="str">
        <x:f t="shared" si="192"/>
        <x:v/>
      </x:c>
      <x:c r="U129" s="78" t="str">
        <x:f t="shared" si="193"/>
        <x:v/>
      </x:c>
      <x:c r="V129" s="78" t="str">
        <x:f t="shared" si="194"/>
        <x:v/>
      </x:c>
      <x:c r="W129" s="78" t="str">
        <x:f t="shared" si="195"/>
        <x:v/>
      </x:c>
      <x:c r="X129" s="79" t="str">
        <x:f t="shared" si="196"/>
        <x:v/>
      </x:c>
      <x:c r="Y129" s="78" t="str">
        <x:f t="shared" si="197"/>
        <x:v/>
      </x:c>
      <x:c r="Z129" s="78" t="str">
        <x:f t="shared" si="198"/>
        <x:v/>
      </x:c>
      <x:c r="AA129" s="78" t="str">
        <x:f t="shared" si="199"/>
        <x:v/>
      </x:c>
      <x:c r="AB129" s="79" t="str">
        <x:f t="shared" si="200"/>
        <x:v/>
      </x:c>
      <x:c r="AC129" s="81" t="str">
        <x:f t="shared" si="201"/>
        <x:v/>
      </x:c>
      <x:c r="AD129" s="78" t="str">
        <x:f t="shared" si="202"/>
        <x:v/>
      </x:c>
      <x:c r="AE129" s="78" t="str">
        <x:f t="shared" si="203"/>
        <x:v/>
      </x:c>
      <x:c r="AF129" s="78" t="str">
        <x:f t="shared" si="204"/>
        <x:v/>
      </x:c>
      <x:c r="AG129" s="79" t="str">
        <x:f>IF(OR($I129="",$H129=0),"",IF($I129&lt;AH$8,IF($J129&gt;=AG$8,NETWORKDAYS(IF($I129&lt;AG$8,AG$8,$I129),IF($J129&gt;=AH$8,(AH$8-1),$J129),휴일목록),""),""))</x:f>
        <x:v/>
      </x:c>
      <x:c r="AH129" s="78" t="e">
        <x:f>IF(OR($I129="",$H129=0),"",IF($I129&lt;#REF!,IF($J129&gt;=AH$8,NETWORKDAYS(IF($I129&lt;AH$8,AH$8,$I129),IF($J129&gt;=#REF!,(#REF!-1),$J129),휴일목록),""),""))</x:f>
        <x:v>#REF!</x:v>
      </x:c>
    </x:row>
    <x:row r="130" spans="2:34" ht="15.75" customHeight="1">
      <x:c r="B130" s="20"/>
      <x:c r="F130" t="s">
        <x:v>147</x:v>
      </x:c>
      <x:c r="I130" s="2"/>
      <x:c r="J130" s="18" t="str">
        <x:f t="shared" si="1"/>
        <x:v/>
      </x:c>
      <x:c r="K130" s="19" t="str">
        <x:f t="shared" si="27"/>
        <x:v/>
      </x:c>
      <x:c r="L130" s="1"/>
      <x:c r="M130" s="19" t="str">
        <x:f t="shared" si="205"/>
        <x:v/>
      </x:c>
      <x:c r="N130" s="68"/>
      <x:c r="P130" s="77" t="str">
        <x:f t="shared" si="206"/>
        <x:v/>
      </x:c>
      <x:c r="Q130" s="78" t="str">
        <x:f t="shared" si="207"/>
        <x:v/>
      </x:c>
      <x:c r="R130" s="78" t="str">
        <x:f t="shared" si="208"/>
        <x:v/>
      </x:c>
      <x:c r="S130" s="78" t="str">
        <x:f t="shared" si="191"/>
        <x:v/>
      </x:c>
      <x:c r="T130" s="79" t="str">
        <x:f t="shared" si="192"/>
        <x:v/>
      </x:c>
      <x:c r="U130" s="78" t="str">
        <x:f t="shared" si="193"/>
        <x:v/>
      </x:c>
      <x:c r="V130" s="78" t="str">
        <x:f t="shared" si="194"/>
        <x:v/>
      </x:c>
      <x:c r="W130" s="78" t="str">
        <x:f t="shared" si="195"/>
        <x:v/>
      </x:c>
      <x:c r="X130" s="79" t="str">
        <x:f t="shared" si="196"/>
        <x:v/>
      </x:c>
      <x:c r="Y130" s="78" t="str">
        <x:f t="shared" si="197"/>
        <x:v/>
      </x:c>
      <x:c r="Z130" s="78" t="str">
        <x:f t="shared" si="198"/>
        <x:v/>
      </x:c>
      <x:c r="AA130" s="78" t="str">
        <x:f t="shared" si="199"/>
        <x:v/>
      </x:c>
      <x:c r="AB130" s="79" t="str">
        <x:f t="shared" si="200"/>
        <x:v/>
      </x:c>
      <x:c r="AC130" s="81" t="str">
        <x:f t="shared" si="201"/>
        <x:v/>
      </x:c>
      <x:c r="AD130" s="78" t="str">
        <x:f t="shared" si="202"/>
        <x:v/>
      </x:c>
      <x:c r="AE130" s="78" t="str">
        <x:f t="shared" si="203"/>
        <x:v/>
      </x:c>
      <x:c r="AF130" s="78" t="str">
        <x:f t="shared" si="204"/>
        <x:v/>
      </x:c>
      <x:c r="AG130" s="79" t="str">
        <x:f>IF(OR($I130="",$H130=0),"",IF($I130&lt;AH$8,IF($J130&gt;=AG$8,NETWORKDAYS(IF($I130&lt;AG$8,AG$8,$I130),IF($J130&gt;=AH$8,(AH$8-1),$J130),휴일목록),""),""))</x:f>
        <x:v/>
      </x:c>
      <x:c r="AH130" s="78" t="str">
        <x:f>IF(OR($I130="",$H130=0),"",IF($I130&lt;#REF!,IF($J130&gt;=AH$8,NETWORKDAYS(IF($I130&lt;AH$8,AH$8,$I130),IF($J130&gt;=#REF!,(#REF!-1),$J130),휴일목록),""),""))</x:f>
        <x:v/>
      </x:c>
    </x:row>
    <x:row r="131" spans="2:34" ht="15.75" customHeight="1">
      <x:c r="B131" s="20"/>
      <x:c r="G131" s="31" t="s">
        <x:v>115</x:v>
      </x:c>
      <x:c r="H131" s="1">
        <x:v>1</x:v>
      </x:c>
      <x:c r="I131" s="2">
        <x:v>45889</x:v>
      </x:c>
      <x:c r="J131" s="18">
        <x:f t="shared" si="1"/>
        <x:v>45889</x:v>
      </x:c>
      <x:c r="K131" s="19" t="str">
        <x:f t="shared" si="27"/>
        <x:v>F</x:v>
      </x:c>
      <x:c r="L131" s="1" t="s">
        <x:v>43</x:v>
      </x:c>
      <x:c r="M131" s="19" t="str">
        <x:f t="shared" si="205"/>
        <x:v>B</x:v>
      </x:c>
      <x:c r="N131" s="68" t="s">
        <x:v>70</x:v>
      </x:c>
      <x:c r="P131" s="77">
        <x:f t="shared" si="206"/>
        <x:v>1</x:v>
      </x:c>
      <x:c r="Q131" s="78" t="str">
        <x:f t="shared" si="207"/>
        <x:v/>
      </x:c>
      <x:c r="R131" s="78" t="str">
        <x:f t="shared" si="208"/>
        <x:v/>
      </x:c>
      <x:c r="S131" s="78" t="str">
        <x:f t="shared" si="191"/>
        <x:v/>
      </x:c>
      <x:c r="T131" s="79" t="str">
        <x:f t="shared" si="192"/>
        <x:v/>
      </x:c>
      <x:c r="U131" s="78" t="str">
        <x:f t="shared" si="193"/>
        <x:v/>
      </x:c>
      <x:c r="V131" s="78" t="str">
        <x:f t="shared" si="194"/>
        <x:v/>
      </x:c>
      <x:c r="W131" s="78" t="str">
        <x:f t="shared" si="195"/>
        <x:v/>
      </x:c>
      <x:c r="X131" s="79" t="str">
        <x:f t="shared" si="196"/>
        <x:v/>
      </x:c>
      <x:c r="Y131" s="78" t="str">
        <x:f t="shared" si="197"/>
        <x:v/>
      </x:c>
      <x:c r="Z131" s="78" t="str">
        <x:f t="shared" si="198"/>
        <x:v/>
      </x:c>
      <x:c r="AA131" s="78" t="str">
        <x:f t="shared" si="199"/>
        <x:v/>
      </x:c>
      <x:c r="AB131" s="79" t="str">
        <x:f t="shared" si="200"/>
        <x:v/>
      </x:c>
      <x:c r="AC131" s="81" t="str">
        <x:f t="shared" si="201"/>
        <x:v/>
      </x:c>
      <x:c r="AD131" s="78" t="str">
        <x:f t="shared" si="202"/>
        <x:v/>
      </x:c>
      <x:c r="AE131" s="78" t="str">
        <x:f t="shared" si="203"/>
        <x:v/>
      </x:c>
      <x:c r="AF131" s="78" t="str">
        <x:f t="shared" si="204"/>
        <x:v/>
      </x:c>
      <x:c r="AG131" s="79" t="str">
        <x:f>IF(OR($I131="",$H131=0),"",IF($I131&lt;AH$8,IF($J131&gt;=AG$8,NETWORKDAYS(IF($I131&lt;AG$8,AG$8,$I131),IF($J131&gt;=AH$8,(AH$8-1),$J131),휴일목록),""),""))</x:f>
        <x:v/>
      </x:c>
      <x:c r="AH131" s="78" t="e">
        <x:f>IF(OR($I131="",$H131=0),"",IF($I131&lt;#REF!,IF($J131&gt;=AH$8,NETWORKDAYS(IF($I131&lt;AH$8,AH$8,$I131),IF($J131&gt;=#REF!,(#REF!-1),$J131),휴일목록),""),""))</x:f>
        <x:v>#REF!</x:v>
      </x:c>
    </x:row>
    <x:row r="132" spans="2:34" ht="15.75" customHeight="1">
      <x:c r="B132" s="20"/>
      <x:c r="G132" s="31" t="s">
        <x:v>18</x:v>
      </x:c>
      <x:c r="H132" s="1">
        <x:v>1</x:v>
      </x:c>
      <x:c r="I132" s="2">
        <x:v>45889</x:v>
      </x:c>
      <x:c r="J132" s="18">
        <x:f t="shared" si="1"/>
        <x:v>45889</x:v>
      </x:c>
      <x:c r="K132" s="19" t="str">
        <x:f t="shared" si="27"/>
        <x:v>F</x:v>
      </x:c>
      <x:c r="L132" s="1" t="s">
        <x:v>43</x:v>
      </x:c>
      <x:c r="M132" s="19" t="str">
        <x:f t="shared" si="205"/>
        <x:v>B</x:v>
      </x:c>
      <x:c r="N132" s="68" t="s">
        <x:v>70</x:v>
      </x:c>
      <x:c r="P132" s="77">
        <x:f t="shared" si="206"/>
        <x:v>1</x:v>
      </x:c>
      <x:c r="Q132" s="78" t="str">
        <x:f t="shared" si="207"/>
        <x:v/>
      </x:c>
      <x:c r="R132" s="78" t="str">
        <x:f t="shared" si="208"/>
        <x:v/>
      </x:c>
      <x:c r="S132" s="78" t="str">
        <x:f t="shared" si="191"/>
        <x:v/>
      </x:c>
      <x:c r="T132" s="79" t="str">
        <x:f t="shared" si="192"/>
        <x:v/>
      </x:c>
      <x:c r="U132" s="78" t="str">
        <x:f t="shared" si="193"/>
        <x:v/>
      </x:c>
      <x:c r="V132" s="78" t="str">
        <x:f t="shared" si="194"/>
        <x:v/>
      </x:c>
      <x:c r="W132" s="78" t="str">
        <x:f t="shared" si="195"/>
        <x:v/>
      </x:c>
      <x:c r="X132" s="79" t="str">
        <x:f t="shared" si="196"/>
        <x:v/>
      </x:c>
      <x:c r="Y132" s="78" t="str">
        <x:f t="shared" si="197"/>
        <x:v/>
      </x:c>
      <x:c r="Z132" s="78" t="str">
        <x:f t="shared" si="198"/>
        <x:v/>
      </x:c>
      <x:c r="AA132" s="78" t="str">
        <x:f t="shared" si="199"/>
        <x:v/>
      </x:c>
      <x:c r="AB132" s="79" t="str">
        <x:f t="shared" si="200"/>
        <x:v/>
      </x:c>
      <x:c r="AC132" s="81" t="str">
        <x:f t="shared" si="201"/>
        <x:v/>
      </x:c>
      <x:c r="AD132" s="78" t="str">
        <x:f t="shared" si="202"/>
        <x:v/>
      </x:c>
      <x:c r="AE132" s="78" t="str">
        <x:f t="shared" si="203"/>
        <x:v/>
      </x:c>
      <x:c r="AF132" s="78" t="str">
        <x:f t="shared" si="204"/>
        <x:v/>
      </x:c>
      <x:c r="AG132" s="79" t="str">
        <x:f>IF(OR($I132="",$H132=0),"",IF($I132&lt;AH$8,IF($J132&gt;=AG$8,NETWORKDAYS(IF($I132&lt;AG$8,AG$8,$I132),IF($J132&gt;=AH$8,(AH$8-1),$J132),휴일목록),""),""))</x:f>
        <x:v/>
      </x:c>
      <x:c r="AH132" s="78" t="e">
        <x:f>IF(OR($I132="",$H132=0),"",IF($I132&lt;#REF!,IF($J132&gt;=AH$8,NETWORKDAYS(IF($I132&lt;AH$8,AH$8,$I132),IF($J132&gt;=#REF!,(#REF!-1),$J132),휴일목록),""),""))</x:f>
        <x:v>#REF!</x:v>
      </x:c>
    </x:row>
    <x:row r="133" spans="2:34" ht="15.75" customHeight="1">
      <x:c r="B133" s="20"/>
      <x:c r="G133" s="31" t="s">
        <x:v>137</x:v>
      </x:c>
      <x:c r="H133" s="1">
        <x:v>1</x:v>
      </x:c>
      <x:c r="I133" s="2">
        <x:v>45889</x:v>
      </x:c>
      <x:c r="J133" s="18">
        <x:f t="shared" si="1"/>
        <x:v>45889</x:v>
      </x:c>
      <x:c r="K133" s="19" t="str">
        <x:f t="shared" si="27"/>
        <x:v>F</x:v>
      </x:c>
      <x:c r="L133" s="1" t="s">
        <x:v>43</x:v>
      </x:c>
      <x:c r="M133" s="19" t="str">
        <x:f t="shared" si="205"/>
        <x:v>B</x:v>
      </x:c>
      <x:c r="N133" s="68" t="s">
        <x:v>70</x:v>
      </x:c>
      <x:c r="P133" s="77">
        <x:f t="shared" si="206"/>
        <x:v>1</x:v>
      </x:c>
      <x:c r="Q133" s="78" t="str">
        <x:f t="shared" si="207"/>
        <x:v/>
      </x:c>
      <x:c r="R133" s="78" t="str">
        <x:f t="shared" si="208"/>
        <x:v/>
      </x:c>
      <x:c r="S133" s="78" t="str">
        <x:f t="shared" si="191"/>
        <x:v/>
      </x:c>
      <x:c r="T133" s="79" t="str">
        <x:f t="shared" si="192"/>
        <x:v/>
      </x:c>
      <x:c r="U133" s="78" t="str">
        <x:f t="shared" si="193"/>
        <x:v/>
      </x:c>
      <x:c r="V133" s="78" t="str">
        <x:f t="shared" si="194"/>
        <x:v/>
      </x:c>
      <x:c r="W133" s="78" t="str">
        <x:f t="shared" si="195"/>
        <x:v/>
      </x:c>
      <x:c r="X133" s="79" t="str">
        <x:f t="shared" si="196"/>
        <x:v/>
      </x:c>
      <x:c r="Y133" s="78" t="str">
        <x:f t="shared" si="197"/>
        <x:v/>
      </x:c>
      <x:c r="Z133" s="78" t="str">
        <x:f t="shared" si="198"/>
        <x:v/>
      </x:c>
      <x:c r="AA133" s="78" t="str">
        <x:f t="shared" si="199"/>
        <x:v/>
      </x:c>
      <x:c r="AB133" s="79" t="str">
        <x:f t="shared" si="200"/>
        <x:v/>
      </x:c>
      <x:c r="AC133" s="81" t="str">
        <x:f t="shared" si="201"/>
        <x:v/>
      </x:c>
      <x:c r="AD133" s="78" t="str">
        <x:f t="shared" si="202"/>
        <x:v/>
      </x:c>
      <x:c r="AE133" s="78" t="str">
        <x:f t="shared" si="203"/>
        <x:v/>
      </x:c>
      <x:c r="AF133" s="78" t="str">
        <x:f t="shared" si="204"/>
        <x:v/>
      </x:c>
      <x:c r="AG133" s="79" t="str">
        <x:f>IF(OR($I133="",$H133=0),"",IF($I133&lt;AH$8,IF($J133&gt;=AG$8,NETWORKDAYS(IF($I133&lt;AG$8,AG$8,$I133),IF($J133&gt;=AH$8,(AH$8-1),$J133),휴일목록),""),""))</x:f>
        <x:v/>
      </x:c>
      <x:c r="AH133" s="78" t="e">
        <x:f>IF(OR($I133="",$H133=0),"",IF($I133&lt;#REF!,IF($J133&gt;=AH$8,NETWORKDAYS(IF($I133&lt;AH$8,AH$8,$I133),IF($J133&gt;=#REF!,(#REF!-1),$J133),휴일목록),""),""))</x:f>
        <x:v>#REF!</x:v>
      </x:c>
    </x:row>
    <x:row r="134" spans="2:34" ht="15.75" customHeight="1">
      <x:c r="B134" s="20"/>
      <x:c r="G134" s="31" t="s">
        <x:v>131</x:v>
      </x:c>
      <x:c r="H134" s="1">
        <x:v>1</x:v>
      </x:c>
      <x:c r="I134" s="2">
        <x:v>45889</x:v>
      </x:c>
      <x:c r="J134" s="18">
        <x:f t="shared" si="1"/>
        <x:v>45889</x:v>
      </x:c>
      <x:c r="K134" s="19" t="str">
        <x:f t="shared" si="27"/>
        <x:v>F</x:v>
      </x:c>
      <x:c r="L134" s="1" t="s">
        <x:v>43</x:v>
      </x:c>
      <x:c r="M134" s="19" t="str">
        <x:f t="shared" si="205"/>
        <x:v>B</x:v>
      </x:c>
      <x:c r="N134" s="68" t="s">
        <x:v>70</x:v>
      </x:c>
      <x:c r="P134" s="77">
        <x:f t="shared" si="206"/>
        <x:v>1</x:v>
      </x:c>
      <x:c r="Q134" s="78" t="str">
        <x:f t="shared" si="207"/>
        <x:v/>
      </x:c>
      <x:c r="R134" s="78" t="str">
        <x:f t="shared" si="208"/>
        <x:v/>
      </x:c>
      <x:c r="S134" s="78" t="str">
        <x:f>IF(OR($I134="",$H134=0),"",IF($I134&lt;T$8,IF($J134&gt;=S$8,NETWORKDAYS(IF($I134&lt;S$8,S$8,$I134),IF($J134&gt;=T$8,(T$8-1),$J134),휴일목록),""),""))</x:f>
        <x:v/>
      </x:c>
      <x:c r="T134" s="79" t="str">
        <x:f>IF(OR($I134="",$H134=0),"",IF($I134&lt;U$8,IF($J134&gt;=T$8,NETWORKDAYS(IF($I134&lt;T$8,T$8,$I134),IF($J134&gt;=U$8,(U$8-1),$J134),휴일목록),""),""))</x:f>
        <x:v/>
      </x:c>
      <x:c r="U134" s="78" t="str">
        <x:f>IF(OR($I134="",$H134=0),"",IF($I134&lt;V$8,IF($J134&gt;=U$8,NETWORKDAYS(IF($I134&lt;U$8,U$8,$I134),IF($J134&gt;=V$8,(V$8-1),$J134),휴일목록),""),""))</x:f>
        <x:v/>
      </x:c>
      <x:c r="V134" s="78" t="str">
        <x:f>IF(OR($I134="",$H134=0),"",IF($I134&lt;W$8,IF($J134&gt;=V$8,NETWORKDAYS(IF($I134&lt;V$8,V$8,$I134),IF($J134&gt;=W$8,(W$8-1),$J134),휴일목록),""),""))</x:f>
        <x:v/>
      </x:c>
      <x:c r="W134" s="78" t="str">
        <x:f>IF(OR($I134="",$H134=0),"",IF($I134&lt;X$8,IF($J134&gt;=W$8,NETWORKDAYS(IF($I134&lt;W$8,W$8,$I134),IF($J134&gt;=X$8,(X$8-1),$J134),휴일목록),""),""))</x:f>
        <x:v/>
      </x:c>
      <x:c r="X134" s="79" t="str">
        <x:f>IF(OR($I134="",$H134=0),"",IF($I134&lt;Y$8,IF($J134&gt;=X$8,NETWORKDAYS(IF($I134&lt;X$8,X$8,$I134),IF($J134&gt;=Y$8,(Y$8-1),$J134),휴일목록),""),""))</x:f>
        <x:v/>
      </x:c>
      <x:c r="Y134" s="78" t="str">
        <x:f>IF(OR($I134="",$H134=0),"",IF($I134&lt;Z$8,IF($J134&gt;=Y$8,NETWORKDAYS(IF($I134&lt;Y$8,Y$8,$I134),IF($J134&gt;=Z$8,(Z$8-1),$J134),휴일목록),""),""))</x:f>
        <x:v/>
      </x:c>
      <x:c r="Z134" s="78" t="str">
        <x:f>IF(OR($I134="",$H134=0),"",IF($I134&lt;AA$8,IF($J134&gt;=Z$8,NETWORKDAYS(IF($I134&lt;Z$8,Z$8,$I134),IF($J134&gt;=AA$8,(AA$8-1),$J134),휴일목록),""),""))</x:f>
        <x:v/>
      </x:c>
      <x:c r="AA134" s="78" t="str">
        <x:f>IF(OR($I134="",$H134=0),"",IF($I134&lt;AB$8,IF($J134&gt;=AA$8,NETWORKDAYS(IF($I134&lt;AA$8,AA$8,$I134),IF($J134&gt;=AB$8,(AB$8-1),$J134),휴일목록),""),""))</x:f>
        <x:v/>
      </x:c>
      <x:c r="AB134" s="79" t="str">
        <x:f>IF(OR($I134="",$H134=0),"",IF($I134&lt;AC$8,IF($J134&gt;=AB$8,NETWORKDAYS(IF($I134&lt;AB$8,AB$8,$I134),IF($J134&gt;=AC$8,(AC$8-1),$J134),휴일목록),""),""))</x:f>
        <x:v/>
      </x:c>
      <x:c r="AC134" s="81" t="str">
        <x:f>IF(OR($I134="",$H134=0),"",IF($I134&lt;AD$8,IF($J134&gt;=AC$8,NETWORKDAYS(IF($I134&lt;AC$8,AC$8,$I134),IF($J134&gt;=AD$8,(AD$8-1),$J134),휴일목록),""),""))</x:f>
        <x:v/>
      </x:c>
      <x:c r="AD134" s="78" t="str">
        <x:f>IF(OR($I134="",$H134=0),"",IF($I134&lt;AE$8,IF($J134&gt;=AD$8,NETWORKDAYS(IF($I134&lt;AD$8,AD$8,$I134),IF($J134&gt;=AE$8,(AE$8-1),$J134),휴일목록),""),""))</x:f>
        <x:v/>
      </x:c>
      <x:c r="AE134" s="78" t="str">
        <x:f>IF(OR($I134="",$H134=0),"",IF($I134&lt;AF$8,IF($J134&gt;=AE$8,NETWORKDAYS(IF($I134&lt;AE$8,AE$8,$I134),IF($J134&gt;=AF$8,(AF$8-1),$J134),휴일목록),""),""))</x:f>
        <x:v/>
      </x:c>
      <x:c r="AF134" s="78" t="str">
        <x:f>IF(OR($I134="",$H134=0),"",IF($I134&lt;AG$8,IF($J134&gt;=AF$8,NETWORKDAYS(IF($I134&lt;AF$8,AF$8,$I134),IF($J134&gt;=AG$8,(AG$8-1),$J134),휴일목록),""),""))</x:f>
        <x:v/>
      </x:c>
      <x:c r="AG134" s="79" t="str">
        <x:f>IF(OR($I134="",$H134=0),"",IF($I134&lt;AH$8,IF($J134&gt;=AG$8,NETWORKDAYS(IF($I134&lt;AG$8,AG$8,$I134),IF($J134&gt;=AH$8,(AH$8-1),$J134),휴일목록),""),""))</x:f>
        <x:v/>
      </x:c>
      <x:c r="AH134" s="78" t="e">
        <x:f>IF(OR($I134="",$H134=0),"",IF($I134&lt;#REF!,IF($J134&gt;=AH$8,NETWORKDAYS(IF($I134&lt;AH$8,AH$8,$I134),IF($J134&gt;=#REF!,(#REF!-1),$J134),휴일목록),""),""))</x:f>
        <x:v>#REF!</x:v>
      </x:c>
    </x:row>
    <x:row r="135" spans="2:34" ht="15.75" customHeight="1">
      <x:c r="B135" s="20"/>
      <x:c r="C135" t="s">
        <x:v>111</x:v>
      </x:c>
      <x:c r="I135" s="2"/>
      <x:c r="J135" s="18" t="str">
        <x:f t="shared" si="1"/>
        <x:v/>
      </x:c>
      <x:c r="K135" s="19"/>
      <x:c r="L135" s="1"/>
      <x:c r="M135" s="19" t="str">
        <x:f>IF(L135="","",IF(K135=FALSE,"",IF(K135="F",IF(L135="F","O","B"),IF(K135="NS",IF(L135="NS","O","A"),IF(K135="P",IF(L135="F","A",IF(L135="P","O","B")))))))</x:f>
        <x:v/>
      </x:c>
      <x:c r="N135" s="68"/>
      <x:c r="P135" s="77" t="str">
        <x:f>IF(OR($I135="",$H135=0),"",IF($I135&lt;Q$8,IF($J135&gt;=P$8,NETWORKDAYS(IF($I135&lt;P$8,P$8,$I135),IF($J135&gt;=Q$8,(Q$8-1),$J135),휴일목록),""),""))</x:f>
        <x:v/>
      </x:c>
      <x:c r="Q135" s="78" t="str">
        <x:f>IF(OR($I135="",$H135=0),"",IF($I135&lt;R$8,IF($J135&gt;=Q$8,NETWORKDAYS(IF($I135&lt;Q$8,Q$8,$I135),IF($J135&gt;=R$8,(R$8-1),$J135),휴일목록),""),""))</x:f>
        <x:v/>
      </x:c>
      <x:c r="R135" s="78" t="str">
        <x:f>IF(OR($I135="",$H135=0),"",IF($I135&lt;S$8,IF($J135&gt;=R$8,NETWORKDAYS(IF($I135&lt;R$8,R$8,$I135),IF($J135&gt;=S$8,(S$8-1),$J135),휴일목록),""),""))</x:f>
        <x:v/>
      </x:c>
      <x:c r="S135" s="78" t="str">
        <x:f>IF(OR($I135="",$H135=0),"",IF($I135&lt;T$8,IF($J135&gt;=S$8,NETWORKDAYS(IF($I135&lt;S$8,S$8,$I135),IF($J135&gt;=T$8,(T$8-1),$J135),휴일목록),""),""))</x:f>
        <x:v/>
      </x:c>
      <x:c r="T135" s="79" t="str">
        <x:f>IF(OR($I135="",$H135=0),"",IF($I135&lt;U$8,IF($J135&gt;=T$8,NETWORKDAYS(IF($I135&lt;T$8,T$8,$I135),IF($J135&gt;=U$8,(U$8-1),$J135),휴일목록),""),""))</x:f>
        <x:v/>
      </x:c>
      <x:c r="U135" s="78" t="str">
        <x:f>IF(OR($I135="",$H135=0),"",IF($I135&lt;V$8,IF($J135&gt;=U$8,NETWORKDAYS(IF($I135&lt;U$8,U$8,$I135),IF($J135&gt;=V$8,(V$8-1),$J135),휴일목록),""),""))</x:f>
        <x:v/>
      </x:c>
      <x:c r="V135" s="78" t="str">
        <x:f>IF(OR($I135="",$H135=0),"",IF($I135&lt;W$8,IF($J135&gt;=V$8,NETWORKDAYS(IF($I135&lt;V$8,V$8,$I135),IF($J135&gt;=W$8,(W$8-1),$J135),휴일목록),""),""))</x:f>
        <x:v/>
      </x:c>
      <x:c r="W135" s="78" t="str">
        <x:f>IF(OR($I135="",$H135=0),"",IF($I135&lt;X$8,IF($J135&gt;=W$8,NETWORKDAYS(IF($I135&lt;W$8,W$8,$I135),IF($J135&gt;=X$8,(X$8-1),$J135),휴일목록),""),""))</x:f>
        <x:v/>
      </x:c>
      <x:c r="X135" s="79" t="str">
        <x:f>IF(OR($I135="",$H135=0),"",IF($I135&lt;Y$8,IF($J135&gt;=X$8,NETWORKDAYS(IF($I135&lt;X$8,X$8,$I135),IF($J135&gt;=Y$8,(Y$8-1),$J135),휴일목록),""),""))</x:f>
        <x:v/>
      </x:c>
      <x:c r="Y135" s="78" t="str">
        <x:f>IF(OR($I135="",$H135=0),"",IF($I135&lt;Z$8,IF($J135&gt;=Y$8,NETWORKDAYS(IF($I135&lt;Y$8,Y$8,$I135),IF($J135&gt;=Z$8,(Z$8-1),$J135),휴일목록),""),""))</x:f>
        <x:v/>
      </x:c>
      <x:c r="Z135" s="78" t="str">
        <x:f>IF(OR($I135="",$H135=0),"",IF($I135&lt;AA$8,IF($J135&gt;=Z$8,NETWORKDAYS(IF($I135&lt;Z$8,Z$8,$I135),IF($J135&gt;=AA$8,(AA$8-1),$J135),휴일목록),""),""))</x:f>
        <x:v/>
      </x:c>
      <x:c r="AA135" s="78" t="str">
        <x:f>IF(OR($I135="",$H135=0),"",IF($I135&lt;AB$8,IF($J135&gt;=AA$8,NETWORKDAYS(IF($I135&lt;AA$8,AA$8,$I135),IF($J135&gt;=AB$8,(AB$8-1),$J135),휴일목록),""),""))</x:f>
        <x:v/>
      </x:c>
      <x:c r="AB135" s="79" t="str">
        <x:f>IF(OR($I135="",$H135=0),"",IF($I135&lt;AC$8,IF($J135&gt;=AB$8,NETWORKDAYS(IF($I135&lt;AB$8,AB$8,$I135),IF($J135&gt;=AC$8,(AC$8-1),$J135),휴일목록),""),""))</x:f>
        <x:v/>
      </x:c>
      <x:c r="AC135" s="81" t="str">
        <x:f>IF(OR($I135="",$H135=0),"",IF($I135&lt;AD$8,IF($J135&gt;=AC$8,NETWORKDAYS(IF($I135&lt;AC$8,AC$8,$I135),IF($J135&gt;=AD$8,(AD$8-1),$J135),휴일목록),""),""))</x:f>
        <x:v/>
      </x:c>
      <x:c r="AD135" s="78" t="str">
        <x:f>IF(OR($I135="",$H135=0),"",IF($I135&lt;AE$8,IF($J135&gt;=AD$8,NETWORKDAYS(IF($I135&lt;AD$8,AD$8,$I135),IF($J135&gt;=AE$8,(AE$8-1),$J135),휴일목록),""),""))</x:f>
        <x:v/>
      </x:c>
      <x:c r="AE135" s="78" t="str">
        <x:f>IF(OR($I135="",$H135=0),"",IF($I135&lt;AF$8,IF($J135&gt;=AE$8,NETWORKDAYS(IF($I135&lt;AE$8,AE$8,$I135),IF($J135&gt;=AF$8,(AF$8-1),$J135),휴일목록),""),""))</x:f>
        <x:v/>
      </x:c>
      <x:c r="AF135" s="78" t="str">
        <x:f>IF(OR($I135="",$H135=0),"",IF($I135&lt;AG$8,IF($J135&gt;=AF$8,NETWORKDAYS(IF($I135&lt;AF$8,AF$8,$I135),IF($J135&gt;=AG$8,(AG$8-1),$J135),휴일목록),""),""))</x:f>
        <x:v/>
      </x:c>
      <x:c r="AG135" s="79" t="str">
        <x:f>IF(OR($I135="",$H135=0),"",IF($I135&lt;AH$8,IF($J135&gt;=AG$8,NETWORKDAYS(IF($I135&lt;AG$8,AG$8,$I135),IF($J135&gt;=AH$8,(AH$8-1),$J135),휴일목록),""),""))</x:f>
        <x:v/>
      </x:c>
      <x:c r="AH135" s="78" t="str">
        <x:f>IF(OR($I135="",$H135=0),"",IF($I135&lt;#REF!,IF($J135&gt;=AH$8,NETWORKDAYS(IF($I135&lt;AH$8,AH$8,$I135),IF($J135&gt;=#REF!,(#REF!-1),$J135),휴일목록),""),""))</x:f>
        <x:v/>
      </x:c>
    </x:row>
    <x:row r="136" spans="2:34" ht="16.5" customHeight="1">
      <x:c r="B136" s="20"/>
      <x:c r="D136" t="s">
        <x:v>23</x:v>
      </x:c>
      <x:c r="I136" s="2"/>
      <x:c r="J136" s="18" t="str">
        <x:f t="shared" si="1"/>
        <x:v/>
      </x:c>
      <x:c r="K136" s="19" t="str">
        <x:f t="shared" si="27"/>
        <x:v/>
      </x:c>
      <x:c r="L136" s="1"/>
      <x:c r="M136" s="19" t="str">
        <x:f t="shared" ref="M136:M141" si="209">IF(L136="","",IF(K136=FALSE,"",IF(K136="F",IF(L136="F","O","B"),IF(K136="NS",IF(L136="NS","O","A"),IF(K136="P",IF(L136="F","A",IF(L136="P","O","B")))))))</x:f>
        <x:v/>
      </x:c>
      <x:c r="N136" s="68"/>
      <x:c r="P136" s="77" t="str">
        <x:f t="shared" ref="P136:AE139" si="210">IF(OR($I136="",$H136=0),"",IF($I136&lt;Q$8,IF($J136&gt;=P$8,NETWORKDAYS(IF($I136&lt;P$8,P$8,$I136),IF($J136&gt;=Q$8,(Q$8-1),$J136),휴일목록),""),""))</x:f>
        <x:v/>
      </x:c>
      <x:c r="Q136" s="78" t="str">
        <x:f t="shared" si="210"/>
        <x:v/>
      </x:c>
      <x:c r="R136" s="78" t="str">
        <x:f t="shared" si="210"/>
        <x:v/>
      </x:c>
      <x:c r="S136" s="78" t="str">
        <x:f t="shared" si="210"/>
        <x:v/>
      </x:c>
      <x:c r="T136" s="79" t="str">
        <x:f t="shared" si="210"/>
        <x:v/>
      </x:c>
      <x:c r="U136" s="78" t="str">
        <x:f t="shared" si="210"/>
        <x:v/>
      </x:c>
      <x:c r="V136" s="78" t="str">
        <x:f t="shared" si="210"/>
        <x:v/>
      </x:c>
      <x:c r="W136" s="78" t="str">
        <x:f t="shared" si="210"/>
        <x:v/>
      </x:c>
      <x:c r="X136" s="79" t="str">
        <x:f t="shared" si="210"/>
        <x:v/>
      </x:c>
      <x:c r="Y136" s="78" t="str">
        <x:f t="shared" si="210"/>
        <x:v/>
      </x:c>
      <x:c r="Z136" s="78" t="str">
        <x:f t="shared" si="210"/>
        <x:v/>
      </x:c>
      <x:c r="AA136" s="78" t="str">
        <x:f t="shared" si="210"/>
        <x:v/>
      </x:c>
      <x:c r="AB136" s="79" t="str">
        <x:f t="shared" si="210"/>
        <x:v/>
      </x:c>
      <x:c r="AC136" s="81" t="str">
        <x:f t="shared" si="210"/>
        <x:v/>
      </x:c>
      <x:c r="AD136" s="78" t="str">
        <x:f t="shared" si="210"/>
        <x:v/>
      </x:c>
      <x:c r="AE136" s="78" t="str">
        <x:f t="shared" si="210"/>
        <x:v/>
      </x:c>
      <x:c r="AF136" s="78" t="str">
        <x:f>IF(OR($I136="",$H136=0),"",IF($I136&lt;AG$8,IF($J136&gt;=AF$8,NETWORKDAYS(IF($I136&lt;AF$8,AF$8,$I136),IF($J136&gt;=AG$8,(AG$8-1),$J136),휴일목록),""),""))</x:f>
        <x:v/>
      </x:c>
      <x:c r="AG136" s="79" t="str">
        <x:f>IF(OR($I136="",$H136=0),"",IF($I136&lt;AH$8,IF($J136&gt;=AG$8,NETWORKDAYS(IF($I136&lt;AG$8,AG$8,$I136),IF($J136&gt;=AH$8,(AH$8-1),$J136),휴일목록),""),""))</x:f>
        <x:v/>
      </x:c>
      <x:c r="AH136" s="78" t="str">
        <x:f>IF(OR($I136="",$H136=0),"",IF($I136&lt;#REF!,IF($J136&gt;=AH$8,NETWORKDAYS(IF($I136&lt;AH$8,AH$8,$I136),IF($J136&gt;=#REF!,(#REF!-1),$J136),휴일목록),""),""))</x:f>
        <x:v/>
      </x:c>
    </x:row>
    <x:row r="137" spans="2:34" ht="15.75" customHeight="1">
      <x:c r="B137" s="20"/>
      <x:c r="E137" t="s">
        <x:v>155</x:v>
      </x:c>
      <x:c r="I137" s="2"/>
      <x:c r="J137" s="18" t="str">
        <x:f t="shared" si="1"/>
        <x:v/>
      </x:c>
      <x:c r="K137" s="19" t="str">
        <x:f t="shared" si="27"/>
        <x:v/>
      </x:c>
      <x:c r="L137" s="1"/>
      <x:c r="M137" s="19" t="str">
        <x:f t="shared" si="209"/>
        <x:v/>
      </x:c>
      <x:c r="N137" s="68"/>
      <x:c r="P137" s="77" t="str">
        <x:f t="shared" si="210"/>
        <x:v/>
      </x:c>
      <x:c r="Q137" s="78" t="str">
        <x:f t="shared" si="210"/>
        <x:v/>
      </x:c>
      <x:c r="R137" s="78" t="str">
        <x:f t="shared" si="210"/>
        <x:v/>
      </x:c>
      <x:c r="S137" s="78" t="str">
        <x:f t="shared" si="210"/>
        <x:v/>
      </x:c>
      <x:c r="T137" s="79" t="str">
        <x:f t="shared" si="210"/>
        <x:v/>
      </x:c>
      <x:c r="U137" s="78" t="str">
        <x:f t="shared" si="210"/>
        <x:v/>
      </x:c>
      <x:c r="V137" s="78" t="str">
        <x:f t="shared" si="210"/>
        <x:v/>
      </x:c>
      <x:c r="W137" s="78" t="str">
        <x:f t="shared" si="210"/>
        <x:v/>
      </x:c>
      <x:c r="X137" s="79" t="str">
        <x:f t="shared" si="210"/>
        <x:v/>
      </x:c>
      <x:c r="Y137" s="78" t="str">
        <x:f t="shared" si="210"/>
        <x:v/>
      </x:c>
      <x:c r="Z137" s="78" t="str">
        <x:f t="shared" si="210"/>
        <x:v/>
      </x:c>
      <x:c r="AA137" s="78" t="str">
        <x:f t="shared" si="210"/>
        <x:v/>
      </x:c>
      <x:c r="AB137" s="79" t="str">
        <x:f t="shared" si="210"/>
        <x:v/>
      </x:c>
      <x:c r="AC137" s="81" t="str">
        <x:f t="shared" si="210"/>
        <x:v/>
      </x:c>
      <x:c r="AD137" s="78" t="str">
        <x:f t="shared" si="210"/>
        <x:v/>
      </x:c>
      <x:c r="AE137" s="78" t="str">
        <x:f t="shared" si="210"/>
        <x:v/>
      </x:c>
      <x:c r="AF137" s="78" t="str">
        <x:f t="shared" ref="AE137:AF141" si="211">IF(OR($I137="",$H137=0),"",IF($I137&lt;AG$8,IF($J137&gt;=AF$8,NETWORKDAYS(IF($I137&lt;AF$8,AF$8,$I137),IF($J137&gt;=AG$8,(AG$8-1),$J137),휴일목록),""),""))</x:f>
        <x:v/>
      </x:c>
      <x:c r="AG137" s="79" t="str">
        <x:f>IF(OR($I137="",$H137=0),"",IF($I137&lt;AH$8,IF($J137&gt;=AG$8,NETWORKDAYS(IF($I137&lt;AG$8,AG$8,$I137),IF($J137&gt;=AH$8,(AH$8-1),$J137),휴일목록),""),""))</x:f>
        <x:v/>
      </x:c>
      <x:c r="AH137" s="78" t="str">
        <x:f>IF(OR($I137="",$H137=0),"",IF($I137&lt;#REF!,IF($J137&gt;=AH$8,NETWORKDAYS(IF($I137&lt;AH$8,AH$8,$I137),IF($J137&gt;=#REF!,(#REF!-1),$J137),휴일목록),""),""))</x:f>
        <x:v/>
      </x:c>
    </x:row>
    <x:row r="138" spans="2:34" ht="16.5" customHeight="1">
      <x:c r="B138" s="20"/>
      <x:c r="F138" t="s">
        <x:v>152</x:v>
      </x:c>
      <x:c r="I138" s="2"/>
      <x:c r="J138" s="18" t="str">
        <x:f t="shared" si="1"/>
        <x:v/>
      </x:c>
      <x:c r="K138" s="19" t="str">
        <x:f t="shared" si="27"/>
        <x:v/>
      </x:c>
      <x:c r="L138" s="1"/>
      <x:c r="M138" s="19" t="str">
        <x:f t="shared" si="209"/>
        <x:v/>
      </x:c>
      <x:c r="N138" s="68"/>
      <x:c r="P138" s="77" t="str">
        <x:f t="shared" si="210"/>
        <x:v/>
      </x:c>
      <x:c r="Q138" s="78" t="str">
        <x:f t="shared" si="210"/>
        <x:v/>
      </x:c>
      <x:c r="R138" s="78" t="str">
        <x:f t="shared" si="210"/>
        <x:v/>
      </x:c>
      <x:c r="S138" s="78" t="str">
        <x:f t="shared" si="210"/>
        <x:v/>
      </x:c>
      <x:c r="T138" s="79" t="str">
        <x:f t="shared" si="210"/>
        <x:v/>
      </x:c>
      <x:c r="U138" s="78" t="str">
        <x:f t="shared" si="210"/>
        <x:v/>
      </x:c>
      <x:c r="V138" s="78" t="str">
        <x:f t="shared" si="210"/>
        <x:v/>
      </x:c>
      <x:c r="W138" s="78" t="str">
        <x:f t="shared" si="210"/>
        <x:v/>
      </x:c>
      <x:c r="X138" s="79" t="str">
        <x:f t="shared" si="210"/>
        <x:v/>
      </x:c>
      <x:c r="Y138" s="78" t="str">
        <x:f t="shared" si="210"/>
        <x:v/>
      </x:c>
      <x:c r="Z138" s="78" t="str">
        <x:f t="shared" si="210"/>
        <x:v/>
      </x:c>
      <x:c r="AA138" s="78" t="str">
        <x:f t="shared" si="210"/>
        <x:v/>
      </x:c>
      <x:c r="AB138" s="79" t="str">
        <x:f t="shared" si="210"/>
        <x:v/>
      </x:c>
      <x:c r="AC138" s="81" t="str">
        <x:f t="shared" si="210"/>
        <x:v/>
      </x:c>
      <x:c r="AD138" s="78" t="str">
        <x:f t="shared" si="210"/>
        <x:v/>
      </x:c>
      <x:c r="AE138" s="78" t="str">
        <x:f t="shared" si="211"/>
        <x:v/>
      </x:c>
      <x:c r="AF138" s="78" t="str">
        <x:f t="shared" si="211"/>
        <x:v/>
      </x:c>
      <x:c r="AG138" s="79" t="str">
        <x:f>IF(OR($I138="",$H138=0),"",IF($I138&lt;AH$8,IF($J138&gt;=AG$8,NETWORKDAYS(IF($I138&lt;AG$8,AG$8,$I138),IF($J138&gt;=AH$8,(AH$8-1),$J138),휴일목록),""),""))</x:f>
        <x:v/>
      </x:c>
      <x:c r="AH138" s="78" t="str">
        <x:f>IF(OR($I138="",$H138=0),"",IF($I138&lt;#REF!,IF($J138&gt;=AH$8,NETWORKDAYS(IF($I138&lt;AH$8,AH$8,$I138),IF($J138&gt;=#REF!,(#REF!-1),$J138),휴일목록),""),""))</x:f>
        <x:v/>
      </x:c>
    </x:row>
    <x:row r="139" spans="2:34" ht="15.75" customHeight="1">
      <x:c r="B139" s="20"/>
      <x:c r="G139" s="31" t="s">
        <x:v>139</x:v>
      </x:c>
      <x:c r="H139" s="1">
        <x:v>3</x:v>
      </x:c>
      <x:c r="I139" s="2">
        <x:v>45922</x:v>
      </x:c>
      <x:c r="J139" s="18">
        <x:f t="shared" si="1"/>
        <x:v>45924</x:v>
      </x:c>
      <x:c r="K139" s="19" t="str">
        <x:f t="shared" si="27"/>
        <x:v>NS</x:v>
      </x:c>
      <x:c r="L139" s="1" t="s">
        <x:v>38</x:v>
      </x:c>
      <x:c r="M139" s="19" t="str">
        <x:f t="shared" si="209"/>
        <x:v>O</x:v>
      </x:c>
      <x:c r="N139" s="68" t="s">
        <x:v>70</x:v>
      </x:c>
      <x:c r="P139" s="77" t="str">
        <x:f t="shared" si="210"/>
        <x:v/>
      </x:c>
      <x:c r="Q139" s="78" t="str">
        <x:f t="shared" si="210"/>
        <x:v/>
      </x:c>
      <x:c r="R139" s="78" t="str">
        <x:f t="shared" si="210"/>
        <x:v/>
      </x:c>
      <x:c r="S139" s="78" t="str">
        <x:f t="shared" si="210"/>
        <x:v/>
      </x:c>
      <x:c r="T139" s="79" t="str">
        <x:f t="shared" si="210"/>
        <x:v/>
      </x:c>
      <x:c r="U139" s="78">
        <x:f t="shared" si="210"/>
        <x:v>3</x:v>
      </x:c>
      <x:c r="V139" s="78" t="str">
        <x:f t="shared" si="210"/>
        <x:v/>
      </x:c>
      <x:c r="W139" s="78" t="str">
        <x:f t="shared" si="210"/>
        <x:v/>
      </x:c>
      <x:c r="X139" s="79" t="str">
        <x:f t="shared" si="210"/>
        <x:v/>
      </x:c>
      <x:c r="Y139" s="78" t="str">
        <x:f t="shared" si="210"/>
        <x:v/>
      </x:c>
      <x:c r="Z139" s="78" t="str">
        <x:f t="shared" si="210"/>
        <x:v/>
      </x:c>
      <x:c r="AA139" s="78" t="str">
        <x:f t="shared" si="210"/>
        <x:v/>
      </x:c>
      <x:c r="AB139" s="79" t="str">
        <x:f t="shared" si="210"/>
        <x:v/>
      </x:c>
      <x:c r="AC139" s="81" t="str">
        <x:f t="shared" si="210"/>
        <x:v/>
      </x:c>
      <x:c r="AD139" s="78" t="str">
        <x:f t="shared" si="210"/>
        <x:v/>
      </x:c>
      <x:c r="AE139" s="78" t="str">
        <x:f t="shared" si="211"/>
        <x:v/>
      </x:c>
      <x:c r="AF139" s="78" t="str">
        <x:f t="shared" si="211"/>
        <x:v/>
      </x:c>
      <x:c r="AG139" s="79" t="str">
        <x:f>IF(OR($I139="",$H139=0),"",IF($I139&lt;AH$8,IF($J139&gt;=AG$8,NETWORKDAYS(IF($I139&lt;AG$8,AG$8,$I139),IF($J139&gt;=AH$8,(AH$8-1),$J139),휴일목록),""),""))</x:f>
        <x:v/>
      </x:c>
      <x:c r="AH139" s="78" t="e">
        <x:f>IF(OR($I139="",$H139=0),"",IF($I139&lt;#REF!,IF($J139&gt;=AH$8,NETWORKDAYS(IF($I139&lt;AH$8,AH$8,$I139),IF($J139&gt;=#REF!,(#REF!-1),$J139),휴일목록),""),""))</x:f>
        <x:v>#REF!</x:v>
      </x:c>
    </x:row>
    <x:row r="140" spans="2:34" ht="15.75" customHeight="1">
      <x:c r="B140" s="20"/>
      <x:c r="G140" s="31" t="s">
        <x:v>140</x:v>
      </x:c>
      <x:c r="H140" s="1">
        <x:v>2</x:v>
      </x:c>
      <x:c r="I140" s="2">
        <x:v>45924</x:v>
      </x:c>
      <x:c r="J140" s="18">
        <x:f t="shared" si="1"/>
        <x:v>45925</x:v>
      </x:c>
      <x:c r="K140" s="19" t="str">
        <x:f t="shared" si="27"/>
        <x:v>NS</x:v>
      </x:c>
      <x:c r="L140" s="1" t="s">
        <x:v>38</x:v>
      </x:c>
      <x:c r="M140" s="19" t="str">
        <x:f t="shared" si="209"/>
        <x:v>O</x:v>
      </x:c>
      <x:c r="N140" s="68" t="s">
        <x:v>70</x:v>
      </x:c>
      <x:c r="P140" s="77" t="str">
        <x:f t="shared" ref="P140:AD140" si="212">IF(OR($I140="",$H140=0),"",IF($I140&lt;Q$8,IF($J140&gt;=P$8,NETWORKDAYS(IF($I140&lt;P$8,P$8,$I140),IF($J140&gt;=Q$8,(Q$8-1),$J140),휴일목록),""),""))</x:f>
        <x:v/>
      </x:c>
      <x:c r="Q140" s="78" t="str">
        <x:f t="shared" si="212"/>
        <x:v/>
      </x:c>
      <x:c r="R140" s="78" t="str">
        <x:f t="shared" si="212"/>
        <x:v/>
      </x:c>
      <x:c r="S140" s="78" t="str">
        <x:f t="shared" si="212"/>
        <x:v/>
      </x:c>
      <x:c r="T140" s="79" t="str">
        <x:f t="shared" si="212"/>
        <x:v/>
      </x:c>
      <x:c r="U140" s="78">
        <x:f t="shared" si="212"/>
        <x:v>2</x:v>
      </x:c>
      <x:c r="V140" s="78" t="str">
        <x:f t="shared" si="212"/>
        <x:v/>
      </x:c>
      <x:c r="W140" s="78" t="str">
        <x:f t="shared" si="212"/>
        <x:v/>
      </x:c>
      <x:c r="X140" s="79" t="str">
        <x:f t="shared" si="212"/>
        <x:v/>
      </x:c>
      <x:c r="Y140" s="78" t="str">
        <x:f t="shared" si="212"/>
        <x:v/>
      </x:c>
      <x:c r="Z140" s="78" t="str">
        <x:f t="shared" si="212"/>
        <x:v/>
      </x:c>
      <x:c r="AA140" s="78" t="str">
        <x:f t="shared" si="212"/>
        <x:v/>
      </x:c>
      <x:c r="AB140" s="79" t="str">
        <x:f t="shared" si="212"/>
        <x:v/>
      </x:c>
      <x:c r="AC140" s="81" t="str">
        <x:f t="shared" si="212"/>
        <x:v/>
      </x:c>
      <x:c r="AD140" s="78" t="str">
        <x:f t="shared" si="212"/>
        <x:v/>
      </x:c>
      <x:c r="AE140" s="78" t="str">
        <x:f t="shared" si="211"/>
        <x:v/>
      </x:c>
      <x:c r="AF140" s="78" t="str">
        <x:f t="shared" si="211"/>
        <x:v/>
      </x:c>
      <x:c r="AG140" s="79" t="str">
        <x:f>IF(OR($I140="",$H140=0),"",IF($I140&lt;AH$8,IF($J140&gt;=AG$8,NETWORKDAYS(IF($I140&lt;AG$8,AG$8,$I140),IF($J140&gt;=AH$8,(AH$8-1),$J140),휴일목록),""),""))</x:f>
        <x:v/>
      </x:c>
      <x:c r="AH140" s="78" t="e">
        <x:f>IF(OR($I140="",$H140=0),"",IF($I140&lt;#REF!,IF($J140&gt;=AH$8,NETWORKDAYS(IF($I140&lt;AH$8,AH$8,$I140),IF($J140&gt;=#REF!,(#REF!-1),$J140),휴일목록),""),""))</x:f>
        <x:v>#REF!</x:v>
      </x:c>
    </x:row>
    <x:row r="141" spans="2:34" ht="15.75" customHeight="1">
      <x:c r="B141" s="20"/>
      <x:c r="G141" s="31" t="s">
        <x:v>138</x:v>
      </x:c>
      <x:c r="H141" s="1">
        <x:v>1</x:v>
      </x:c>
      <x:c r="I141" s="2">
        <x:v>45926</x:v>
      </x:c>
      <x:c r="J141" s="18">
        <x:f t="shared" si="1"/>
        <x:v>45926</x:v>
      </x:c>
      <x:c r="K141" s="19" t="str">
        <x:f t="shared" si="27"/>
        <x:v>NS</x:v>
      </x:c>
      <x:c r="L141" s="1" t="s">
        <x:v>38</x:v>
      </x:c>
      <x:c r="M141" s="19" t="str">
        <x:f t="shared" si="209"/>
        <x:v>O</x:v>
      </x:c>
      <x:c r="N141" s="68" t="s">
        <x:v>70</x:v>
      </x:c>
      <x:c r="P141" s="77" t="str">
        <x:f t="shared" ref="P141:AD141" si="213">IF(OR($I141="",$H141=0),"",IF($I141&lt;Q$8,IF($J141&gt;=P$8,NETWORKDAYS(IF($I141&lt;P$8,P$8,$I141),IF($J141&gt;=Q$8,(Q$8-1),$J141),휴일목록),""),""))</x:f>
        <x:v/>
      </x:c>
      <x:c r="Q141" s="78" t="str">
        <x:f t="shared" si="213"/>
        <x:v/>
      </x:c>
      <x:c r="R141" s="78" t="str">
        <x:f t="shared" si="213"/>
        <x:v/>
      </x:c>
      <x:c r="S141" s="78" t="str">
        <x:f t="shared" si="213"/>
        <x:v/>
      </x:c>
      <x:c r="T141" s="79" t="str">
        <x:f t="shared" si="213"/>
        <x:v/>
      </x:c>
      <x:c r="U141" s="78">
        <x:f t="shared" si="213"/>
        <x:v>1</x:v>
      </x:c>
      <x:c r="V141" s="78" t="str">
        <x:f t="shared" si="213"/>
        <x:v/>
      </x:c>
      <x:c r="W141" s="78" t="str">
        <x:f t="shared" si="213"/>
        <x:v/>
      </x:c>
      <x:c r="X141" s="79" t="str">
        <x:f t="shared" si="213"/>
        <x:v/>
      </x:c>
      <x:c r="Y141" s="78" t="str">
        <x:f t="shared" si="213"/>
        <x:v/>
      </x:c>
      <x:c r="Z141" s="78" t="str">
        <x:f t="shared" si="213"/>
        <x:v/>
      </x:c>
      <x:c r="AA141" s="78" t="str">
        <x:f t="shared" si="213"/>
        <x:v/>
      </x:c>
      <x:c r="AB141" s="79" t="str">
        <x:f t="shared" si="213"/>
        <x:v/>
      </x:c>
      <x:c r="AC141" s="81" t="str">
        <x:f t="shared" si="213"/>
        <x:v/>
      </x:c>
      <x:c r="AD141" s="78" t="str">
        <x:f t="shared" si="213"/>
        <x:v/>
      </x:c>
      <x:c r="AE141" s="78" t="str">
        <x:f t="shared" si="211"/>
        <x:v/>
      </x:c>
      <x:c r="AF141" s="78" t="str">
        <x:f t="shared" si="211"/>
        <x:v/>
      </x:c>
      <x:c r="AG141" s="79" t="str">
        <x:f>IF(OR($I141="",$H141=0),"",IF($I141&lt;AH$8,IF($J141&gt;=AG$8,NETWORKDAYS(IF($I141&lt;AG$8,AG$8,$I141),IF($J141&gt;=AH$8,(AH$8-1),$J141),휴일목록),""),""))</x:f>
        <x:v/>
      </x:c>
      <x:c r="AH141" s="78" t="e">
        <x:f>IF(OR($I141="",$H141=0),"",IF($I141&lt;#REF!,IF($J141&gt;=AH$8,NETWORKDAYS(IF($I141&lt;AH$8,AH$8,$I141),IF($J141&gt;=#REF!,(#REF!-1),$J141),휴일목록),""),""))</x:f>
        <x:v>#REF!</x:v>
      </x:c>
    </x:row>
    <x:row r="142" spans="2:34" ht="15.75" customHeight="1">
      <x:c r="B142" s="20"/>
      <x:c r="G142" s="31" t="s">
        <x:v>25</x:v>
      </x:c>
      <x:c r="H142" s="1">
        <x:v>2</x:v>
      </x:c>
      <x:c r="I142" s="2">
        <x:v>45926</x:v>
      </x:c>
      <x:c r="J142" s="18">
        <x:f t="shared" si="1"/>
        <x:v>45929</x:v>
      </x:c>
      <x:c r="K142" s="19" t="str">
        <x:f t="shared" si="27"/>
        <x:v>NS</x:v>
      </x:c>
      <x:c r="L142" s="1" t="s">
        <x:v>38</x:v>
      </x:c>
      <x:c r="M142" s="19" t="str">
        <x:f>IF(L142="","",IF(K142=FALSE,"",IF(K142="F",IF(L142="F","O","B"),IF(K142="NS",IF(L142="NS","O","A"),IF(K142="P",IF(L142="F","A",IF(L142="P","O","B")))))))</x:f>
        <x:v>O</x:v>
      </x:c>
      <x:c r="N142" s="68" t="s">
        <x:v>70</x:v>
      </x:c>
      <x:c r="P142" s="77" t="str">
        <x:f>IF(OR($I142="",$H142=0),"",IF($I142&lt;Q$8,IF($J142&gt;=P$8,NETWORKDAYS(IF($I142&lt;P$8,P$8,$I142),IF($J142&gt;=Q$8,(Q$8-1),$J142),휴일목록),""),""))</x:f>
        <x:v/>
      </x:c>
      <x:c r="Q142" s="78" t="str">
        <x:f>IF(OR($I142="",$H142=0),"",IF($I142&lt;R$8,IF($J142&gt;=Q$8,NETWORKDAYS(IF($I142&lt;Q$8,Q$8,$I142),IF($J142&gt;=R$8,(R$8-1),$J142),휴일목록),""),""))</x:f>
        <x:v/>
      </x:c>
      <x:c r="R142" s="78" t="str">
        <x:f>IF(OR($I142="",$H142=0),"",IF($I142&lt;S$8,IF($J142&gt;=R$8,NETWORKDAYS(IF($I142&lt;R$8,R$8,$I142),IF($J142&gt;=S$8,(S$8-1),$J142),휴일목록),""),""))</x:f>
        <x:v/>
      </x:c>
      <x:c r="S142" s="78" t="str">
        <x:f>IF(OR($I142="",$H142=0),"",IF($I142&lt;T$8,IF($J142&gt;=S$8,NETWORKDAYS(IF($I142&lt;S$8,S$8,$I142),IF($J142&gt;=T$8,(T$8-1),$J142),휴일목록),""),""))</x:f>
        <x:v/>
      </x:c>
      <x:c r="T142" s="79" t="str">
        <x:f>IF(OR($I142="",$H142=0),"",IF($I142&lt;U$8,IF($J142&gt;=T$8,NETWORKDAYS(IF($I142&lt;T$8,T$8,$I142),IF($J142&gt;=U$8,(U$8-1),$J142),휴일목록),""),""))</x:f>
        <x:v/>
      </x:c>
      <x:c r="U142" s="78">
        <x:f>IF(OR($I142="",$H142=0),"",IF($I142&lt;V$8,IF($J142&gt;=U$8,NETWORKDAYS(IF($I142&lt;U$8,U$8,$I142),IF($J142&gt;=V$8,(V$8-1),$J142),휴일목록),""),""))</x:f>
        <x:v>1</x:v>
      </x:c>
      <x:c r="V142" s="78">
        <x:f>IF(OR($I142="",$H142=0),"",IF($I142&lt;W$8,IF($J142&gt;=V$8,NETWORKDAYS(IF($I142&lt;V$8,V$8,$I142),IF($J142&gt;=W$8,(W$8-1),$J142),휴일목록),""),""))</x:f>
        <x:v>1</x:v>
      </x:c>
      <x:c r="W142" s="78" t="str">
        <x:f>IF(OR($I142="",$H142=0),"",IF($I142&lt;X$8,IF($J142&gt;=W$8,NETWORKDAYS(IF($I142&lt;W$8,W$8,$I142),IF($J142&gt;=X$8,(X$8-1),$J142),휴일목록),""),""))</x:f>
        <x:v/>
      </x:c>
      <x:c r="X142" s="79" t="str">
        <x:f>IF(OR($I142="",$H142=0),"",IF($I142&lt;Y$8,IF($J142&gt;=X$8,NETWORKDAYS(IF($I142&lt;X$8,X$8,$I142),IF($J142&gt;=Y$8,(Y$8-1),$J142),휴일목록),""),""))</x:f>
        <x:v/>
      </x:c>
      <x:c r="Y142" s="78" t="str">
        <x:f>IF(OR($I142="",$H142=0),"",IF($I142&lt;Z$8,IF($J142&gt;=Y$8,NETWORKDAYS(IF($I142&lt;Y$8,Y$8,$I142),IF($J142&gt;=Z$8,(Z$8-1),$J142),휴일목록),""),""))</x:f>
        <x:v/>
      </x:c>
      <x:c r="Z142" s="78" t="str">
        <x:f>IF(OR($I142="",$H142=0),"",IF($I142&lt;AA$8,IF($J142&gt;=Z$8,NETWORKDAYS(IF($I142&lt;Z$8,Z$8,$I142),IF($J142&gt;=AA$8,(AA$8-1),$J142),휴일목록),""),""))</x:f>
        <x:v/>
      </x:c>
      <x:c r="AA142" s="78" t="str">
        <x:f>IF(OR($I142="",$H142=0),"",IF($I142&lt;AB$8,IF($J142&gt;=AA$8,NETWORKDAYS(IF($I142&lt;AA$8,AA$8,$I142),IF($J142&gt;=AB$8,(AB$8-1),$J142),휴일목록),""),""))</x:f>
        <x:v/>
      </x:c>
      <x:c r="AB142" s="79" t="str">
        <x:f>IF(OR($I142="",$H142=0),"",IF($I142&lt;AC$8,IF($J142&gt;=AB$8,NETWORKDAYS(IF($I142&lt;AB$8,AB$8,$I142),IF($J142&gt;=AC$8,(AC$8-1),$J142),휴일목록),""),""))</x:f>
        <x:v/>
      </x:c>
      <x:c r="AC142" s="81" t="str">
        <x:f>IF(OR($I142="",$H142=0),"",IF($I142&lt;AD$8,IF($J142&gt;=AC$8,NETWORKDAYS(IF($I142&lt;AC$8,AC$8,$I142),IF($J142&gt;=AD$8,(AD$8-1),$J142),휴일목록),""),""))</x:f>
        <x:v/>
      </x:c>
      <x:c r="AD142" s="78" t="str">
        <x:f>IF(OR($I142="",$H142=0),"",IF($I142&lt;AE$8,IF($J142&gt;=AD$8,NETWORKDAYS(IF($I142&lt;AD$8,AD$8,$I142),IF($J142&gt;=AE$8,(AE$8-1),$J142),휴일목록),""),""))</x:f>
        <x:v/>
      </x:c>
      <x:c r="AE142" s="78" t="str">
        <x:f>IF(OR($I142="",$H142=0),"",IF($I142&lt;AF$8,IF($J142&gt;=AE$8,NETWORKDAYS(IF($I142&lt;AE$8,AE$8,$I142),IF($J142&gt;=AF$8,(AF$8-1),$J142),휴일목록),""),""))</x:f>
        <x:v/>
      </x:c>
      <x:c r="AF142" s="78" t="str">
        <x:f>IF(OR($I142="",$H142=0),"",IF($I142&lt;AG$8,IF($J142&gt;=AF$8,NETWORKDAYS(IF($I142&lt;AF$8,AF$8,$I142),IF($J142&gt;=AG$8,(AG$8-1),$J142),휴일목록),""),""))</x:f>
        <x:v/>
      </x:c>
      <x:c r="AG142" s="79" t="str">
        <x:f>IF(OR($I142="",$H142=0),"",IF($I142&lt;AH$8,IF($J142&gt;=AG$8,NETWORKDAYS(IF($I142&lt;AG$8,AG$8,$I142),IF($J142&gt;=AH$8,(AH$8-1),$J142),휴일목록),""),""))</x:f>
        <x:v/>
      </x:c>
      <x:c r="AH142" s="78" t="e">
        <x:f>IF(OR($I142="",$H142=0),"",IF($I142&lt;#REF!,IF($J142&gt;=AH$8,NETWORKDAYS(IF($I142&lt;AH$8,AH$8,$I142),IF($J142&gt;=#REF!,(#REF!-1),$J142),휴일목록),""),""))</x:f>
        <x:v>#REF!</x:v>
      </x:c>
    </x:row>
    <x:row r="143" spans="2:34" ht="16.5" customHeight="1">
      <x:c r="B143" s="12"/>
      <x:c r="C143" s="13"/>
      <x:c r="D143" s="13"/>
      <x:c r="E143" s="13"/>
      <x:c r="F143" s="13"/>
      <x:c r="G143" s="36"/>
      <x:c r="H143" s="14"/>
      <x:c r="I143" s="15"/>
      <x:c r="J143" s="16"/>
      <x:c r="K143" s="17"/>
      <x:c r="L143" s="14"/>
      <x:c r="M143" s="17"/>
      <x:c r="N143" s="69"/>
      <x:c r="O143" s="13"/>
      <x:c r="P143" s="96"/>
      <x:c r="Q143" s="97"/>
      <x:c r="R143" s="97"/>
      <x:c r="S143" s="97"/>
      <x:c r="T143" s="98"/>
      <x:c r="U143" s="97"/>
      <x:c r="V143" s="97"/>
      <x:c r="W143" s="97"/>
      <x:c r="X143" s="98"/>
      <x:c r="Y143" s="97"/>
      <x:c r="Z143" s="97"/>
      <x:c r="AA143" s="97"/>
      <x:c r="AB143" s="98"/>
      <x:c r="AC143" s="99"/>
      <x:c r="AD143" s="97"/>
      <x:c r="AE143" s="97"/>
      <x:c r="AF143" s="97"/>
      <x:c r="AG143" s="98"/>
      <x:c r="AH143" s="97"/>
    </x:row>
    <x:row r="144" spans="2:34" ht="16.5" customHeight="1">
      <x:c r="B144" s="20"/>
      <x:c r="I144" s="2"/>
      <x:c r="J144" s="18"/>
      <x:c r="K144" s="19"/>
      <x:c r="L144" s="1"/>
      <x:c r="M144" s="19"/>
      <x:c r="N144" s="68"/>
      <x:c r="P144" s="92"/>
      <x:c r="Q144" s="93"/>
      <x:c r="R144" s="93"/>
      <x:c r="S144" s="93"/>
      <x:c r="T144" s="94"/>
      <x:c r="U144" s="93"/>
      <x:c r="V144" s="93"/>
      <x:c r="W144" s="93"/>
      <x:c r="X144" s="94"/>
      <x:c r="Y144" s="93"/>
      <x:c r="Z144" s="93"/>
      <x:c r="AA144" s="93"/>
      <x:c r="AB144" s="94"/>
      <x:c r="AC144" s="95"/>
      <x:c r="AD144" s="93"/>
      <x:c r="AE144" s="93"/>
      <x:c r="AF144" s="93"/>
      <x:c r="AG144" s="94"/>
      <x:c r="AH144" s="93"/>
    </x:row>
    <x:row r="145" spans="2:34" ht="16.5" customHeight="1">
      <x:c r="B145" s="20"/>
      <x:c r="I145" s="2"/>
      <x:c r="J145" s="18"/>
      <x:c r="K145" s="19"/>
      <x:c r="L145" s="1"/>
      <x:c r="M145" s="19"/>
      <x:c r="N145" s="68"/>
      <x:c r="P145" s="92"/>
      <x:c r="Q145" s="93"/>
      <x:c r="R145" s="93"/>
      <x:c r="S145" s="93"/>
      <x:c r="T145" s="94"/>
      <x:c r="U145" s="93"/>
      <x:c r="V145" s="93"/>
      <x:c r="W145" s="93"/>
      <x:c r="X145" s="94"/>
      <x:c r="Y145" s="93"/>
      <x:c r="Z145" s="93"/>
      <x:c r="AA145" s="93"/>
      <x:c r="AB145" s="94"/>
      <x:c r="AC145" s="95"/>
      <x:c r="AD145" s="93"/>
      <x:c r="AE145" s="93"/>
      <x:c r="AF145" s="93"/>
      <x:c r="AG145" s="94"/>
      <x:c r="AH145" s="93"/>
    </x:row>
    <x:row r="146" spans="2:34" ht="16.5" customHeight="1">
      <x:c r="B146" s="20"/>
      <x:c r="I146" s="2"/>
      <x:c r="J146" s="18"/>
      <x:c r="K146" s="19"/>
      <x:c r="L146" s="1"/>
      <x:c r="M146" s="19"/>
      <x:c r="N146" s="68"/>
      <x:c r="P146" s="92"/>
      <x:c r="Q146" s="93"/>
      <x:c r="R146" s="93"/>
      <x:c r="S146" s="93"/>
      <x:c r="T146" s="94"/>
      <x:c r="U146" s="93"/>
      <x:c r="V146" s="93"/>
      <x:c r="W146" s="93"/>
      <x:c r="X146" s="94"/>
      <x:c r="Y146" s="93"/>
      <x:c r="Z146" s="93"/>
      <x:c r="AA146" s="93"/>
      <x:c r="AB146" s="94"/>
      <x:c r="AC146" s="95"/>
      <x:c r="AD146" s="93"/>
      <x:c r="AE146" s="93"/>
      <x:c r="AF146" s="93"/>
      <x:c r="AG146" s="94"/>
      <x:c r="AH146" s="93"/>
    </x:row>
    <x:row r="147" spans="2:34" ht="16.5" customHeight="1">
      <x:c r="B147" s="20"/>
      <x:c r="I147" s="2"/>
      <x:c r="J147" s="18"/>
      <x:c r="K147" s="19"/>
      <x:c r="L147" s="1"/>
      <x:c r="M147" s="19"/>
      <x:c r="N147" s="68"/>
      <x:c r="P147" s="92"/>
      <x:c r="Q147" s="93"/>
      <x:c r="R147" s="93"/>
      <x:c r="S147" s="93"/>
      <x:c r="T147" s="94"/>
      <x:c r="U147" s="93"/>
      <x:c r="V147" s="93"/>
      <x:c r="W147" s="93"/>
      <x:c r="X147" s="94"/>
      <x:c r="Y147" s="93"/>
      <x:c r="Z147" s="93"/>
      <x:c r="AA147" s="93"/>
      <x:c r="AB147" s="94"/>
      <x:c r="AC147" s="95"/>
      <x:c r="AD147" s="93"/>
      <x:c r="AE147" s="93"/>
      <x:c r="AF147" s="93"/>
      <x:c r="AG147" s="94"/>
      <x:c r="AH147" s="93"/>
    </x:row>
    <x:row r="148" spans="2:34" ht="16.5" customHeight="1">
      <x:c r="B148" s="20"/>
      <x:c r="I148" s="2"/>
      <x:c r="J148" s="18"/>
      <x:c r="K148" s="19"/>
      <x:c r="L148" s="1"/>
      <x:c r="M148" s="19"/>
      <x:c r="N148" s="68"/>
      <x:c r="P148" s="92"/>
      <x:c r="Q148" s="93"/>
      <x:c r="R148" s="93"/>
      <x:c r="S148" s="93"/>
      <x:c r="T148" s="94"/>
      <x:c r="U148" s="93"/>
      <x:c r="V148" s="93"/>
      <x:c r="W148" s="93"/>
      <x:c r="X148" s="94"/>
      <x:c r="Y148" s="93"/>
      <x:c r="Z148" s="93"/>
      <x:c r="AA148" s="93"/>
      <x:c r="AB148" s="94"/>
      <x:c r="AC148" s="95"/>
      <x:c r="AD148" s="93"/>
      <x:c r="AE148" s="93"/>
      <x:c r="AF148" s="93"/>
      <x:c r="AG148" s="94"/>
      <x:c r="AH148" s="93"/>
    </x:row>
    <x:row r="149" spans="2:34" ht="16.5" customHeight="1">
      <x:c r="B149" s="20"/>
      <x:c r="I149" s="2"/>
      <x:c r="J149" s="18"/>
      <x:c r="K149" s="19"/>
      <x:c r="L149" s="1"/>
      <x:c r="M149" s="19"/>
      <x:c r="N149" s="68"/>
      <x:c r="P149" s="92"/>
      <x:c r="Q149" s="93"/>
      <x:c r="R149" s="93"/>
      <x:c r="S149" s="93"/>
      <x:c r="T149" s="94"/>
      <x:c r="U149" s="93"/>
      <x:c r="V149" s="93"/>
      <x:c r="W149" s="93"/>
      <x:c r="X149" s="94"/>
      <x:c r="Y149" s="93"/>
      <x:c r="Z149" s="93"/>
      <x:c r="AA149" s="93"/>
      <x:c r="AB149" s="94"/>
      <x:c r="AC149" s="95"/>
      <x:c r="AD149" s="93"/>
      <x:c r="AE149" s="93"/>
      <x:c r="AF149" s="93"/>
      <x:c r="AG149" s="94"/>
      <x:c r="AH149" s="93"/>
    </x:row>
    <x:row r="150" spans="2:34" ht="16.5" customHeight="1">
      <x:c r="B150" s="20"/>
      <x:c r="I150" s="2"/>
      <x:c r="J150" s="18"/>
      <x:c r="K150" s="19"/>
      <x:c r="L150" s="1"/>
      <x:c r="M150" s="19"/>
      <x:c r="N150" s="68"/>
      <x:c r="P150" s="92"/>
      <x:c r="Q150" s="93"/>
      <x:c r="R150" s="93"/>
      <x:c r="S150" s="93"/>
      <x:c r="T150" s="94"/>
      <x:c r="U150" s="93"/>
      <x:c r="V150" s="93"/>
      <x:c r="W150" s="93"/>
      <x:c r="X150" s="94"/>
      <x:c r="Y150" s="93"/>
      <x:c r="Z150" s="93"/>
      <x:c r="AA150" s="93"/>
      <x:c r="AB150" s="94"/>
      <x:c r="AC150" s="95"/>
      <x:c r="AD150" s="93"/>
      <x:c r="AE150" s="93"/>
      <x:c r="AF150" s="93"/>
      <x:c r="AG150" s="94"/>
      <x:c r="AH150" s="93"/>
    </x:row>
    <x:row r="151" spans="2:34" ht="16.5" customHeight="1">
      <x:c r="B151" s="20"/>
      <x:c r="I151" s="2"/>
      <x:c r="J151" s="18"/>
      <x:c r="K151" s="19"/>
      <x:c r="L151" s="1"/>
      <x:c r="M151" s="19"/>
      <x:c r="N151" s="68"/>
      <x:c r="P151" s="92"/>
      <x:c r="Q151" s="93"/>
      <x:c r="R151" s="93"/>
      <x:c r="S151" s="93"/>
      <x:c r="T151" s="94"/>
      <x:c r="U151" s="93"/>
      <x:c r="V151" s="93"/>
      <x:c r="W151" s="93"/>
      <x:c r="X151" s="94"/>
      <x:c r="Y151" s="93"/>
      <x:c r="Z151" s="93"/>
      <x:c r="AA151" s="93"/>
      <x:c r="AB151" s="94"/>
      <x:c r="AC151" s="95"/>
      <x:c r="AD151" s="93"/>
      <x:c r="AE151" s="93"/>
      <x:c r="AF151" s="93"/>
      <x:c r="AG151" s="94"/>
      <x:c r="AH151" s="93"/>
    </x:row>
    <x:row r="152" spans="2:34" ht="16.5" customHeight="1">
      <x:c r="B152" s="20"/>
      <x:c r="I152" s="2"/>
      <x:c r="J152" s="18"/>
      <x:c r="K152" s="19"/>
      <x:c r="L152" s="1"/>
      <x:c r="M152" s="19"/>
      <x:c r="N152" s="68"/>
      <x:c r="P152" s="92"/>
      <x:c r="Q152" s="93"/>
      <x:c r="R152" s="93"/>
      <x:c r="S152" s="93"/>
      <x:c r="T152" s="94"/>
      <x:c r="U152" s="93"/>
      <x:c r="V152" s="93"/>
      <x:c r="W152" s="93"/>
      <x:c r="X152" s="94"/>
      <x:c r="Y152" s="93"/>
      <x:c r="Z152" s="93"/>
      <x:c r="AA152" s="93"/>
      <x:c r="AB152" s="94"/>
      <x:c r="AC152" s="95"/>
      <x:c r="AD152" s="93"/>
      <x:c r="AE152" s="93"/>
      <x:c r="AF152" s="93"/>
      <x:c r="AG152" s="94"/>
      <x:c r="AH152" s="93"/>
    </x:row>
    <x:row r="153" spans="2:34" ht="16.5" customHeight="1">
      <x:c r="B153" s="20"/>
      <x:c r="I153" s="2"/>
      <x:c r="J153" s="18"/>
      <x:c r="K153" s="19"/>
      <x:c r="L153" s="1"/>
      <x:c r="M153" s="19"/>
      <x:c r="N153" s="68"/>
      <x:c r="P153" s="92"/>
      <x:c r="Q153" s="93"/>
      <x:c r="R153" s="93"/>
      <x:c r="S153" s="93"/>
      <x:c r="T153" s="94"/>
      <x:c r="U153" s="93"/>
      <x:c r="V153" s="93"/>
      <x:c r="W153" s="93"/>
      <x:c r="X153" s="94"/>
      <x:c r="Y153" s="93"/>
      <x:c r="Z153" s="93"/>
      <x:c r="AA153" s="93"/>
      <x:c r="AB153" s="94"/>
      <x:c r="AC153" s="95"/>
      <x:c r="AD153" s="93"/>
      <x:c r="AE153" s="93"/>
      <x:c r="AF153" s="93"/>
      <x:c r="AG153" s="94"/>
      <x:c r="AH153" s="93"/>
    </x:row>
    <x:row r="154" spans="2:34" ht="16.5" customHeight="1">
      <x:c r="B154" s="20"/>
      <x:c r="I154" s="2"/>
      <x:c r="J154" s="18"/>
      <x:c r="K154" s="19"/>
      <x:c r="L154" s="1"/>
      <x:c r="M154" s="19"/>
      <x:c r="N154" s="68"/>
      <x:c r="P154" s="92"/>
      <x:c r="Q154" s="93"/>
      <x:c r="R154" s="93"/>
      <x:c r="S154" s="93"/>
      <x:c r="T154" s="94"/>
      <x:c r="U154" s="93"/>
      <x:c r="V154" s="93"/>
      <x:c r="W154" s="93"/>
      <x:c r="X154" s="94"/>
      <x:c r="Y154" s="93"/>
      <x:c r="Z154" s="93"/>
      <x:c r="AA154" s="93"/>
      <x:c r="AB154" s="94"/>
      <x:c r="AC154" s="95"/>
      <x:c r="AD154" s="93"/>
      <x:c r="AE154" s="93"/>
      <x:c r="AF154" s="93"/>
      <x:c r="AG154" s="94"/>
      <x:c r="AH154" s="93"/>
    </x:row>
    <x:row r="155" spans="2:34" ht="16.5" customHeight="1">
      <x:c r="B155" s="20"/>
      <x:c r="I155" s="2"/>
      <x:c r="J155" s="18"/>
      <x:c r="K155" s="19"/>
      <x:c r="L155" s="1"/>
      <x:c r="M155" s="19"/>
      <x:c r="N155" s="68"/>
      <x:c r="P155" s="92"/>
      <x:c r="Q155" s="93"/>
      <x:c r="R155" s="93"/>
      <x:c r="S155" s="93"/>
      <x:c r="T155" s="94"/>
      <x:c r="U155" s="93"/>
      <x:c r="V155" s="93"/>
      <x:c r="W155" s="93"/>
      <x:c r="X155" s="94"/>
      <x:c r="Y155" s="93"/>
      <x:c r="Z155" s="93"/>
      <x:c r="AA155" s="93"/>
      <x:c r="AB155" s="94"/>
      <x:c r="AC155" s="95"/>
      <x:c r="AD155" s="93"/>
      <x:c r="AE155" s="93"/>
      <x:c r="AF155" s="93"/>
      <x:c r="AG155" s="94"/>
      <x:c r="AH155" s="93"/>
    </x:row>
    <x:row r="156" spans="2:34" ht="16.5" customHeight="1">
      <x:c r="B156" s="20"/>
      <x:c r="I156" s="2"/>
      <x:c r="J156" s="18"/>
      <x:c r="K156" s="19"/>
      <x:c r="L156" s="1"/>
      <x:c r="M156" s="19"/>
      <x:c r="N156" s="68"/>
      <x:c r="P156" s="92"/>
      <x:c r="Q156" s="93"/>
      <x:c r="R156" s="93"/>
      <x:c r="S156" s="93"/>
      <x:c r="T156" s="94"/>
      <x:c r="U156" s="93"/>
      <x:c r="V156" s="93"/>
      <x:c r="W156" s="93"/>
      <x:c r="X156" s="94"/>
      <x:c r="Y156" s="93"/>
      <x:c r="Z156" s="93"/>
      <x:c r="AA156" s="93"/>
      <x:c r="AB156" s="94"/>
      <x:c r="AC156" s="95"/>
      <x:c r="AD156" s="93"/>
      <x:c r="AE156" s="93"/>
      <x:c r="AF156" s="93"/>
      <x:c r="AG156" s="94"/>
      <x:c r="AH156" s="93"/>
    </x:row>
    <x:row r="157" spans="2:34" ht="16.5" customHeight="1">
      <x:c r="B157" s="20"/>
      <x:c r="I157" s="2"/>
      <x:c r="J157" s="18"/>
      <x:c r="K157" s="19"/>
      <x:c r="L157" s="1"/>
      <x:c r="M157" s="19"/>
      <x:c r="N157" s="68"/>
      <x:c r="P157" s="92"/>
      <x:c r="Q157" s="93"/>
      <x:c r="R157" s="93"/>
      <x:c r="S157" s="93"/>
      <x:c r="T157" s="94"/>
      <x:c r="U157" s="93"/>
      <x:c r="V157" s="93"/>
      <x:c r="W157" s="93"/>
      <x:c r="X157" s="94"/>
      <x:c r="Y157" s="93"/>
      <x:c r="Z157" s="93"/>
      <x:c r="AA157" s="93"/>
      <x:c r="AB157" s="94"/>
      <x:c r="AC157" s="95"/>
      <x:c r="AD157" s="93"/>
      <x:c r="AE157" s="93"/>
      <x:c r="AF157" s="93"/>
      <x:c r="AG157" s="94"/>
      <x:c r="AH157" s="93"/>
    </x:row>
    <x:row r="158" spans="2:34" ht="16.5" customHeight="1">
      <x:c r="B158" s="20"/>
      <x:c r="I158" s="2"/>
      <x:c r="J158" s="18"/>
      <x:c r="K158" s="19"/>
      <x:c r="L158" s="1"/>
      <x:c r="M158" s="19"/>
      <x:c r="N158" s="68"/>
      <x:c r="P158" s="92"/>
      <x:c r="Q158" s="93"/>
      <x:c r="R158" s="93"/>
      <x:c r="S158" s="93"/>
      <x:c r="T158" s="94"/>
      <x:c r="U158" s="93"/>
      <x:c r="V158" s="93"/>
      <x:c r="W158" s="93"/>
      <x:c r="X158" s="94"/>
      <x:c r="Y158" s="93"/>
      <x:c r="Z158" s="93"/>
      <x:c r="AA158" s="93"/>
      <x:c r="AB158" s="94"/>
      <x:c r="AC158" s="95"/>
      <x:c r="AD158" s="93"/>
      <x:c r="AE158" s="93"/>
      <x:c r="AF158" s="93"/>
      <x:c r="AG158" s="94"/>
      <x:c r="AH158" s="93"/>
    </x:row>
    <x:row r="159" spans="2:34" ht="16.5" customHeight="1">
      <x:c r="B159" s="20"/>
      <x:c r="I159" s="2"/>
      <x:c r="J159" s="18"/>
      <x:c r="K159" s="19"/>
      <x:c r="L159" s="1"/>
      <x:c r="M159" s="19"/>
      <x:c r="N159" s="68"/>
      <x:c r="P159" s="92"/>
      <x:c r="Q159" s="93"/>
      <x:c r="R159" s="93"/>
      <x:c r="S159" s="93"/>
      <x:c r="T159" s="94"/>
      <x:c r="U159" s="93"/>
      <x:c r="V159" s="93"/>
      <x:c r="W159" s="93"/>
      <x:c r="X159" s="94"/>
      <x:c r="Y159" s="93"/>
      <x:c r="Z159" s="93"/>
      <x:c r="AA159" s="93"/>
      <x:c r="AB159" s="94"/>
      <x:c r="AC159" s="95"/>
      <x:c r="AD159" s="93"/>
      <x:c r="AE159" s="93"/>
      <x:c r="AF159" s="93"/>
      <x:c r="AG159" s="94"/>
      <x:c r="AH159" s="93"/>
    </x:row>
    <x:row r="160" spans="2:34" ht="16.5" customHeight="1">
      <x:c r="B160" s="20"/>
      <x:c r="I160" s="2"/>
      <x:c r="J160" s="18"/>
      <x:c r="K160" s="19"/>
      <x:c r="L160" s="1"/>
      <x:c r="M160" s="19"/>
      <x:c r="N160" s="68"/>
      <x:c r="P160" s="92"/>
      <x:c r="Q160" s="93"/>
      <x:c r="R160" s="93"/>
      <x:c r="S160" s="93"/>
      <x:c r="T160" s="94"/>
      <x:c r="U160" s="93"/>
      <x:c r="V160" s="93"/>
      <x:c r="W160" s="93"/>
      <x:c r="X160" s="94"/>
      <x:c r="Y160" s="93"/>
      <x:c r="Z160" s="93"/>
      <x:c r="AA160" s="93"/>
      <x:c r="AB160" s="94"/>
      <x:c r="AC160" s="95"/>
      <x:c r="AD160" s="93"/>
      <x:c r="AE160" s="93"/>
      <x:c r="AF160" s="93"/>
      <x:c r="AG160" s="94"/>
      <x:c r="AH160" s="93"/>
    </x:row>
    <x:row r="161" spans="2:34" ht="16.5" customHeight="1">
      <x:c r="B161" s="20"/>
      <x:c r="I161" s="2"/>
      <x:c r="J161" s="18"/>
      <x:c r="K161" s="19"/>
      <x:c r="L161" s="1"/>
      <x:c r="M161" s="19"/>
      <x:c r="N161" s="68"/>
      <x:c r="P161" s="92"/>
      <x:c r="Q161" s="93"/>
      <x:c r="R161" s="93"/>
      <x:c r="S161" s="93"/>
      <x:c r="T161" s="94"/>
      <x:c r="U161" s="93"/>
      <x:c r="V161" s="93"/>
      <x:c r="W161" s="93"/>
      <x:c r="X161" s="94"/>
      <x:c r="Y161" s="93"/>
      <x:c r="Z161" s="93"/>
      <x:c r="AA161" s="93"/>
      <x:c r="AB161" s="94"/>
      <x:c r="AC161" s="95"/>
      <x:c r="AD161" s="93"/>
      <x:c r="AE161" s="93"/>
      <x:c r="AF161" s="93"/>
      <x:c r="AG161" s="94"/>
      <x:c r="AH161" s="93"/>
    </x:row>
    <x:row r="162" spans="2:34" ht="16.5" customHeight="1">
      <x:c r="B162" s="20"/>
      <x:c r="I162" s="2"/>
      <x:c r="J162" s="18"/>
      <x:c r="K162" s="19"/>
      <x:c r="L162" s="1"/>
      <x:c r="M162" s="19"/>
      <x:c r="N162" s="68"/>
      <x:c r="P162" s="92"/>
      <x:c r="Q162" s="93"/>
      <x:c r="R162" s="93"/>
      <x:c r="S162" s="93"/>
      <x:c r="T162" s="94"/>
      <x:c r="U162" s="93"/>
      <x:c r="V162" s="93"/>
      <x:c r="W162" s="93"/>
      <x:c r="X162" s="94"/>
      <x:c r="Y162" s="93"/>
      <x:c r="Z162" s="93"/>
      <x:c r="AA162" s="93"/>
      <x:c r="AB162" s="94"/>
      <x:c r="AC162" s="95"/>
      <x:c r="AD162" s="93"/>
      <x:c r="AE162" s="93"/>
      <x:c r="AF162" s="93"/>
      <x:c r="AG162" s="94"/>
      <x:c r="AH162" s="93"/>
    </x:row>
    <x:row r="163" spans="2:34" ht="16.5" customHeight="1">
      <x:c r="B163" s="20"/>
      <x:c r="I163" s="2"/>
      <x:c r="J163" s="18"/>
      <x:c r="K163" s="19"/>
      <x:c r="L163" s="1"/>
      <x:c r="M163" s="19"/>
      <x:c r="N163" s="68"/>
      <x:c r="P163" s="92"/>
      <x:c r="Q163" s="93"/>
      <x:c r="R163" s="93"/>
      <x:c r="S163" s="93"/>
      <x:c r="T163" s="94"/>
      <x:c r="U163" s="93"/>
      <x:c r="V163" s="93"/>
      <x:c r="W163" s="93"/>
      <x:c r="X163" s="94"/>
      <x:c r="Y163" s="93"/>
      <x:c r="Z163" s="93"/>
      <x:c r="AA163" s="93"/>
      <x:c r="AB163" s="94"/>
      <x:c r="AC163" s="95"/>
      <x:c r="AD163" s="93"/>
      <x:c r="AE163" s="93"/>
      <x:c r="AF163" s="93"/>
      <x:c r="AG163" s="94"/>
      <x:c r="AH163" s="93"/>
    </x:row>
    <x:row r="164" spans="2:34" ht="16.5" customHeight="1">
      <x:c r="B164" s="20"/>
      <x:c r="I164" s="2"/>
      <x:c r="J164" s="18"/>
      <x:c r="K164" s="19"/>
      <x:c r="L164" s="1"/>
      <x:c r="M164" s="19"/>
      <x:c r="N164" s="68"/>
      <x:c r="P164" s="92"/>
      <x:c r="Q164" s="93"/>
      <x:c r="R164" s="93"/>
      <x:c r="S164" s="93"/>
      <x:c r="T164" s="94"/>
      <x:c r="U164" s="93"/>
      <x:c r="V164" s="93"/>
      <x:c r="W164" s="93"/>
      <x:c r="X164" s="94"/>
      <x:c r="Y164" s="93"/>
      <x:c r="Z164" s="93"/>
      <x:c r="AA164" s="93"/>
      <x:c r="AB164" s="94"/>
      <x:c r="AC164" s="95"/>
      <x:c r="AD164" s="93"/>
      <x:c r="AE164" s="93"/>
      <x:c r="AF164" s="93"/>
      <x:c r="AG164" s="94"/>
      <x:c r="AH164" s="93"/>
    </x:row>
    <x:row r="165" spans="2:34" ht="16.5" customHeight="1">
      <x:c r="B165" s="20"/>
      <x:c r="I165" s="2"/>
      <x:c r="J165" s="18"/>
      <x:c r="K165" s="19"/>
      <x:c r="L165" s="1"/>
      <x:c r="M165" s="19"/>
      <x:c r="N165" s="68"/>
      <x:c r="P165" s="92"/>
      <x:c r="Q165" s="93"/>
      <x:c r="R165" s="93"/>
      <x:c r="S165" s="93"/>
      <x:c r="T165" s="94"/>
      <x:c r="U165" s="93"/>
      <x:c r="V165" s="93"/>
      <x:c r="W165" s="93"/>
      <x:c r="X165" s="94"/>
      <x:c r="Y165" s="93"/>
      <x:c r="Z165" s="93"/>
      <x:c r="AA165" s="93"/>
      <x:c r="AB165" s="94"/>
      <x:c r="AC165" s="95"/>
      <x:c r="AD165" s="93"/>
      <x:c r="AE165" s="93"/>
      <x:c r="AF165" s="93"/>
      <x:c r="AG165" s="94"/>
      <x:c r="AH165" s="93"/>
    </x:row>
    <x:row r="166" spans="2:34" ht="16.5" customHeight="1">
      <x:c r="B166" s="20"/>
      <x:c r="I166" s="2"/>
      <x:c r="J166" s="18"/>
      <x:c r="K166" s="19"/>
      <x:c r="L166" s="1"/>
      <x:c r="M166" s="19"/>
      <x:c r="N166" s="68"/>
      <x:c r="P166" s="92"/>
      <x:c r="Q166" s="93"/>
      <x:c r="R166" s="93"/>
      <x:c r="S166" s="93"/>
      <x:c r="T166" s="94"/>
      <x:c r="U166" s="93"/>
      <x:c r="V166" s="93"/>
      <x:c r="W166" s="93"/>
      <x:c r="X166" s="94"/>
      <x:c r="Y166" s="93"/>
      <x:c r="Z166" s="93"/>
      <x:c r="AA166" s="93"/>
      <x:c r="AB166" s="94"/>
      <x:c r="AC166" s="95"/>
      <x:c r="AD166" s="93"/>
      <x:c r="AE166" s="93"/>
      <x:c r="AF166" s="93"/>
      <x:c r="AG166" s="94"/>
      <x:c r="AH166" s="93"/>
    </x:row>
    <x:row r="167" spans="2:34" ht="16.5" customHeight="1">
      <x:c r="B167" s="20"/>
      <x:c r="I167" s="2"/>
      <x:c r="J167" s="18"/>
      <x:c r="K167" s="19"/>
      <x:c r="L167" s="1"/>
      <x:c r="M167" s="19"/>
      <x:c r="N167" s="68"/>
      <x:c r="P167" s="92"/>
      <x:c r="Q167" s="93"/>
      <x:c r="R167" s="93"/>
      <x:c r="S167" s="93"/>
      <x:c r="T167" s="94"/>
      <x:c r="U167" s="93"/>
      <x:c r="V167" s="93"/>
      <x:c r="W167" s="93"/>
      <x:c r="X167" s="94"/>
      <x:c r="Y167" s="93"/>
      <x:c r="Z167" s="93"/>
      <x:c r="AA167" s="93"/>
      <x:c r="AB167" s="94"/>
      <x:c r="AC167" s="95"/>
      <x:c r="AD167" s="93"/>
      <x:c r="AE167" s="93"/>
      <x:c r="AF167" s="93"/>
      <x:c r="AG167" s="94"/>
      <x:c r="AH167" s="93"/>
    </x:row>
    <x:row r="168" spans="2:34" ht="16.5" customHeight="1">
      <x:c r="B168" s="20"/>
      <x:c r="I168" s="2"/>
      <x:c r="J168" s="18"/>
      <x:c r="K168" s="19"/>
      <x:c r="L168" s="1"/>
      <x:c r="M168" s="19"/>
      <x:c r="N168" s="68"/>
      <x:c r="P168" s="92"/>
      <x:c r="Q168" s="93"/>
      <x:c r="R168" s="93"/>
      <x:c r="S168" s="93"/>
      <x:c r="T168" s="94"/>
      <x:c r="U168" s="93"/>
      <x:c r="V168" s="93"/>
      <x:c r="W168" s="93"/>
      <x:c r="X168" s="94"/>
      <x:c r="Y168" s="93"/>
      <x:c r="Z168" s="93"/>
      <x:c r="AA168" s="93"/>
      <x:c r="AB168" s="94"/>
      <x:c r="AC168" s="95"/>
      <x:c r="AD168" s="93"/>
      <x:c r="AE168" s="93"/>
      <x:c r="AF168" s="93"/>
      <x:c r="AG168" s="94"/>
      <x:c r="AH168" s="93"/>
    </x:row>
    <x:row r="169" spans="2:34" ht="16.5" customHeight="1">
      <x:c r="B169" s="20"/>
      <x:c r="I169" s="2"/>
      <x:c r="J169" s="18"/>
      <x:c r="K169" s="19"/>
      <x:c r="L169" s="1"/>
      <x:c r="M169" s="19"/>
      <x:c r="N169" s="68"/>
      <x:c r="P169" s="92"/>
      <x:c r="Q169" s="93"/>
      <x:c r="R169" s="93"/>
      <x:c r="S169" s="93"/>
      <x:c r="T169" s="94"/>
      <x:c r="U169" s="93"/>
      <x:c r="V169" s="93"/>
      <x:c r="W169" s="93"/>
      <x:c r="X169" s="94"/>
      <x:c r="Y169" s="93"/>
      <x:c r="Z169" s="93"/>
      <x:c r="AA169" s="93"/>
      <x:c r="AB169" s="94"/>
      <x:c r="AC169" s="95"/>
      <x:c r="AD169" s="93"/>
      <x:c r="AE169" s="93"/>
      <x:c r="AF169" s="93"/>
      <x:c r="AG169" s="94"/>
      <x:c r="AH169" s="93"/>
    </x:row>
    <x:row r="170" spans="2:34" ht="16.5" customHeight="1">
      <x:c r="B170" s="20"/>
      <x:c r="I170" s="2"/>
      <x:c r="J170" s="18"/>
      <x:c r="K170" s="19"/>
      <x:c r="L170" s="1"/>
      <x:c r="M170" s="19"/>
      <x:c r="N170" s="68"/>
      <x:c r="P170" s="92"/>
      <x:c r="Q170" s="93"/>
      <x:c r="R170" s="93"/>
      <x:c r="S170" s="93"/>
      <x:c r="T170" s="94"/>
      <x:c r="U170" s="93"/>
      <x:c r="V170" s="93"/>
      <x:c r="W170" s="93"/>
      <x:c r="X170" s="94"/>
      <x:c r="Y170" s="93"/>
      <x:c r="Z170" s="93"/>
      <x:c r="AA170" s="93"/>
      <x:c r="AB170" s="94"/>
      <x:c r="AC170" s="95"/>
      <x:c r="AD170" s="93"/>
      <x:c r="AE170" s="93"/>
      <x:c r="AF170" s="93"/>
      <x:c r="AG170" s="94"/>
      <x:c r="AH170" s="93"/>
    </x:row>
    <x:row r="171" spans="2:34" ht="16.5" customHeight="1">
      <x:c r="B171" s="20"/>
      <x:c r="I171" s="2"/>
      <x:c r="J171" s="18"/>
      <x:c r="K171" s="19"/>
      <x:c r="L171" s="1"/>
      <x:c r="M171" s="19"/>
      <x:c r="N171" s="68"/>
      <x:c r="P171" s="92"/>
      <x:c r="Q171" s="93"/>
      <x:c r="R171" s="93"/>
      <x:c r="S171" s="93"/>
      <x:c r="T171" s="94"/>
      <x:c r="U171" s="93"/>
      <x:c r="V171" s="93"/>
      <x:c r="W171" s="93"/>
      <x:c r="X171" s="94"/>
      <x:c r="Y171" s="93"/>
      <x:c r="Z171" s="93"/>
      <x:c r="AA171" s="93"/>
      <x:c r="AB171" s="94"/>
      <x:c r="AC171" s="95"/>
      <x:c r="AD171" s="93"/>
      <x:c r="AE171" s="93"/>
      <x:c r="AF171" s="93"/>
      <x:c r="AG171" s="94"/>
      <x:c r="AH171" s="93"/>
    </x:row>
    <x:row r="172" spans="2:34" ht="16.5" customHeight="1">
      <x:c r="B172" s="20"/>
      <x:c r="I172" s="2"/>
      <x:c r="J172" s="18"/>
      <x:c r="K172" s="19"/>
      <x:c r="L172" s="1"/>
      <x:c r="M172" s="19"/>
      <x:c r="N172" s="68"/>
      <x:c r="P172" s="92"/>
      <x:c r="Q172" s="93"/>
      <x:c r="R172" s="93"/>
      <x:c r="S172" s="93"/>
      <x:c r="T172" s="94"/>
      <x:c r="U172" s="93"/>
      <x:c r="V172" s="93"/>
      <x:c r="W172" s="93"/>
      <x:c r="X172" s="94"/>
      <x:c r="Y172" s="93"/>
      <x:c r="Z172" s="93"/>
      <x:c r="AA172" s="93"/>
      <x:c r="AB172" s="94"/>
      <x:c r="AC172" s="95"/>
      <x:c r="AD172" s="93"/>
      <x:c r="AE172" s="93"/>
      <x:c r="AF172" s="93"/>
      <x:c r="AG172" s="94"/>
      <x:c r="AH172" s="93"/>
    </x:row>
    <x:row r="173" spans="2:34" ht="16.5" customHeight="1">
      <x:c r="B173" s="20"/>
      <x:c r="I173" s="2"/>
      <x:c r="J173" s="18"/>
      <x:c r="K173" s="19"/>
      <x:c r="L173" s="1"/>
      <x:c r="M173" s="19"/>
      <x:c r="N173" s="68"/>
      <x:c r="P173" s="92"/>
      <x:c r="Q173" s="93"/>
      <x:c r="R173" s="93"/>
      <x:c r="S173" s="93"/>
      <x:c r="T173" s="94"/>
      <x:c r="U173" s="93"/>
      <x:c r="V173" s="93"/>
      <x:c r="W173" s="93"/>
      <x:c r="X173" s="94"/>
      <x:c r="Y173" s="93"/>
      <x:c r="Z173" s="93"/>
      <x:c r="AA173" s="93"/>
      <x:c r="AB173" s="94"/>
      <x:c r="AC173" s="95"/>
      <x:c r="AD173" s="93"/>
      <x:c r="AE173" s="93"/>
      <x:c r="AF173" s="93"/>
      <x:c r="AG173" s="94"/>
      <x:c r="AH173" s="93"/>
    </x:row>
    <x:row r="174" spans="2:34" ht="16.5" customHeight="1">
      <x:c r="B174" s="20"/>
      <x:c r="I174" s="2"/>
      <x:c r="J174" s="18"/>
      <x:c r="K174" s="19"/>
      <x:c r="L174" s="1"/>
      <x:c r="M174" s="19"/>
      <x:c r="N174" s="68"/>
      <x:c r="P174" s="92"/>
      <x:c r="Q174" s="93"/>
      <x:c r="R174" s="93"/>
      <x:c r="S174" s="93"/>
      <x:c r="T174" s="94"/>
      <x:c r="U174" s="93"/>
      <x:c r="V174" s="93"/>
      <x:c r="W174" s="93"/>
      <x:c r="X174" s="94"/>
      <x:c r="Y174" s="93"/>
      <x:c r="Z174" s="93"/>
      <x:c r="AA174" s="93"/>
      <x:c r="AB174" s="94"/>
      <x:c r="AC174" s="95"/>
      <x:c r="AD174" s="93"/>
      <x:c r="AE174" s="93"/>
      <x:c r="AF174" s="93"/>
      <x:c r="AG174" s="94"/>
      <x:c r="AH174" s="93"/>
    </x:row>
    <x:row r="175" spans="2:34" ht="16.5" customHeight="1">
      <x:c r="B175" s="20"/>
      <x:c r="I175" s="2"/>
      <x:c r="J175" s="18"/>
      <x:c r="K175" s="19"/>
      <x:c r="L175" s="1"/>
      <x:c r="M175" s="19"/>
      <x:c r="N175" s="68"/>
      <x:c r="P175" s="92"/>
      <x:c r="Q175" s="93"/>
      <x:c r="R175" s="93"/>
      <x:c r="S175" s="93"/>
      <x:c r="T175" s="94"/>
      <x:c r="U175" s="93"/>
      <x:c r="V175" s="93"/>
      <x:c r="W175" s="93"/>
      <x:c r="X175" s="94"/>
      <x:c r="Y175" s="93"/>
      <x:c r="Z175" s="93"/>
      <x:c r="AA175" s="93"/>
      <x:c r="AB175" s="94"/>
      <x:c r="AC175" s="95"/>
      <x:c r="AD175" s="93"/>
      <x:c r="AE175" s="93"/>
      <x:c r="AF175" s="93"/>
      <x:c r="AG175" s="94"/>
      <x:c r="AH175" s="93"/>
    </x:row>
    <x:row r="176" spans="2:34" ht="16.5" customHeight="1">
      <x:c r="B176" s="20"/>
      <x:c r="I176" s="2"/>
      <x:c r="J176" s="18"/>
      <x:c r="K176" s="19"/>
      <x:c r="L176" s="1"/>
      <x:c r="M176" s="19"/>
      <x:c r="N176" s="68"/>
      <x:c r="P176" s="92"/>
      <x:c r="Q176" s="93"/>
      <x:c r="R176" s="93"/>
      <x:c r="S176" s="93"/>
      <x:c r="T176" s="94"/>
      <x:c r="U176" s="93"/>
      <x:c r="V176" s="93"/>
      <x:c r="W176" s="93"/>
      <x:c r="X176" s="94"/>
      <x:c r="Y176" s="93"/>
      <x:c r="Z176" s="93"/>
      <x:c r="AA176" s="93"/>
      <x:c r="AB176" s="94"/>
      <x:c r="AC176" s="95"/>
      <x:c r="AD176" s="93"/>
      <x:c r="AE176" s="93"/>
      <x:c r="AF176" s="93"/>
      <x:c r="AG176" s="94"/>
      <x:c r="AH176" s="93"/>
    </x:row>
    <x:row r="177" spans="2:34" ht="16.5" customHeight="1">
      <x:c r="B177" s="20"/>
      <x:c r="I177" s="2"/>
      <x:c r="J177" s="18"/>
      <x:c r="K177" s="19"/>
      <x:c r="L177" s="1"/>
      <x:c r="M177" s="19"/>
      <x:c r="N177" s="68"/>
      <x:c r="P177" s="92"/>
      <x:c r="Q177" s="93"/>
      <x:c r="R177" s="93"/>
      <x:c r="S177" s="93"/>
      <x:c r="T177" s="94"/>
      <x:c r="U177" s="93"/>
      <x:c r="V177" s="93"/>
      <x:c r="W177" s="93"/>
      <x:c r="X177" s="94"/>
      <x:c r="Y177" s="93"/>
      <x:c r="Z177" s="93"/>
      <x:c r="AA177" s="93"/>
      <x:c r="AB177" s="94"/>
      <x:c r="AC177" s="95"/>
      <x:c r="AD177" s="93"/>
      <x:c r="AE177" s="93"/>
      <x:c r="AF177" s="93"/>
      <x:c r="AG177" s="94"/>
      <x:c r="AH177" s="93"/>
    </x:row>
    <x:row r="178" spans="2:34" ht="16.5" customHeight="1">
      <x:c r="B178" s="20"/>
      <x:c r="I178" s="2"/>
      <x:c r="J178" s="18"/>
      <x:c r="K178" s="19"/>
      <x:c r="L178" s="1"/>
      <x:c r="M178" s="19"/>
      <x:c r="N178" s="68"/>
      <x:c r="P178" s="92"/>
      <x:c r="Q178" s="93"/>
      <x:c r="R178" s="93"/>
      <x:c r="S178" s="93"/>
      <x:c r="T178" s="94"/>
      <x:c r="U178" s="93"/>
      <x:c r="V178" s="93"/>
      <x:c r="W178" s="93"/>
      <x:c r="X178" s="94"/>
      <x:c r="Y178" s="93"/>
      <x:c r="Z178" s="93"/>
      <x:c r="AA178" s="93"/>
      <x:c r="AB178" s="94"/>
      <x:c r="AC178" s="95"/>
      <x:c r="AD178" s="93"/>
      <x:c r="AE178" s="93"/>
      <x:c r="AF178" s="93"/>
      <x:c r="AG178" s="94"/>
      <x:c r="AH178" s="93"/>
    </x:row>
    <x:row r="179" spans="2:34" ht="16.5" customHeight="1">
      <x:c r="B179" s="20"/>
      <x:c r="I179" s="2"/>
      <x:c r="J179" s="18"/>
      <x:c r="K179" s="19"/>
      <x:c r="L179" s="1"/>
      <x:c r="M179" s="19"/>
      <x:c r="N179" s="68"/>
      <x:c r="P179" s="92"/>
      <x:c r="Q179" s="93"/>
      <x:c r="R179" s="93"/>
      <x:c r="S179" s="93"/>
      <x:c r="T179" s="94"/>
      <x:c r="U179" s="93"/>
      <x:c r="V179" s="93"/>
      <x:c r="W179" s="93"/>
      <x:c r="X179" s="94"/>
      <x:c r="Y179" s="93"/>
      <x:c r="Z179" s="93"/>
      <x:c r="AA179" s="93"/>
      <x:c r="AB179" s="94"/>
      <x:c r="AC179" s="95"/>
      <x:c r="AD179" s="93"/>
      <x:c r="AE179" s="93"/>
      <x:c r="AF179" s="93"/>
      <x:c r="AG179" s="94"/>
      <x:c r="AH179" s="93"/>
    </x:row>
    <x:row r="180" spans="2:34" ht="16.75">
      <x:c r="B180" s="12"/>
      <x:c r="C180" s="13"/>
      <x:c r="D180" s="13"/>
      <x:c r="E180" s="13"/>
      <x:c r="F180" s="13"/>
      <x:c r="G180" s="36"/>
      <x:c r="H180" s="36"/>
      <x:c r="I180" s="15"/>
      <x:c r="J180" s="16" t="str">
        <x:f>IF($I180="","",IF($H216="","",IF($H216=0,"",WORKDAY($I180,$H216-1,휴일목록))))</x:f>
        <x:v/>
      </x:c>
      <x:c r="K180" s="17"/>
      <x:c r="L180" s="14"/>
      <x:c r="M180" s="17"/>
      <x:c r="N180" s="69"/>
      <x:c r="P180" s="82" t="str">
        <x:f>IF(OR($I180="",$H180=0),"",IF($I180&lt;Q$8,IF($J180&gt;=P$8,NETWORKDAYS(IF($I180&lt;P$8,P$8,$I180),IF($J180&gt;=Q$8,(Q$8-1),$J180),휴일목록),""),""))</x:f>
        <x:v/>
      </x:c>
      <x:c r="Q180" s="83" t="str">
        <x:f>IF(OR($I180="",$H180=0),"",IF($I180&lt;R$8,IF($J180&gt;=Q$8,NETWORKDAYS(IF($I180&lt;Q$8,Q$8,$I180),IF($J180&gt;=R$8,(R$8-1),$J180),휴일목록),""),""))</x:f>
        <x:v/>
      </x:c>
      <x:c r="R180" s="83" t="str">
        <x:f>IF(OR($I180="",$H180=0),"",IF($I180&lt;S$8,IF($J180&gt;=R$8,NETWORKDAYS(IF($I180&lt;R$8,R$8,$I180),IF($J180&gt;=S$8,(S$8-1),$J180),휴일목록),""),""))</x:f>
        <x:v/>
      </x:c>
      <x:c r="S180" s="83" t="str">
        <x:f t="shared" ref="S180:AE180" si="214">IF(OR($I180="",$H180=0),"",IF($I180&lt;T$8,IF($J180&gt;=S$8,NETWORKDAYS(IF($I180&lt;S$8,S$8,$I180),IF($J180&gt;=T$8,(T$8-1),$J180),휴일목록),""),""))</x:f>
        <x:v/>
      </x:c>
      <x:c r="T180" s="84" t="str">
        <x:f t="shared" si="214"/>
        <x:v/>
      </x:c>
      <x:c r="U180" s="83" t="str">
        <x:f t="shared" si="214"/>
        <x:v/>
      </x:c>
      <x:c r="V180" s="83" t="str">
        <x:f t="shared" si="214"/>
        <x:v/>
      </x:c>
      <x:c r="W180" s="83" t="str">
        <x:f t="shared" si="214"/>
        <x:v/>
      </x:c>
      <x:c r="X180" s="84" t="str">
        <x:f t="shared" si="214"/>
        <x:v/>
      </x:c>
      <x:c r="Y180" s="83" t="str">
        <x:f t="shared" si="214"/>
        <x:v/>
      </x:c>
      <x:c r="Z180" s="83" t="str">
        <x:f t="shared" si="214"/>
        <x:v/>
      </x:c>
      <x:c r="AA180" s="83" t="str">
        <x:f t="shared" si="214"/>
        <x:v/>
      </x:c>
      <x:c r="AB180" s="84" t="str">
        <x:f t="shared" si="214"/>
        <x:v/>
      </x:c>
      <x:c r="AC180" s="85" t="str">
        <x:f t="shared" si="214"/>
        <x:v/>
      </x:c>
      <x:c r="AD180" s="83" t="str">
        <x:f t="shared" si="214"/>
        <x:v/>
      </x:c>
      <x:c r="AE180" s="83" t="str">
        <x:f t="shared" si="214"/>
        <x:v/>
      </x:c>
      <x:c r="AF180" s="83" t="str">
        <x:f>IF(OR($I180="",$H180=0),"",IF($I180&lt;AG$8,IF($J180&gt;=AF$8,NETWORKDAYS(IF($I180&lt;AF$8,AF$8,$I180),IF($J180&gt;=AG$8,(AG$8-1),$J180),휴일목록),""),""))</x:f>
        <x:v/>
      </x:c>
      <x:c r="AG180" s="84" t="str">
        <x:f>IF(OR($I180="",$H180=0),"",IF($I180&lt;AH$8,IF($J180&gt;=AG$8,NETWORKDAYS(IF($I180&lt;AG$8,AG$8,$I180),IF($J180&gt;=AH$8,(AH$8-1),$J180),휴일목록),""),""))</x:f>
        <x:v/>
      </x:c>
      <x:c r="AH180" s="83" t="str">
        <x:f>IF(OR($I180="",$H180=0),"",IF($I180&lt;#REF!,IF($J180&gt;=AH$8,NETWORKDAYS(IF($I180&lt;AH$8,AH$8,$I180),IF($J180&gt;=#REF!,(#REF!-1),$J180),휴일목록),""),""))</x:f>
        <x:v/>
      </x:c>
    </x:row>
  </x:sheetData>
  <x:mergeCells count="17">
    <x:mergeCell ref="B2:C2"/>
    <x:mergeCell ref="I5:J5"/>
    <x:mergeCell ref="P5:T5"/>
    <x:mergeCell ref="U5:X5"/>
    <x:mergeCell ref="Y5:AB5"/>
    <x:mergeCell ref="AC5:AG5"/>
    <x:mergeCell ref="P6:T6"/>
    <x:mergeCell ref="U6:X6"/>
    <x:mergeCell ref="Y6:AB6"/>
    <x:mergeCell ref="AC6:AG6"/>
    <x:mergeCell ref="B7:B8"/>
    <x:mergeCell ref="C7:G7"/>
    <x:mergeCell ref="H7:H8"/>
    <x:mergeCell ref="I7:J7"/>
    <x:mergeCell ref="K7:K8"/>
    <x:mergeCell ref="L7:L8"/>
    <x:mergeCell ref="M7:M8"/>
  </x:mergeCells>
  <x:conditionalFormatting sqref="C9:C180">
    <x:cfRule type="notContainsBlanks" dxfId="18" priority="481" stopIfTrue="1">
      <x:formula>LEN(TRIM(C9))&gt;0</x:formula>
    </x:cfRule>
  </x:conditionalFormatting>
  <x:conditionalFormatting sqref="D9:D180">
    <x:cfRule type="notContainsBlanks" dxfId="17" priority="487" stopIfTrue="1">
      <x:formula>LEN(TRIM(D9))&gt;0</x:formula>
    </x:cfRule>
  </x:conditionalFormatting>
  <x:conditionalFormatting sqref="E9:E180">
    <x:cfRule type="notContainsBlanks" dxfId="16" priority="489" stopIfTrue="1">
      <x:formula>LEN(TRIM(E9))&gt;0</x:formula>
    </x:cfRule>
  </x:conditionalFormatting>
  <x:conditionalFormatting sqref="F9:F180">
    <x:cfRule type="notContainsBlanks" dxfId="15" priority="488" stopIfTrue="1">
      <x:formula>LEN(TRIM(F9))&gt;0</x:formula>
    </x:cfRule>
  </x:conditionalFormatting>
  <x:conditionalFormatting sqref="M14:M219">
    <x:cfRule type="cellIs" dxfId="10" priority="24" operator="equal">
      <x:formula>"A"</x:formula>
    </x:cfRule>
    <x:cfRule type="cellIs" dxfId="11" priority="23" operator="equal">
      <x:formula>"O"</x:formula>
    </x:cfRule>
    <x:cfRule type="cellIs" dxfId="12" priority="22" operator="equal">
      <x:formula>"B"</x:formula>
    </x:cfRule>
    <x:cfRule type="cellIs" dxfId="13" priority="21" operator="equal">
      <x:formula>"P"</x:formula>
    </x:cfRule>
  </x:conditionalFormatting>
  <x:conditionalFormatting sqref="P10:R28 P135:AH180">
    <x:cfRule type="notContainsBlanks" dxfId="8" priority="1550" stopIfTrue="1">
      <x:formula>LEN(TRIM(P10))&gt;0</x:formula>
    </x:cfRule>
    <x:cfRule type="expression" dxfId="9" priority="1537" stopIfTrue="1">
      <x:formula>AND(ISNUMBER(SEARCH($N$7,$N10)),LEN(TRIM(P10))&gt;0)</x:formula>
    </x:cfRule>
  </x:conditionalFormatting>
  <x:conditionalFormatting sqref="T10:AG23 S9:S23 S24:AG28 P29:AG134">
    <x:cfRule type="notContainsBlanks" dxfId="5" priority="565" stopIfTrue="1">
      <x:formula>LEN(TRIM(P9))&gt;0</x:formula>
    </x:cfRule>
    <x:cfRule type="expression" dxfId="6" priority="552" stopIfTrue="1">
      <x:formula>AND(ISNUMBER(SEARCH($N$7,$N9)),LEN(TRIM(P9))&gt;0)</x:formula>
    </x:cfRule>
    <x:cfRule type="expression" dxfId="7" priority="551" stopIfTrue="1">
      <x:formula>AND(AND($G$3&gt;=P$8,$G$3&lt;Q$8),AND(ISNUMBER(SEARCH($N$7,$N9)),LEN(TRIM(P9))&gt;0))</x:formula>
    </x:cfRule>
  </x:conditionalFormatting>
  <x:conditionalFormatting sqref="P10:R28 P135:AG180">
    <x:cfRule type="expression" dxfId="4" priority="1536" stopIfTrue="1">
      <x:formula>AND(AND($G$3&gt;=P$8,$G$3&lt;Q$8),AND(ISNUMBER(SEARCH($N$7,$N10)),LEN(TRIM(P10))&gt;0))</x:formula>
    </x:cfRule>
  </x:conditionalFormatting>
  <x:conditionalFormatting sqref="AH10:AH134">
    <x:cfRule type="notContainsBlanks" dxfId="1" priority="1556" stopIfTrue="1">
      <x:formula>LEN(TRIM(AH10))&gt;0</x:formula>
    </x:cfRule>
    <x:cfRule type="expression" dxfId="2" priority="1555" stopIfTrue="1">
      <x:formula>AND(ISNUMBER(SEARCH($N$7,$N10)),LEN(TRIM(AH10))&gt;0)</x:formula>
    </x:cfRule>
    <x:cfRule type="expression" dxfId="3" priority="1554" stopIfTrue="1">
      <x:formula>AND(AND($G$3&gt;=AH$8,$G$3&lt;#REF!),AND(ISNUMBER(SEARCH($N$7,$N10)),LEN(TRIM(AH10))&gt;0))</x:formula>
    </x:cfRule>
  </x:conditionalFormatting>
  <x:conditionalFormatting sqref="AH135:AH180">
    <x:cfRule type="expression" dxfId="0" priority="1564" stopIfTrue="1">
      <x:formula>AND(AND($G$3&gt;=AH$8,$G$3&lt;#REF!),AND(ISNUMBER(SEARCH($N$7,$N135)),LEN(TRIM(AH135))&gt;0))</x:formula>
    </x:cfRule>
  </x:conditionalFormatting>
  <x:conditionalFormatting sqref="H9:H216">
    <x:cfRule type="cellIs" dxfId="14" priority="1" stopIfTrue="1" operator="greaterThan">
      <x:formula>5</x:formula>
    </x:cfRule>
  </x:conditionalFormatting>
  <x:dataValidations disablePrompts="1" count="2">
    <x:dataValidation type="list" allowBlank="1" showInputMessage="1" showErrorMessage="1" sqref="N7:N7">
      <x:formula1>자원목록</x:formula1>
    </x:dataValidation>
    <x:dataValidation type="list" allowBlank="1" showInputMessage="1" showErrorMessage="1" sqref="L10:L179">
      <x:formula1>$C$3:$C$5</x:formula1>
    </x:dataValidation>
  </x:dataValidations>
  <x:printOptions horizontalCentered="1" verticalCentered="0" headings="0" gridLines="0" gridLinesSet="1"/>
  <x:pageMargins left="0.39361110329627990723" right="0.39361110329627990723" top="0.47236111760139465332" bottom="0.31486111879348754883" header="0.11805555224418640137" footer="0.19680555164813995361"/>
  <x:pageSetup paperSize="8" scale="73" firstPageNumber="1" fitToWidth="1" fitToHeight="0" orientation="landscape" usePrinterDefaults="1" blackAndWhite="0" draft="0" useFirstPageNumber="0" horizontalDpi="600" verticalDpi="600" copies="1"/>
  <x:headerFooter differentOddEven="0" differentFirst="0" scaleWithDoc="1" alignWithMargins="1">
    <x:oddHeader>&amp;L&amp;"맑은 고딕,Regular"사업관리</x:oddHeader>
    <x:oddFooter>&amp;L&amp;"맑은 고딕,Regular"공군사관학교 통합포털 개발&amp;C&amp;"맑은 고딕,Regular"&amp;P/&amp;N&amp;R&amp;"맑은 고딕,Regular"부서명 WBS</x:oddFooter>
  </x:headerFooter>
  <x:rowBreaks count="1" manualBreakCount="1">
    <x:brk id="134" min="0" max="1048575" man="1" pt="0"/>
  </x:rowBreaks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F15"/>
  <x:sheetViews>
    <x:sheetView topLeftCell="A1" zoomScale="85" zoomScaleNormal="75" zoomScaleSheetLayoutView="85" workbookViewId="0">
      <x:selection activeCell="F9" activeCellId="0" sqref="F9:F9"/>
    </x:sheetView>
  </x:sheetViews>
  <x:sheetFormatPr defaultColWidth="9.140625" defaultRowHeight="16.39999999999999857891"/>
  <x:cols>
    <x:col min="1" max="1" width="3.625" customWidth="1"/>
    <x:col min="2" max="2" width="11.25" bestFit="1" customWidth="1"/>
    <x:col min="3" max="3" width="15.625" bestFit="1" customWidth="1"/>
    <x:col min="6" max="6" width="15.625" customWidth="1"/>
  </x:cols>
  <x:sheetData>
    <x:row r="2" spans="2:6" ht="17.14999999999999857891">
      <x:c r="B2" s="124" t="s">
        <x:v>83</x:v>
      </x:c>
      <x:c r="C2" s="125"/>
      <x:c r="E2" s="126" t="s">
        <x:v>107</x:v>
      </x:c>
      <x:c r="F2" s="127"/>
    </x:row>
    <x:row r="3" spans="2:6" ht="16.75">
      <x:c r="B3" s="88" t="s">
        <x:v>62</x:v>
      </x:c>
      <x:c r="C3" s="3">
        <x:v>42363</x:v>
      </x:c>
      <x:c r="E3" s="60" t="s">
        <x:v>53</x:v>
      </x:c>
      <x:c r="F3" s="61" t="s">
        <x:v>61</x:v>
      </x:c>
    </x:row>
    <x:row r="4" spans="2:6">
      <x:c r="B4" s="89" t="s">
        <x:v>72</x:v>
      </x:c>
      <x:c r="C4" s="4">
        <x:v>42370</x:v>
      </x:c>
      <x:c r="E4" s="59">
        <x:v>1</x:v>
      </x:c>
      <x:c r="F4" s="62" t="s">
        <x:v>70</x:v>
      </x:c>
    </x:row>
    <x:row r="5" spans="2:6">
      <x:c r="B5" s="89" t="s">
        <x:v>48</x:v>
      </x:c>
      <x:c r="C5" s="4">
        <x:v>42408</x:v>
      </x:c>
      <x:c r="E5" s="57">
        <x:v>2</x:v>
      </x:c>
      <x:c r="F5" s="63" t="s">
        <x:v>55</x:v>
      </x:c>
    </x:row>
    <x:row r="6" spans="2:6">
      <x:c r="B6" s="89" t="s">
        <x:v>48</x:v>
      </x:c>
      <x:c r="C6" s="4">
        <x:v>42409</x:v>
      </x:c>
      <x:c r="E6" s="57">
        <x:v>3</x:v>
      </x:c>
      <x:c r="F6" s="63" t="s">
        <x:v>49</x:v>
      </x:c>
    </x:row>
    <x:row r="7" spans="2:6">
      <x:c r="B7" s="89" t="s">
        <x:v>48</x:v>
      </x:c>
      <x:c r="C7" s="4">
        <x:v>42410</x:v>
      </x:c>
      <x:c r="E7" s="57">
        <x:v>4</x:v>
      </x:c>
      <x:c r="F7" s="63" t="s">
        <x:v>44</x:v>
      </x:c>
    </x:row>
    <x:row r="8" spans="2:6">
      <x:c r="B8" s="89" t="s">
        <x:v>63</x:v>
      </x:c>
      <x:c r="C8" s="4">
        <x:v>42430</x:v>
      </x:c>
      <x:c r="E8" s="57">
        <x:v>5</x:v>
      </x:c>
      <x:c r="F8" s="63" t="s">
        <x:v>60</x:v>
      </x:c>
    </x:row>
    <x:row r="9" spans="2:6">
      <x:c r="B9" s="89" t="s">
        <x:v>66</x:v>
      </x:c>
      <x:c r="C9" s="4">
        <x:v>42473</x:v>
      </x:c>
      <x:c r="E9" s="57">
        <x:v>6</x:v>
      </x:c>
      <x:c r="F9" s="63"/>
    </x:row>
    <x:row r="10" spans="2:6">
      <x:c r="B10" s="89" t="s">
        <x:v>91</x:v>
      </x:c>
      <x:c r="C10" s="4">
        <x:v>42495</x:v>
      </x:c>
      <x:c r="E10" s="57">
        <x:v>7</x:v>
      </x:c>
      <x:c r="F10" s="63"/>
    </x:row>
    <x:row r="11" spans="2:6" ht="16.75">
      <x:c r="B11" s="88" t="s">
        <x:v>67</x:v>
      </x:c>
      <x:c r="C11" s="3">
        <x:v>42527</x:v>
      </x:c>
      <x:c r="E11" s="58">
        <x:v>8</x:v>
      </x:c>
      <x:c r="F11" s="64"/>
    </x:row>
    <x:row r="12" spans="2:5">
      <x:c r="B12" s="88" t="s">
        <x:v>68</x:v>
      </x:c>
      <x:c r="C12" s="3">
        <x:v>42597</x:v>
      </x:c>
      <x:c r="E12" t="s">
        <x:v>153</x:v>
      </x:c>
    </x:row>
    <x:row r="13" spans="2:5">
      <x:c r="B13" s="88" t="s">
        <x:v>102</x:v>
      </x:c>
      <x:c r="C13" s="3">
        <x:v>42627</x:v>
      </x:c>
      <x:c r="E13" t="s">
        <x:v>74</x:v>
      </x:c>
    </x:row>
    <x:row r="14" spans="2:3">
      <x:c r="B14" s="88" t="s">
        <x:v>102</x:v>
      </x:c>
      <x:c r="C14" s="3">
        <x:v>42628</x:v>
      </x:c>
    </x:row>
    <x:row r="15" spans="2:3" ht="16.75">
      <x:c r="B15" s="90" t="s">
        <x:v>102</x:v>
      </x:c>
      <x:c r="C15" s="91">
        <x:v>42629</x:v>
      </x:c>
    </x:row>
  </x:sheetData>
  <x:mergeCells count="2">
    <x:mergeCell ref="B2:C2"/>
    <x:mergeCell ref="E2:F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사업관리</vt:lpstr>
      <vt:lpstr>정보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이학무</dc:creator>
  <cp:lastModifiedBy>rh853</cp:lastModifiedBy>
  <cp:revision>1</cp:revision>
  <cp:lastPrinted>2016-05-26T04:42:16.000</cp:lastPrinted>
  <dcterms:created xsi:type="dcterms:W3CDTF">2010-01-13T02:12:46.000</dcterms:created>
  <dcterms:modified xsi:type="dcterms:W3CDTF">2025-08-20T08:47:38.800</dcterms:modified>
  <cp:version>1300.0100.01</cp:version>
</cp:coreProperties>
</file>