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mc:AlternateContent xmlns:mc="http://schemas.openxmlformats.org/markup-compatibility/2006">
    <mc:Choice Requires="x15">
      <x15ac:absPath xmlns:x15ac="http://schemas.microsoft.com/office/spreadsheetml/2010/11/ac" url="https://fra2015-my.sharepoint.com/personal/00007888_fra_go_jp/Documents/work_main2/勉強会/2024_資源管理研修/2024_講義内容/2024_当日/"/>
    </mc:Choice>
  </mc:AlternateContent>
  <xr:revisionPtr revIDLastSave="1140" documentId="11_AD4D066CA252ABDACC1048B55192E09873EEDF5E" xr6:coauthVersionLast="47" xr6:coauthVersionMax="47" xr10:uidLastSave="{45AA223D-CE87-40AA-BF17-7466FCE711E0}"/>
  <bookViews>
    <workbookView xWindow="-120" yWindow="-120" windowWidth="29040" windowHeight="15720" xr2:uid="{00000000-000D-0000-FFFF-FFFF00000000}"/>
  </bookViews>
  <sheets>
    <sheet name="◎入力_1種" sheetId="4" r:id="rId1"/>
    <sheet name="◎1種_図"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14" i="4"/>
  <c r="H13" i="4"/>
  <c r="H12" i="4"/>
  <c r="H11" i="4"/>
  <c r="C23" i="4" s="1"/>
  <c r="H10" i="4"/>
  <c r="C28" i="4" s="1"/>
  <c r="H7" i="4"/>
  <c r="H9" i="4"/>
  <c r="H8" i="4"/>
  <c r="H6" i="4"/>
  <c r="C27" i="4" s="1"/>
  <c r="H5" i="4"/>
  <c r="H15" i="4" l="1"/>
  <c r="C19" i="4" s="1"/>
  <c r="C20" i="4"/>
  <c r="C22" i="4"/>
  <c r="H16" i="4"/>
  <c r="C26" i="4" s="1"/>
  <c r="C21" i="4" l="1"/>
  <c r="C25" i="4"/>
  <c r="C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MIYAGAWA Mitsuyo</author>
  </authors>
  <commentList>
    <comment ref="D1" authorId="0" shapeId="0" xr:uid="{B37B6EE8-5D91-4E8B-9CC4-92CA3F87440C}">
      <text>
        <r>
          <rPr>
            <b/>
            <sz val="9"/>
            <color indexed="81"/>
            <rFont val="MS P ゴシック"/>
            <family val="3"/>
            <charset val="128"/>
          </rPr>
          <t>MIYAGAWA Mitsuyo:</t>
        </r>
        <r>
          <rPr>
            <sz val="9"/>
            <color indexed="81"/>
            <rFont val="MS P ゴシック"/>
            <family val="3"/>
            <charset val="128"/>
          </rPr>
          <t xml:space="preserve">
</t>
        </r>
        <r>
          <rPr>
            <sz val="11"/>
            <color indexed="81"/>
            <rFont val="MS P ゴシック"/>
            <family val="3"/>
            <charset val="128"/>
          </rPr>
          <t>系群名</t>
        </r>
      </text>
    </comment>
  </commentList>
</comments>
</file>

<file path=xl/sharedStrings.xml><?xml version="1.0" encoding="utf-8"?>
<sst xmlns="http://schemas.openxmlformats.org/spreadsheetml/2006/main" count="51" uniqueCount="51">
  <si>
    <t>◎肌色セルが入力するセルです.その他は自動で計算されます</t>
    <rPh sb="1" eb="2">
      <t>ハダ</t>
    </rPh>
    <rPh sb="2" eb="3">
      <t>イロ</t>
    </rPh>
    <rPh sb="6" eb="8">
      <t>ニュウリョク</t>
    </rPh>
    <rPh sb="17" eb="18">
      <t>ホカ</t>
    </rPh>
    <rPh sb="19" eb="21">
      <t>ジドウ</t>
    </rPh>
    <rPh sb="22" eb="24">
      <t>ケイサン</t>
    </rPh>
    <phoneticPr fontId="2"/>
  </si>
  <si>
    <t>マサバ太平洋系群</t>
    <rPh sb="3" eb="6">
      <t>タイヘイヨウ</t>
    </rPh>
    <rPh sb="6" eb="8">
      <t>ケイグン</t>
    </rPh>
    <phoneticPr fontId="4"/>
  </si>
  <si>
    <t>制限</t>
    <rPh sb="0" eb="2">
      <t>セイゲン</t>
    </rPh>
    <phoneticPr fontId="2"/>
  </si>
  <si>
    <t>分類</t>
    <rPh sb="0" eb="2">
      <t>ブンルイ</t>
    </rPh>
    <phoneticPr fontId="2"/>
  </si>
  <si>
    <t>基準</t>
    <rPh sb="0" eb="2">
      <t>キジュン</t>
    </rPh>
    <phoneticPr fontId="2"/>
  </si>
  <si>
    <t>漁獲量</t>
    <rPh sb="0" eb="3">
      <t>ギョカクリョウ</t>
    </rPh>
    <phoneticPr fontId="4"/>
  </si>
  <si>
    <t>資源量指標値</t>
    <rPh sb="0" eb="6">
      <t>シゲンリョウシヒョウチ</t>
    </rPh>
    <phoneticPr fontId="4"/>
  </si>
  <si>
    <t>体長組成</t>
    <rPh sb="0" eb="2">
      <t>タイチョウ</t>
    </rPh>
    <rPh sb="2" eb="4">
      <t>ソセイ</t>
    </rPh>
    <phoneticPr fontId="4"/>
  </si>
  <si>
    <t>年齢組成</t>
    <rPh sb="0" eb="2">
      <t>ネンレイ</t>
    </rPh>
    <rPh sb="2" eb="4">
      <t>ソセイ</t>
    </rPh>
    <phoneticPr fontId="4"/>
  </si>
  <si>
    <t>スコア（自動計算）</t>
    <rPh sb="4" eb="8">
      <t>ジドウケイサン</t>
    </rPh>
    <phoneticPr fontId="2"/>
  </si>
  <si>
    <t>コメント（あれば）</t>
    <phoneticPr fontId="4"/>
  </si>
  <si>
    <t>データ</t>
    <phoneticPr fontId="2"/>
  </si>
  <si>
    <t>種類</t>
    <rPh sb="0" eb="2">
      <t>シュルイ</t>
    </rPh>
    <phoneticPr fontId="4"/>
  </si>
  <si>
    <r>
      <rPr>
        <u/>
        <sz val="11"/>
        <color theme="1"/>
        <rFont val="メイリオ"/>
        <family val="3"/>
        <charset val="128"/>
      </rPr>
      <t>(1) 4大データについて</t>
    </r>
    <r>
      <rPr>
        <sz val="11"/>
        <color theme="1"/>
        <rFont val="メイリオ"/>
        <family val="3"/>
        <charset val="128"/>
      </rPr>
      <t>　　　　　　　　　　　　　　　　　　　　　　　　　　　　0: データはあり，報告書に掲載し，資源評価にも利用している
1:データはあり報告書にも掲載しているが，資源評価には利用していない　　　2: データはあるが報告書に掲載していない＆資源評価に利用していない　　　　　
3: データがない/不明
※　データの質や量は考慮せず，存在するかどうかのみでスコアをつける</t>
    </r>
    <rPh sb="5" eb="6">
      <t>ダイ</t>
    </rPh>
    <rPh sb="80" eb="83">
      <t>ホウコクショ</t>
    </rPh>
    <rPh sb="85" eb="87">
      <t>ケイサイ</t>
    </rPh>
    <rPh sb="93" eb="97">
      <t>シゲンヒョウカ</t>
    </rPh>
    <rPh sb="99" eb="101">
      <t>リヨウ</t>
    </rPh>
    <rPh sb="119" eb="122">
      <t>ホウコクショ</t>
    </rPh>
    <rPh sb="123" eb="125">
      <t>ケイサイ</t>
    </rPh>
    <rPh sb="131" eb="135">
      <t>シゲンヒョウカ</t>
    </rPh>
    <rPh sb="136" eb="138">
      <t>リヨウ</t>
    </rPh>
    <phoneticPr fontId="4"/>
  </si>
  <si>
    <r>
      <rPr>
        <u/>
        <sz val="11"/>
        <color theme="1"/>
        <rFont val="メイリオ"/>
        <family val="3"/>
        <charset val="128"/>
      </rPr>
      <t>(2) 成長に関する知見あり/なし（左セル）　</t>
    </r>
    <r>
      <rPr>
        <sz val="11"/>
        <color theme="1"/>
        <rFont val="メイリオ"/>
        <family val="3"/>
        <charset val="128"/>
      </rPr>
      <t>　　　　　　　　　　　　　　　　0:年齢・体長，体重・体長関係が分散も含めてわかっている　　　　　　　　　　1: 過去の知見から成長式(年齢・成長，年齢・体重）のパラメータは利用できる　2: 断片的な知見のみ利用できる
3:不明　　　　　　　　　　　　　　　　　　　　　　　　　　　　　　　　　　</t>
    </r>
    <r>
      <rPr>
        <u/>
        <sz val="11"/>
        <color theme="1"/>
        <rFont val="メイリオ"/>
        <family val="3"/>
        <charset val="128"/>
      </rPr>
      <t>(3)成熟に関する知見あり/なし（右セル）</t>
    </r>
    <r>
      <rPr>
        <sz val="11"/>
        <color theme="1"/>
        <rFont val="メイリオ"/>
        <family val="3"/>
        <charset val="128"/>
      </rPr>
      <t>　　　　　　　　　　　　　　　　　　0:年齢・成熟関係が分散も含めてわかっている　　　　　　　　　　　　　　　1: 過去の知見から年齢別の成熟率のパラメータは利用できる　　　　　　　　　2: 断片的な知見のみ利用できる
3:不明</t>
    </r>
    <rPh sb="4" eb="6">
      <t>セイチョウ</t>
    </rPh>
    <rPh sb="7" eb="8">
      <t>カン</t>
    </rPh>
    <rPh sb="10" eb="12">
      <t>チケン</t>
    </rPh>
    <rPh sb="18" eb="19">
      <t>ヒダリ</t>
    </rPh>
    <rPh sb="41" eb="43">
      <t>ネンレイ</t>
    </rPh>
    <rPh sb="44" eb="46">
      <t>タイチョウ</t>
    </rPh>
    <rPh sb="47" eb="49">
      <t>タイジュウ</t>
    </rPh>
    <rPh sb="50" eb="52">
      <t>タイチョウ</t>
    </rPh>
    <rPh sb="52" eb="54">
      <t>カンケイ</t>
    </rPh>
    <rPh sb="55" eb="57">
      <t>ブンサン</t>
    </rPh>
    <rPh sb="58" eb="59">
      <t>フク</t>
    </rPh>
    <rPh sb="80" eb="82">
      <t>カコ</t>
    </rPh>
    <rPh sb="83" eb="85">
      <t>チケン</t>
    </rPh>
    <rPh sb="87" eb="90">
      <t>セイチョウシキ</t>
    </rPh>
    <rPh sb="91" eb="93">
      <t>ネンレイ</t>
    </rPh>
    <rPh sb="94" eb="96">
      <t>セイチョウ</t>
    </rPh>
    <rPh sb="97" eb="99">
      <t>ネンレイ</t>
    </rPh>
    <rPh sb="100" eb="102">
      <t>タイジュウ</t>
    </rPh>
    <rPh sb="110" eb="112">
      <t>リヨウ</t>
    </rPh>
    <rPh sb="119" eb="122">
      <t>ダンペンテキ</t>
    </rPh>
    <rPh sb="123" eb="125">
      <t>チケン</t>
    </rPh>
    <rPh sb="127" eb="129">
      <t>リヨウ</t>
    </rPh>
    <rPh sb="135" eb="137">
      <t>フメイ</t>
    </rPh>
    <rPh sb="177" eb="178">
      <t>カン</t>
    </rPh>
    <rPh sb="180" eb="182">
      <t>チケン</t>
    </rPh>
    <rPh sb="212" eb="214">
      <t>ネンレイ</t>
    </rPh>
    <rPh sb="215" eb="219">
      <t>セイジュクカンケイ</t>
    </rPh>
    <rPh sb="220" eb="222">
      <t>ブンサン</t>
    </rPh>
    <rPh sb="223" eb="224">
      <t>フク</t>
    </rPh>
    <rPh sb="257" eb="260">
      <t>ネンレイベツ</t>
    </rPh>
    <rPh sb="261" eb="264">
      <t>セイジュクリツ</t>
    </rPh>
    <phoneticPr fontId="4"/>
  </si>
  <si>
    <t>時系列の長さ</t>
    <phoneticPr fontId="4"/>
  </si>
  <si>
    <t>0: 40年以上
1: 10－40年
2: 10年未満
3: 利用できない</t>
    <rPh sb="5" eb="8">
      <t>ネンイジョウ</t>
    </rPh>
    <rPh sb="17" eb="18">
      <t>ネン</t>
    </rPh>
    <rPh sb="24" eb="25">
      <t>ネン</t>
    </rPh>
    <rPh sb="25" eb="27">
      <t>ミマン</t>
    </rPh>
    <rPh sb="31" eb="33">
      <t>リヨウ</t>
    </rPh>
    <phoneticPr fontId="4"/>
  </si>
  <si>
    <t>空間的カバレージ</t>
    <rPh sb="0" eb="3">
      <t>クウカンテキ</t>
    </rPh>
    <phoneticPr fontId="4"/>
  </si>
  <si>
    <t>0: ほぼ全域をカバー
1: 全部ではないが主要な部分をカバー
2: 一部のみカバー
3: 利用できない
※同じ系群内において外国漁獲量が不明の場合，それも考慮して判断</t>
    <phoneticPr fontId="4"/>
  </si>
  <si>
    <t>種の識別</t>
    <rPh sb="0" eb="1">
      <t>シュ</t>
    </rPh>
    <rPh sb="2" eb="4">
      <t>シキベツ</t>
    </rPh>
    <phoneticPr fontId="4"/>
  </si>
  <si>
    <t>0：種（もしくは系群）単位の情報が充分にある
1：小程度の交じり
2：中程度の交じり
3：種特有の情報はほとんどなく，ひとかまたりとして扱っている</t>
    <phoneticPr fontId="4"/>
  </si>
  <si>
    <t>偏り(bias)</t>
    <rPh sb="0" eb="1">
      <t>カタヨ</t>
    </rPh>
    <phoneticPr fontId="4"/>
  </si>
  <si>
    <r>
      <t>※　一般的な代表性の問題（サンプリング）や仮定の信憑性（例：age length keyは季節や年で一定，外国船の漁獲量の年齢組成は日本と同じなど），その他の要因（管理の変更など）による制約度合い。時空間カバレージ、種の識別と合わせて総合的に判断してください。　　　　　　　　　　　　　　　　　　　　　　　　　　　　　　　　　　　　　　　　　　　　　　　</t>
    </r>
    <r>
      <rPr>
        <u/>
        <sz val="11"/>
        <color theme="1"/>
        <rFont val="メイリオ"/>
        <family val="3"/>
        <charset val="128"/>
      </rPr>
      <t>（1）漁獲量に関して</t>
    </r>
    <r>
      <rPr>
        <sz val="11"/>
        <color theme="1"/>
        <rFont val="メイリオ"/>
        <family val="3"/>
        <charset val="128"/>
      </rPr>
      <t xml:space="preserve">
0: 非常に正確（水揚げ量+投棄量+外国船漁獲量）
1: ある程度正確（投棄量だけ不明だが影響は小さそうなど）
2: 中程度の正確さ（一部の外国船による漁獲量が不明など）
3: 正確さは低い
</t>
    </r>
    <r>
      <rPr>
        <u/>
        <sz val="11"/>
        <color theme="1"/>
        <rFont val="メイリオ"/>
        <family val="3"/>
        <charset val="128"/>
      </rPr>
      <t xml:space="preserve">（2）資源量指標値に関して
</t>
    </r>
    <r>
      <rPr>
        <sz val="11"/>
        <color theme="1"/>
        <rFont val="メイリオ"/>
        <family val="3"/>
        <charset val="128"/>
      </rPr>
      <t xml:space="preserve">0: 充分にデザインされた調査データを利用したり，複数の一貫した標準化CPUEを利用したりしている
1: 指標値（調査・標準化CPUE）を利用しているが問題がある（例：指標値が一つしかない，複数あるが競合しているなど）
2: 標準化していないノミナルCPUEのみ
3: 正確さが低い（例：農林統計の努力量のみ，魚種別の努力量情報がないなど）
</t>
    </r>
    <r>
      <rPr>
        <u/>
        <sz val="11"/>
        <color theme="1"/>
        <rFont val="メイリオ"/>
        <family val="3"/>
        <charset val="128"/>
      </rPr>
      <t>（3）生物組成やALKに関して</t>
    </r>
    <r>
      <rPr>
        <sz val="11"/>
        <color theme="1"/>
        <rFont val="メイリオ"/>
        <family val="3"/>
        <charset val="128"/>
      </rPr>
      <t xml:space="preserve">
0: バイアスの可能性低い（非常に正確）
1: だいたい大丈夫（ある程度正確）
2: 多分大丈夫（中程度の正確さ）
3: バイアスしている可能性高い（正確さは低い）</t>
    </r>
    <rPh sb="233" eb="235">
      <t>エイキョウ</t>
    </rPh>
    <rPh sb="236" eb="237">
      <t>チイ</t>
    </rPh>
    <rPh sb="268" eb="270">
      <t>フメイ</t>
    </rPh>
    <phoneticPr fontId="4"/>
  </si>
  <si>
    <t>精度(precision)</t>
    <rPh sb="0" eb="2">
      <t>セイド</t>
    </rPh>
    <phoneticPr fontId="4"/>
  </si>
  <si>
    <t>※サンプルサイズの少なさ，観測誤差の大きさ等による制約度合い。1回のサンプリングにおける観察数から判断する。　　　　　　　　　　　　　　　　　　　　0: 非常に正確(CV&lt;5%)
1: ある程度正確(5%≦CV&lt;30%)
2: 中程度の正確さ(30%≦CV&lt;50%)
3: 正確さは低い(CV&gt;50%)</t>
    <phoneticPr fontId="4"/>
  </si>
  <si>
    <t>リソース</t>
    <phoneticPr fontId="2"/>
  </si>
  <si>
    <t>時間</t>
    <rPh sb="0" eb="2">
      <t>ジカン</t>
    </rPh>
    <phoneticPr fontId="4"/>
  </si>
  <si>
    <t>0：資源評価を行う上で時間的な制約はない
1：時間的制約は少しあるが，資源評価手法の改善等を試す時間が少しはとれる
2：前年度からのデータの更新等に時間を要し，手法等の改善をする時間はほぼとれない
3：資源評価のための時間がほぼとれない</t>
    <phoneticPr fontId="4"/>
  </si>
  <si>
    <t>資金</t>
    <rPh sb="0" eb="2">
      <t>シキン</t>
    </rPh>
    <phoneticPr fontId="4"/>
  </si>
  <si>
    <t>0：制約はない
1：小程度の制約がある
2：中程度の制約がある
3：主要な制約がある</t>
    <phoneticPr fontId="4"/>
  </si>
  <si>
    <t>能力</t>
    <rPh sb="0" eb="2">
      <t>ノウリョク</t>
    </rPh>
    <phoneticPr fontId="4"/>
  </si>
  <si>
    <t>0：複雑な資源評価を実施できる高度な訓練を受けた分析者が充分いる
1：小程度の制限要因（ある程度専門的なスタッフはいる）
2：中程度の制限要因（専門的な人材は不足しているが，周囲のサポートがあればある程度対応できる
3：大きな制限要因（専門的な人材はいなく，周囲に相談できる環境もない）</t>
    <phoneticPr fontId="4"/>
  </si>
  <si>
    <t>分析者：資源</t>
    <rPh sb="0" eb="2">
      <t>ブンセキ</t>
    </rPh>
    <rPh sb="2" eb="3">
      <t>シャ</t>
    </rPh>
    <rPh sb="4" eb="6">
      <t>シゲン</t>
    </rPh>
    <phoneticPr fontId="4"/>
  </si>
  <si>
    <t>0：各資源について最低でも一人の解析者がいる，一人の担当者は一つの資源を解析
1：対象種数に対する分析者数の制限は小程度，一人の担当者が2つの資源を解析
2：対象種数に対する分析者数の制限は中程度，一人の担当者が3つの資源を解析
3：対象種数に対する分析者数の制限は大きく，一人の分析者が4つ以上の資源を解析</t>
    <phoneticPr fontId="4"/>
  </si>
  <si>
    <t>枠組み</t>
    <rPh sb="0" eb="2">
      <t>ワクグ</t>
    </rPh>
    <phoneticPr fontId="4"/>
  </si>
  <si>
    <t>主要な漁業からデータを収集するための枠組みがない（国、漁業）。ない場合１，ある場合０</t>
    <rPh sb="0" eb="2">
      <t>シュヨウ</t>
    </rPh>
    <rPh sb="3" eb="5">
      <t>ギョギョウ</t>
    </rPh>
    <rPh sb="11" eb="13">
      <t>シュウシュウ</t>
    </rPh>
    <rPh sb="18" eb="20">
      <t>ワクグ</t>
    </rPh>
    <rPh sb="25" eb="26">
      <t>クニ</t>
    </rPh>
    <rPh sb="27" eb="29">
      <t>ギョギョウ</t>
    </rPh>
    <rPh sb="33" eb="35">
      <t>バアイ</t>
    </rPh>
    <rPh sb="39" eb="41">
      <t>バアイ</t>
    </rPh>
    <phoneticPr fontId="4"/>
  </si>
  <si>
    <t>集計</t>
    <rPh sb="0" eb="2">
      <t>シュウケイ</t>
    </rPh>
    <phoneticPr fontId="2"/>
  </si>
  <si>
    <t>AVERAGE（データ）</t>
    <phoneticPr fontId="2"/>
  </si>
  <si>
    <t>AVERAGE(リソース)</t>
    <phoneticPr fontId="2"/>
  </si>
  <si>
    <t>指針</t>
    <rPh sb="0" eb="2">
      <t>シシン</t>
    </rPh>
    <phoneticPr fontId="2"/>
  </si>
  <si>
    <t>スコア(自動計算）</t>
    <rPh sb="4" eb="8">
      <t>ジドウケイサン</t>
    </rPh>
    <phoneticPr fontId="2"/>
  </si>
  <si>
    <t>データトレーニング</t>
    <phoneticPr fontId="4"/>
  </si>
  <si>
    <t>データの改善</t>
    <rPh sb="4" eb="6">
      <t>カイゼン</t>
    </rPh>
    <phoneticPr fontId="4"/>
  </si>
  <si>
    <t>ローカルな知見</t>
    <rPh sb="5" eb="7">
      <t>チケン</t>
    </rPh>
    <phoneticPr fontId="4"/>
  </si>
  <si>
    <t>解析トレーニング</t>
    <rPh sb="0" eb="2">
      <t>カイセキ</t>
    </rPh>
    <phoneticPr fontId="2"/>
  </si>
  <si>
    <t>単純な手法</t>
    <rPh sb="0" eb="2">
      <t>タンジュン</t>
    </rPh>
    <rPh sb="3" eb="5">
      <t>シュホウ</t>
    </rPh>
    <phoneticPr fontId="2"/>
  </si>
  <si>
    <t>複雑な手法</t>
    <rPh sb="0" eb="2">
      <t>フクザツ</t>
    </rPh>
    <rPh sb="3" eb="5">
      <t>シュホウ</t>
    </rPh>
    <phoneticPr fontId="2"/>
  </si>
  <si>
    <t>モデルの改善</t>
    <rPh sb="4" eb="6">
      <t>カイゼン</t>
    </rPh>
    <phoneticPr fontId="2"/>
  </si>
  <si>
    <t>静的な管理指標</t>
    <rPh sb="0" eb="2">
      <t>セイテキ</t>
    </rPh>
    <rPh sb="3" eb="7">
      <t>カンリシヒョウ</t>
    </rPh>
    <phoneticPr fontId="2"/>
  </si>
  <si>
    <t>動的な管理方策</t>
    <rPh sb="0" eb="2">
      <t>ドウテキ</t>
    </rPh>
    <rPh sb="3" eb="7">
      <t>カンリホウサク</t>
    </rPh>
    <phoneticPr fontId="2"/>
  </si>
  <si>
    <t>ガバナンスの改善</t>
    <rPh sb="6" eb="8">
      <t>カイゼン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</si>
</sst>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Yu Gothic"/>
      <family val="2"/>
      <scheme val="minor"/>
    </font>
    <font>
      <sz val="11"/>
      <color theme="1"/>
      <name val="Yu Gothic"/>
      <family val="2"/>
      <charset val="128"/>
      <scheme val="minor"/>
    </font>
    <font>
      <sz val="6"/>
      <name val="Yu Gothic"/>
      <family val="3"/>
      <charset val="128"/>
      <scheme val="minor"/>
    </font>
    <font>
      <sz val="11"/>
      <color theme="1"/>
      <name val="メイリオ"/>
      <family val="3"/>
      <charset val="128"/>
    </font>
    <font>
      <sz val="6"/>
      <name val="Yu Gothic"/>
      <family val="2"/>
      <charset val="128"/>
      <scheme val="minor"/>
    </font>
    <font>
      <sz val="9"/>
      <color indexed="81"/>
      <name val="MS P ゴシック"/>
      <family val="3"/>
      <charset val="128"/>
    </font>
    <font>
      <b/>
      <sz val="9"/>
      <color indexed="81"/>
      <name val="MS P ゴシック"/>
      <family val="3"/>
      <charset val="128"/>
    </font>
    <font>
      <sz val="11"/>
      <color indexed="81"/>
      <name val="MS P ゴシック"/>
      <family val="3"/>
      <charset val="128"/>
    </font>
    <font>
      <b/>
      <sz val="18"/>
      <color theme="1"/>
      <name val="メイリオ"/>
      <family val="3"/>
      <charset val="128"/>
    </font>
    <font>
      <b/>
      <sz val="12"/>
      <color theme="1"/>
      <name val="メイリオ"/>
      <family val="3"/>
      <charset val="128"/>
    </font>
    <font>
      <u/>
      <sz val="11"/>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
      <sz val="16"/>
      <color rgb="FFFF0000"/>
      <name val="メイリオ"/>
      <family val="3"/>
      <charset val="128"/>
    </font>
    <font>
      <b/>
      <sz val="14"/>
      <color rgb="FFFF0000"/>
      <name val="メイリオ"/>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62">
    <xf numFmtId="0" fontId="0" fillId="0" borderId="0" xfId="0"/>
    <xf numFmtId="0" fontId="3" fillId="0" borderId="0" xfId="0" applyFont="1"/>
    <xf numFmtId="0" fontId="9" fillId="3" borderId="20" xfId="1" applyFont="1" applyFill="1" applyBorder="1" applyAlignment="1">
      <alignment horizontal="center" vertical="center"/>
    </xf>
    <xf numFmtId="0" fontId="3" fillId="0" borderId="3" xfId="1" applyFont="1" applyBorder="1" applyAlignment="1">
      <alignment vertical="center" wrapText="1"/>
    </xf>
    <xf numFmtId="0" fontId="3" fillId="0" borderId="15" xfId="1" applyFont="1" applyBorder="1" applyAlignment="1">
      <alignment vertical="center" wrapText="1"/>
    </xf>
    <xf numFmtId="0" fontId="3" fillId="0" borderId="8" xfId="1" applyFont="1" applyBorder="1" applyAlignment="1">
      <alignment vertical="center" wrapText="1"/>
    </xf>
    <xf numFmtId="0" fontId="3" fillId="0" borderId="31" xfId="1" applyFont="1" applyBorder="1" applyAlignment="1">
      <alignment vertical="center" wrapText="1"/>
    </xf>
    <xf numFmtId="0" fontId="3" fillId="0" borderId="0" xfId="1" applyFont="1">
      <alignment vertical="center"/>
    </xf>
    <xf numFmtId="0" fontId="3" fillId="0" borderId="0" xfId="1" applyFont="1" applyAlignment="1">
      <alignment vertical="center" wrapText="1"/>
    </xf>
    <xf numFmtId="0" fontId="11" fillId="0" borderId="0" xfId="1" applyFont="1">
      <alignment vertical="center"/>
    </xf>
    <xf numFmtId="0" fontId="9" fillId="4" borderId="18" xfId="1" applyFont="1" applyFill="1" applyBorder="1">
      <alignment vertical="center"/>
    </xf>
    <xf numFmtId="0" fontId="9" fillId="3" borderId="19" xfId="1" applyFont="1" applyFill="1" applyBorder="1" applyAlignment="1">
      <alignment horizontal="center" vertical="center"/>
    </xf>
    <xf numFmtId="0" fontId="9" fillId="3" borderId="4" xfId="1" applyFont="1" applyFill="1" applyBorder="1" applyAlignment="1">
      <alignment horizontal="center" vertical="center"/>
    </xf>
    <xf numFmtId="0" fontId="9" fillId="3" borderId="19" xfId="1" applyFont="1" applyFill="1" applyBorder="1" applyAlignment="1">
      <alignment horizontal="center" vertical="center" wrapText="1"/>
    </xf>
    <xf numFmtId="0" fontId="12" fillId="0" borderId="0" xfId="1" applyFont="1">
      <alignment vertical="center"/>
    </xf>
    <xf numFmtId="0" fontId="13" fillId="2" borderId="2" xfId="1" applyFont="1" applyFill="1" applyBorder="1" applyAlignment="1">
      <alignment horizontal="center" vertical="center"/>
    </xf>
    <xf numFmtId="0" fontId="13" fillId="2" borderId="6" xfId="1" applyFont="1" applyFill="1" applyBorder="1" applyAlignment="1">
      <alignment horizontal="center" vertical="center"/>
    </xf>
    <xf numFmtId="0" fontId="13" fillId="2" borderId="4" xfId="1" applyFont="1" applyFill="1" applyBorder="1" applyAlignment="1">
      <alignment horizontal="center" vertical="center"/>
    </xf>
    <xf numFmtId="0" fontId="13" fillId="2" borderId="7" xfId="1" applyFont="1" applyFill="1" applyBorder="1" applyAlignment="1">
      <alignment horizontal="center" vertical="center"/>
    </xf>
    <xf numFmtId="0" fontId="3" fillId="0" borderId="9" xfId="1" applyFont="1" applyBorder="1" applyAlignment="1">
      <alignment horizontal="center" vertical="center"/>
    </xf>
    <xf numFmtId="0" fontId="3" fillId="0" borderId="5" xfId="1" applyFont="1" applyBorder="1" applyAlignment="1">
      <alignment horizontal="center" vertical="center"/>
    </xf>
    <xf numFmtId="0" fontId="11" fillId="4" borderId="4" xfId="1" applyFont="1" applyFill="1" applyBorder="1">
      <alignment vertical="center"/>
    </xf>
    <xf numFmtId="0" fontId="13" fillId="2" borderId="28" xfId="1" applyFont="1" applyFill="1" applyBorder="1" applyAlignment="1">
      <alignment horizontal="center" vertical="center"/>
    </xf>
    <xf numFmtId="0" fontId="13" fillId="2" borderId="16" xfId="1" applyFont="1" applyFill="1" applyBorder="1" applyAlignment="1">
      <alignment horizontal="center" vertical="center"/>
    </xf>
    <xf numFmtId="0" fontId="13" fillId="2" borderId="34" xfId="1" applyFont="1" applyFill="1" applyBorder="1" applyAlignment="1">
      <alignment horizontal="center" vertical="center"/>
    </xf>
    <xf numFmtId="0" fontId="14" fillId="0" borderId="24" xfId="1" applyFont="1" applyBorder="1" applyAlignment="1">
      <alignment horizontal="center" vertical="center" wrapText="1"/>
    </xf>
    <xf numFmtId="0" fontId="13" fillId="2" borderId="14" xfId="1" applyFont="1" applyFill="1" applyBorder="1" applyAlignment="1">
      <alignment horizontal="center" vertical="center"/>
    </xf>
    <xf numFmtId="0" fontId="13" fillId="2" borderId="1" xfId="1" applyFont="1" applyFill="1" applyBorder="1" applyAlignment="1">
      <alignment horizontal="center" vertical="center"/>
    </xf>
    <xf numFmtId="0" fontId="13" fillId="2" borderId="13" xfId="1" applyFont="1" applyFill="1" applyBorder="1" applyAlignment="1">
      <alignment horizontal="center" vertical="center"/>
    </xf>
    <xf numFmtId="0" fontId="14" fillId="0" borderId="26" xfId="1" applyFont="1" applyBorder="1" applyAlignment="1">
      <alignment horizontal="center" vertical="center" wrapText="1"/>
    </xf>
    <xf numFmtId="0" fontId="3" fillId="0" borderId="15" xfId="1" applyFont="1" applyBorder="1">
      <alignment vertical="center"/>
    </xf>
    <xf numFmtId="0" fontId="3" fillId="0" borderId="12" xfId="1" applyFont="1" applyBorder="1">
      <alignment vertical="center"/>
    </xf>
    <xf numFmtId="0" fontId="14" fillId="0" borderId="28" xfId="1" applyFont="1" applyBorder="1" applyAlignment="1">
      <alignment horizontal="center" vertical="center"/>
    </xf>
    <xf numFmtId="0" fontId="13" fillId="2" borderId="17" xfId="1" applyFont="1" applyFill="1" applyBorder="1" applyAlignment="1">
      <alignment horizontal="center" vertical="center"/>
    </xf>
    <xf numFmtId="0" fontId="11" fillId="4" borderId="30" xfId="1" applyFont="1" applyFill="1" applyBorder="1">
      <alignment vertical="center"/>
    </xf>
    <xf numFmtId="0" fontId="13" fillId="0" borderId="1" xfId="1" applyFont="1" applyBorder="1" applyAlignment="1">
      <alignment horizontal="center" vertical="center"/>
    </xf>
    <xf numFmtId="0" fontId="3" fillId="0" borderId="31" xfId="1" applyFont="1" applyBorder="1">
      <alignment vertical="center"/>
    </xf>
    <xf numFmtId="0" fontId="14" fillId="0" borderId="32" xfId="1" applyFont="1" applyBorder="1" applyAlignment="1">
      <alignment horizontal="center" vertical="center"/>
    </xf>
    <xf numFmtId="0" fontId="9" fillId="3" borderId="21" xfId="1" applyFont="1" applyFill="1" applyBorder="1" applyAlignment="1">
      <alignment horizontal="center" vertical="center" wrapText="1"/>
    </xf>
    <xf numFmtId="0" fontId="3" fillId="2" borderId="11" xfId="1" applyFont="1" applyFill="1" applyBorder="1">
      <alignment vertical="center"/>
    </xf>
    <xf numFmtId="0" fontId="3" fillId="2" borderId="4" xfId="1" applyFont="1" applyFill="1" applyBorder="1" applyAlignment="1">
      <alignment vertical="center" wrapText="1"/>
    </xf>
    <xf numFmtId="0" fontId="3" fillId="2" borderId="12" xfId="1" applyFont="1" applyFill="1" applyBorder="1" applyAlignment="1">
      <alignment vertical="center" wrapText="1"/>
    </xf>
    <xf numFmtId="0" fontId="3" fillId="2" borderId="7" xfId="1" applyFont="1" applyFill="1" applyBorder="1" applyAlignment="1">
      <alignment vertical="center" wrapText="1"/>
    </xf>
    <xf numFmtId="0" fontId="3" fillId="2" borderId="4" xfId="1" applyFont="1" applyFill="1" applyBorder="1">
      <alignment vertical="center"/>
    </xf>
    <xf numFmtId="2" fontId="14" fillId="0" borderId="0" xfId="1" applyNumberFormat="1" applyFont="1" applyAlignment="1">
      <alignment horizontal="center" vertical="center"/>
    </xf>
    <xf numFmtId="0" fontId="8" fillId="4" borderId="0" xfId="1" applyFont="1" applyFill="1" applyAlignment="1">
      <alignment horizontal="center" vertical="center"/>
    </xf>
    <xf numFmtId="0" fontId="8" fillId="4" borderId="0" xfId="1" applyFont="1" applyFill="1" applyAlignment="1">
      <alignment horizontal="center" vertical="center" wrapText="1"/>
    </xf>
    <xf numFmtId="0" fontId="11" fillId="4" borderId="29" xfId="1" applyFont="1" applyFill="1" applyBorder="1">
      <alignment vertical="center"/>
    </xf>
    <xf numFmtId="0" fontId="11" fillId="0" borderId="0" xfId="1" applyFont="1" applyAlignment="1">
      <alignment vertical="center" wrapText="1"/>
    </xf>
    <xf numFmtId="0" fontId="11" fillId="3" borderId="6" xfId="1" applyFont="1" applyFill="1" applyBorder="1" applyAlignment="1">
      <alignment vertical="center" wrapText="1"/>
    </xf>
    <xf numFmtId="0" fontId="15" fillId="3" borderId="0" xfId="1" applyFont="1" applyFill="1" applyAlignment="1">
      <alignment vertical="center" wrapText="1"/>
    </xf>
    <xf numFmtId="0" fontId="3" fillId="0" borderId="4" xfId="1" applyFont="1" applyBorder="1" applyAlignment="1">
      <alignment vertical="center" wrapText="1"/>
    </xf>
    <xf numFmtId="0" fontId="14" fillId="0" borderId="33" xfId="1" applyFont="1" applyBorder="1" applyAlignment="1">
      <alignment horizontal="center" vertical="center"/>
    </xf>
    <xf numFmtId="0" fontId="14" fillId="0" borderId="23" xfId="0" applyFont="1" applyBorder="1" applyAlignment="1">
      <alignment horizontal="center" vertical="center"/>
    </xf>
    <xf numFmtId="0" fontId="9" fillId="4" borderId="22" xfId="1" applyFont="1" applyFill="1" applyBorder="1" applyAlignment="1">
      <alignment vertical="center" textRotation="90"/>
    </xf>
    <xf numFmtId="0" fontId="9" fillId="4" borderId="22" xfId="0" applyFont="1" applyFill="1" applyBorder="1" applyAlignment="1">
      <alignment vertical="center" textRotation="90"/>
    </xf>
    <xf numFmtId="0" fontId="9" fillId="4" borderId="25" xfId="0" applyFont="1" applyFill="1" applyBorder="1" applyAlignment="1">
      <alignment vertical="center" textRotation="90"/>
    </xf>
    <xf numFmtId="0" fontId="9" fillId="4" borderId="27" xfId="1" applyFont="1" applyFill="1" applyBorder="1" applyAlignment="1">
      <alignment vertical="center" textRotation="90"/>
    </xf>
    <xf numFmtId="0" fontId="9" fillId="2" borderId="2" xfId="1" applyFont="1" applyFill="1" applyBorder="1" applyAlignment="1">
      <alignment vertical="center" wrapText="1"/>
    </xf>
    <xf numFmtId="0" fontId="9" fillId="0" borderId="0" xfId="0" applyFont="1" applyAlignment="1">
      <alignment vertical="center" wrapText="1"/>
    </xf>
    <xf numFmtId="0" fontId="11" fillId="4" borderId="6" xfId="1" applyFont="1" applyFill="1" applyBorder="1" applyAlignment="1">
      <alignment vertical="center" wrapText="1"/>
    </xf>
    <xf numFmtId="0" fontId="3" fillId="0" borderId="10" xfId="0" applyFont="1" applyBorder="1" applyAlignment="1">
      <alignment vertical="center" wrapText="1"/>
    </xf>
  </cellXfs>
  <cellStyles count="2">
    <cellStyle name="標準" xfId="0" builtinId="0"/>
    <cellStyle name="標準 2" xfId="1" xr:uid="{CC75D52E-2019-4612-AF40-6B87F895E2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a:t>データとリソースの制約</a:t>
            </a:r>
          </a:p>
        </c:rich>
      </c:tx>
      <c:layout>
        <c:manualLayout>
          <c:xMode val="edge"/>
          <c:yMode val="edge"/>
          <c:x val="0.43817756178361605"/>
          <c:y val="3.11111111111111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◎入力_1種!$B$3:$B$13</c15:sqref>
                  </c15:fullRef>
                </c:ext>
              </c:extLst>
              <c:f>(◎入力_1種!$B$3,◎入力_1種!$B$5:$B$13)</c:f>
              <c:strCache>
                <c:ptCount val="10"/>
                <c:pt idx="0">
                  <c:v>種類</c:v>
                </c:pt>
                <c:pt idx="1">
                  <c:v>時系列の長さ</c:v>
                </c:pt>
                <c:pt idx="2">
                  <c:v>空間的カバレージ</c:v>
                </c:pt>
                <c:pt idx="3">
                  <c:v>種の識別</c:v>
                </c:pt>
                <c:pt idx="4">
                  <c:v>偏り(bias)</c:v>
                </c:pt>
                <c:pt idx="5">
                  <c:v>精度(precision)</c:v>
                </c:pt>
                <c:pt idx="6">
                  <c:v>時間</c:v>
                </c:pt>
                <c:pt idx="7">
                  <c:v>資金</c:v>
                </c:pt>
                <c:pt idx="8">
                  <c:v>能力</c:v>
                </c:pt>
                <c:pt idx="9">
                  <c:v>分析者：資源</c:v>
                </c:pt>
              </c:strCache>
            </c:strRef>
          </c:cat>
          <c:val>
            <c:numRef>
              <c:extLst>
                <c:ext xmlns:c15="http://schemas.microsoft.com/office/drawing/2012/chart" uri="{02D57815-91ED-43cb-92C2-25804820EDAC}">
                  <c15:fullRef>
                    <c15:sqref>◎入力_1種!$H$3:$H$13</c15:sqref>
                  </c15:fullRef>
                </c:ext>
              </c:extLst>
              <c:f>(◎入力_1種!$H$3,◎入力_1種!$H$5:$H$13)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D5BB-467F-A9F7-3F97E9838981}"/>
            </c:ext>
          </c:extLst>
        </c:ser>
        <c:dLbls>
          <c:showLegendKey val="0"/>
          <c:showVal val="0"/>
          <c:showCatName val="0"/>
          <c:showSerName val="0"/>
          <c:showPercent val="0"/>
          <c:showBubbleSize val="0"/>
        </c:dLbls>
        <c:gapWidth val="150"/>
        <c:axId val="98882479"/>
        <c:axId val="98882959"/>
      </c:barChart>
      <c:catAx>
        <c:axId val="98882479"/>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98882959"/>
        <c:crosses val="autoZero"/>
        <c:auto val="1"/>
        <c:lblAlgn val="ctr"/>
        <c:lblOffset val="100"/>
        <c:noMultiLvlLbl val="0"/>
      </c:catAx>
      <c:valAx>
        <c:axId val="98882959"/>
        <c:scaling>
          <c:orientation val="minMax"/>
          <c:max val="3.2"/>
          <c:min val="0"/>
        </c:scaling>
        <c:delete val="0"/>
        <c:axPos val="b"/>
        <c:majorGridlines>
          <c:spPr>
            <a:ln w="9525" cap="flat" cmpd="sng" algn="ctr">
              <a:solidFill>
                <a:schemeClr val="tx1">
                  <a:lumMod val="15000"/>
                  <a:lumOff val="85000"/>
                </a:schemeClr>
              </a:solidFill>
              <a:round/>
            </a:ln>
            <a:effectLst/>
          </c:spPr>
        </c:majorGridlines>
        <c:title>
          <c:tx>
            <c:strRef>
              <c:f>◎入力_1種!$H$2</c:f>
              <c:strCache>
                <c:ptCount val="1"/>
                <c:pt idx="0">
                  <c:v>スコア（自動計算）</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numFmt formatCode="#,##0.0_);[Red]\(#,##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98882479"/>
        <c:crosses val="max"/>
        <c:crossBetween val="between"/>
      </c:valAx>
      <c:spPr>
        <a:noFill/>
        <a:ln>
          <a:solidFill>
            <a:schemeClr val="accent3"/>
          </a:solidFill>
        </a:ln>
        <a:effectLst/>
      </c:spPr>
    </c:plotArea>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sz="1000">
          <a:latin typeface="メイリオ" panose="020B0604030504040204" pitchFamily="50" charset="-128"/>
          <a:ea typeface="メイリオ" panose="020B0604030504040204" pitchFamily="50" charset="-128"/>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a:t>指針</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◎入力_1種!$B$19:$B$28</c:f>
              <c:strCache>
                <c:ptCount val="10"/>
                <c:pt idx="0">
                  <c:v>データトレーニング</c:v>
                </c:pt>
                <c:pt idx="1">
                  <c:v>データの改善</c:v>
                </c:pt>
                <c:pt idx="2">
                  <c:v>ローカルな知見</c:v>
                </c:pt>
                <c:pt idx="3">
                  <c:v>解析トレーニング</c:v>
                </c:pt>
                <c:pt idx="4">
                  <c:v>単純な手法</c:v>
                </c:pt>
                <c:pt idx="5">
                  <c:v>複雑な手法</c:v>
                </c:pt>
                <c:pt idx="6">
                  <c:v>モデルの改善</c:v>
                </c:pt>
                <c:pt idx="7">
                  <c:v>静的な管理指標</c:v>
                </c:pt>
                <c:pt idx="8">
                  <c:v>動的な管理方策</c:v>
                </c:pt>
                <c:pt idx="9">
                  <c:v>ガバナンスの改善</c:v>
                </c:pt>
              </c:strCache>
            </c:strRef>
          </c:cat>
          <c:val>
            <c:numRef>
              <c:f>◎入力_1種!$C$19:$C$28</c:f>
              <c:numCache>
                <c:formatCode>0.00</c:formatCode>
                <c:ptCount val="10"/>
                <c:pt idx="0">
                  <c:v>0</c:v>
                </c:pt>
                <c:pt idx="1">
                  <c:v>0</c:v>
                </c:pt>
                <c:pt idx="2">
                  <c:v>0</c:v>
                </c:pt>
                <c:pt idx="3">
                  <c:v>0</c:v>
                </c:pt>
                <c:pt idx="4">
                  <c:v>0</c:v>
                </c:pt>
                <c:pt idx="5">
                  <c:v>3</c:v>
                </c:pt>
                <c:pt idx="6">
                  <c:v>3</c:v>
                </c:pt>
                <c:pt idx="7">
                  <c:v>0</c:v>
                </c:pt>
                <c:pt idx="8">
                  <c:v>3</c:v>
                </c:pt>
                <c:pt idx="9">
                  <c:v>0</c:v>
                </c:pt>
              </c:numCache>
            </c:numRef>
          </c:val>
          <c:extLst>
            <c:ext xmlns:c16="http://schemas.microsoft.com/office/drawing/2014/chart" uri="{C3380CC4-5D6E-409C-BE32-E72D297353CC}">
              <c16:uniqueId val="{00000014-95C9-45F6-833D-20BF64E5BA4E}"/>
            </c:ext>
          </c:extLst>
        </c:ser>
        <c:dLbls>
          <c:showLegendKey val="0"/>
          <c:showVal val="0"/>
          <c:showCatName val="0"/>
          <c:showSerName val="0"/>
          <c:showPercent val="0"/>
          <c:showBubbleSize val="0"/>
        </c:dLbls>
        <c:gapWidth val="150"/>
        <c:axId val="120280111"/>
        <c:axId val="120280591"/>
      </c:barChart>
      <c:catAx>
        <c:axId val="1202801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120280591"/>
        <c:crosses val="autoZero"/>
        <c:auto val="1"/>
        <c:lblAlgn val="ctr"/>
        <c:lblOffset val="100"/>
        <c:noMultiLvlLbl val="0"/>
      </c:catAx>
      <c:valAx>
        <c:axId val="120280591"/>
        <c:scaling>
          <c:orientation val="minMax"/>
          <c:max val="3.2"/>
          <c:min val="0"/>
        </c:scaling>
        <c:delete val="0"/>
        <c:axPos val="b"/>
        <c:majorGridlines>
          <c:spPr>
            <a:ln w="9525" cap="flat" cmpd="sng" algn="ctr">
              <a:solidFill>
                <a:schemeClr val="tx1">
                  <a:lumMod val="15000"/>
                  <a:lumOff val="85000"/>
                </a:schemeClr>
              </a:solidFill>
              <a:round/>
            </a:ln>
            <a:effectLst/>
          </c:spPr>
        </c:majorGridlines>
        <c:title>
          <c:tx>
            <c:strRef>
              <c:f>◎入力_1種!$C$18</c:f>
              <c:strCache>
                <c:ptCount val="1"/>
                <c:pt idx="0">
                  <c:v>スコア(自動計算）</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numFmt formatCode="0.00"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120280111"/>
        <c:crosses val="max"/>
        <c:crossBetween val="between"/>
      </c:valAx>
      <c:spPr>
        <a:noFill/>
        <a:ln>
          <a:solidFill>
            <a:schemeClr val="tx2"/>
          </a:solidFill>
        </a:ln>
        <a:effectLst/>
      </c:spPr>
    </c:plotArea>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sz="1000">
          <a:latin typeface="メイリオ" panose="020B0604030504040204" pitchFamily="50" charset="-128"/>
          <a:ea typeface="メイリオ" panose="020B0604030504040204" pitchFamily="50" charset="-128"/>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a:t>データとリソースの制約</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◎入力_1種!$B$3:$B$13</c15:sqref>
                  </c15:fullRef>
                </c:ext>
              </c:extLst>
              <c:f>(◎入力_1種!$B$3,◎入力_1種!$B$5:$B$13)</c:f>
              <c:strCache>
                <c:ptCount val="10"/>
                <c:pt idx="0">
                  <c:v>種類</c:v>
                </c:pt>
                <c:pt idx="1">
                  <c:v>時系列の長さ</c:v>
                </c:pt>
                <c:pt idx="2">
                  <c:v>空間的カバレージ</c:v>
                </c:pt>
                <c:pt idx="3">
                  <c:v>種の識別</c:v>
                </c:pt>
                <c:pt idx="4">
                  <c:v>偏り(bias)</c:v>
                </c:pt>
                <c:pt idx="5">
                  <c:v>精度(precision)</c:v>
                </c:pt>
                <c:pt idx="6">
                  <c:v>時間</c:v>
                </c:pt>
                <c:pt idx="7">
                  <c:v>資金</c:v>
                </c:pt>
                <c:pt idx="8">
                  <c:v>能力</c:v>
                </c:pt>
                <c:pt idx="9">
                  <c:v>分析者：資源</c:v>
                </c:pt>
              </c:strCache>
            </c:strRef>
          </c:cat>
          <c:val>
            <c:numRef>
              <c:extLst>
                <c:ext xmlns:c15="http://schemas.microsoft.com/office/drawing/2012/chart" uri="{02D57815-91ED-43cb-92C2-25804820EDAC}">
                  <c15:fullRef>
                    <c15:sqref>◎入力_1種!$H$3:$H$13</c15:sqref>
                  </c15:fullRef>
                </c:ext>
              </c:extLst>
              <c:f>(◎入力_1種!$H$3,◎入力_1種!$H$5:$H$13)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F18-4142-B8C4-05E2DA401674}"/>
            </c:ext>
          </c:extLst>
        </c:ser>
        <c:dLbls>
          <c:showLegendKey val="0"/>
          <c:showVal val="0"/>
          <c:showCatName val="0"/>
          <c:showSerName val="0"/>
          <c:showPercent val="0"/>
          <c:showBubbleSize val="0"/>
        </c:dLbls>
        <c:axId val="98882479"/>
        <c:axId val="98882959"/>
      </c:radarChart>
      <c:catAx>
        <c:axId val="98882479"/>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98882959"/>
        <c:crosses val="autoZero"/>
        <c:auto val="1"/>
        <c:lblAlgn val="ctr"/>
        <c:lblOffset val="100"/>
        <c:noMultiLvlLbl val="0"/>
      </c:catAx>
      <c:valAx>
        <c:axId val="98882959"/>
        <c:scaling>
          <c:orientation val="minMax"/>
          <c:max val="3.2"/>
          <c:min val="0"/>
        </c:scaling>
        <c:delete val="0"/>
        <c:axPos val="l"/>
        <c:majorGridlines>
          <c:spPr>
            <a:ln w="9525" cap="flat" cmpd="sng" algn="ctr">
              <a:solidFill>
                <a:schemeClr val="tx1">
                  <a:lumMod val="15000"/>
                  <a:lumOff val="85000"/>
                </a:schemeClr>
              </a:solidFill>
              <a:round/>
            </a:ln>
            <a:effectLst/>
          </c:spPr>
        </c:majorGridlines>
        <c:title>
          <c:tx>
            <c:strRef>
              <c:f>◎1種_図!#REF!</c:f>
              <c:strCache>
                <c:ptCount val="1"/>
                <c:pt idx="0">
                  <c:v>#REF!</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numFmt formatCode="#,##0.0_);[Red]\(#,##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98882479"/>
        <c:crosses val="max"/>
        <c:crossBetween val="between"/>
      </c:valAx>
      <c:spPr>
        <a:noFill/>
        <a:ln>
          <a:solidFill>
            <a:schemeClr val="accent3"/>
          </a:solidFill>
        </a:ln>
        <a:effectLst/>
      </c:spPr>
    </c:plotArea>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sz="1000">
          <a:latin typeface="メイリオ" panose="020B0604030504040204" pitchFamily="50" charset="-128"/>
          <a:ea typeface="メイリオ" panose="020B0604030504040204" pitchFamily="50" charset="-128"/>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a:t>指針</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◎入力_1種!$B$19:$B$28</c:f>
              <c:strCache>
                <c:ptCount val="10"/>
                <c:pt idx="0">
                  <c:v>データトレーニング</c:v>
                </c:pt>
                <c:pt idx="1">
                  <c:v>データの改善</c:v>
                </c:pt>
                <c:pt idx="2">
                  <c:v>ローカルな知見</c:v>
                </c:pt>
                <c:pt idx="3">
                  <c:v>解析トレーニング</c:v>
                </c:pt>
                <c:pt idx="4">
                  <c:v>単純な手法</c:v>
                </c:pt>
                <c:pt idx="5">
                  <c:v>複雑な手法</c:v>
                </c:pt>
                <c:pt idx="6">
                  <c:v>モデルの改善</c:v>
                </c:pt>
                <c:pt idx="7">
                  <c:v>静的な管理指標</c:v>
                </c:pt>
                <c:pt idx="8">
                  <c:v>動的な管理方策</c:v>
                </c:pt>
                <c:pt idx="9">
                  <c:v>ガバナンスの改善</c:v>
                </c:pt>
              </c:strCache>
            </c:strRef>
          </c:cat>
          <c:val>
            <c:numRef>
              <c:f>◎入力_1種!$C$19:$C$28</c:f>
              <c:numCache>
                <c:formatCode>0.00</c:formatCode>
                <c:ptCount val="10"/>
                <c:pt idx="0">
                  <c:v>0</c:v>
                </c:pt>
                <c:pt idx="1">
                  <c:v>0</c:v>
                </c:pt>
                <c:pt idx="2">
                  <c:v>0</c:v>
                </c:pt>
                <c:pt idx="3">
                  <c:v>0</c:v>
                </c:pt>
                <c:pt idx="4">
                  <c:v>0</c:v>
                </c:pt>
                <c:pt idx="5">
                  <c:v>3</c:v>
                </c:pt>
                <c:pt idx="6">
                  <c:v>3</c:v>
                </c:pt>
                <c:pt idx="7">
                  <c:v>0</c:v>
                </c:pt>
                <c:pt idx="8">
                  <c:v>3</c:v>
                </c:pt>
                <c:pt idx="9">
                  <c:v>0</c:v>
                </c:pt>
              </c:numCache>
            </c:numRef>
          </c:val>
          <c:extLst>
            <c:ext xmlns:c16="http://schemas.microsoft.com/office/drawing/2014/chart" uri="{C3380CC4-5D6E-409C-BE32-E72D297353CC}">
              <c16:uniqueId val="{00000000-B280-48F1-B4E1-8367E2EC4037}"/>
            </c:ext>
          </c:extLst>
        </c:ser>
        <c:dLbls>
          <c:showLegendKey val="0"/>
          <c:showVal val="0"/>
          <c:showCatName val="0"/>
          <c:showSerName val="0"/>
          <c:showPercent val="0"/>
          <c:showBubbleSize val="0"/>
        </c:dLbls>
        <c:axId val="120280111"/>
        <c:axId val="120280591"/>
      </c:radarChart>
      <c:catAx>
        <c:axId val="12028011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120280591"/>
        <c:crosses val="autoZero"/>
        <c:auto val="1"/>
        <c:lblAlgn val="ctr"/>
        <c:lblOffset val="100"/>
        <c:noMultiLvlLbl val="0"/>
      </c:catAx>
      <c:valAx>
        <c:axId val="120280591"/>
        <c:scaling>
          <c:orientation val="minMax"/>
          <c:max val="3.2"/>
          <c:min val="0"/>
        </c:scaling>
        <c:delete val="0"/>
        <c:axPos val="l"/>
        <c:majorGridlines>
          <c:spPr>
            <a:ln w="9525" cap="flat" cmpd="sng" algn="ctr">
              <a:solidFill>
                <a:schemeClr val="tx1">
                  <a:lumMod val="15000"/>
                  <a:lumOff val="85000"/>
                </a:schemeClr>
              </a:solidFill>
              <a:round/>
            </a:ln>
            <a:effectLst/>
          </c:spPr>
        </c:majorGridlines>
        <c:title>
          <c:tx>
            <c:strRef>
              <c:f>◎1種_図!#REF!</c:f>
              <c:strCache>
                <c:ptCount val="1"/>
                <c:pt idx="0">
                  <c:v>#REF!</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title>
        <c:numFmt formatCode="0.00"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en-US"/>
          </a:p>
        </c:txPr>
        <c:crossAx val="120280111"/>
        <c:crosses val="max"/>
        <c:crossBetween val="between"/>
      </c:valAx>
      <c:spPr>
        <a:noFill/>
        <a:ln>
          <a:solidFill>
            <a:schemeClr val="tx2"/>
          </a:solidFill>
        </a:ln>
        <a:effectLst/>
      </c:spPr>
    </c:plotArea>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sz="1000">
          <a:latin typeface="メイリオ" panose="020B0604030504040204" pitchFamily="50" charset="-128"/>
          <a:ea typeface="メイリオ" panose="020B0604030504040204" pitchFamily="50" charset="-128"/>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制約とスコア</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◎入力_1種!$D$1</c:f>
              <c:strCache>
                <c:ptCount val="1"/>
                <c:pt idx="0">
                  <c:v>マサバ太平洋系群</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◎入力_1種!$B$3:$B$13</c15:sqref>
                  </c15:fullRef>
                </c:ext>
              </c:extLst>
              <c:f>(◎入力_1種!$B$3,◎入力_1種!$B$5:$B$13)</c:f>
              <c:strCache>
                <c:ptCount val="10"/>
                <c:pt idx="0">
                  <c:v>種類</c:v>
                </c:pt>
                <c:pt idx="1">
                  <c:v>時系列の長さ</c:v>
                </c:pt>
                <c:pt idx="2">
                  <c:v>空間的カバレージ</c:v>
                </c:pt>
                <c:pt idx="3">
                  <c:v>種の識別</c:v>
                </c:pt>
                <c:pt idx="4">
                  <c:v>偏り(bias)</c:v>
                </c:pt>
                <c:pt idx="5">
                  <c:v>精度(precision)</c:v>
                </c:pt>
                <c:pt idx="6">
                  <c:v>時間</c:v>
                </c:pt>
                <c:pt idx="7">
                  <c:v>資金</c:v>
                </c:pt>
                <c:pt idx="8">
                  <c:v>能力</c:v>
                </c:pt>
                <c:pt idx="9">
                  <c:v>分析者：資源</c:v>
                </c:pt>
              </c:strCache>
            </c:strRef>
          </c:cat>
          <c:val>
            <c:numRef>
              <c:extLst>
                <c:ext xmlns:c15="http://schemas.microsoft.com/office/drawing/2012/chart" uri="{02D57815-91ED-43cb-92C2-25804820EDAC}">
                  <c15:fullRef>
                    <c15:sqref>◎入力_1種!$H$3:$H$13</c15:sqref>
                  </c15:fullRef>
                </c:ext>
              </c:extLst>
              <c:f>(◎入力_1種!$H$3,◎入力_1種!$H$5:$H$13)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1392-4068-BB8E-CC2B29B52A5A}"/>
            </c:ext>
          </c:extLst>
        </c:ser>
        <c:dLbls>
          <c:showLegendKey val="0"/>
          <c:showVal val="0"/>
          <c:showCatName val="0"/>
          <c:showSerName val="0"/>
          <c:showPercent val="0"/>
          <c:showBubbleSize val="0"/>
        </c:dLbls>
        <c:marker val="1"/>
        <c:smooth val="0"/>
        <c:axId val="1670596351"/>
        <c:axId val="1670597311"/>
      </c:lineChart>
      <c:catAx>
        <c:axId val="16705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7311"/>
        <c:crosses val="autoZero"/>
        <c:auto val="1"/>
        <c:lblAlgn val="ctr"/>
        <c:lblOffset val="100"/>
        <c:noMultiLvlLbl val="0"/>
      </c:catAx>
      <c:valAx>
        <c:axId val="1670597311"/>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6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指針とスコア</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◎入力_1種!$D$1</c:f>
              <c:strCache>
                <c:ptCount val="1"/>
                <c:pt idx="0">
                  <c:v>マサバ太平洋系群</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◎入力_1種!$B$19:$B$28</c:f>
              <c:strCache>
                <c:ptCount val="10"/>
                <c:pt idx="0">
                  <c:v>データトレーニング</c:v>
                </c:pt>
                <c:pt idx="1">
                  <c:v>データの改善</c:v>
                </c:pt>
                <c:pt idx="2">
                  <c:v>ローカルな知見</c:v>
                </c:pt>
                <c:pt idx="3">
                  <c:v>解析トレーニング</c:v>
                </c:pt>
                <c:pt idx="4">
                  <c:v>単純な手法</c:v>
                </c:pt>
                <c:pt idx="5">
                  <c:v>複雑な手法</c:v>
                </c:pt>
                <c:pt idx="6">
                  <c:v>モデルの改善</c:v>
                </c:pt>
                <c:pt idx="7">
                  <c:v>静的な管理指標</c:v>
                </c:pt>
                <c:pt idx="8">
                  <c:v>動的な管理方策</c:v>
                </c:pt>
                <c:pt idx="9">
                  <c:v>ガバナンスの改善</c:v>
                </c:pt>
              </c:strCache>
            </c:strRef>
          </c:cat>
          <c:val>
            <c:numRef>
              <c:f>◎入力_1種!$C$19:$C$28</c:f>
              <c:numCache>
                <c:formatCode>0.00</c:formatCode>
                <c:ptCount val="10"/>
                <c:pt idx="0">
                  <c:v>0</c:v>
                </c:pt>
                <c:pt idx="1">
                  <c:v>0</c:v>
                </c:pt>
                <c:pt idx="2">
                  <c:v>0</c:v>
                </c:pt>
                <c:pt idx="3">
                  <c:v>0</c:v>
                </c:pt>
                <c:pt idx="4">
                  <c:v>0</c:v>
                </c:pt>
                <c:pt idx="5">
                  <c:v>3</c:v>
                </c:pt>
                <c:pt idx="6">
                  <c:v>3</c:v>
                </c:pt>
                <c:pt idx="7">
                  <c:v>0</c:v>
                </c:pt>
                <c:pt idx="8">
                  <c:v>3</c:v>
                </c:pt>
                <c:pt idx="9">
                  <c:v>0</c:v>
                </c:pt>
              </c:numCache>
            </c:numRef>
          </c:val>
          <c:smooth val="0"/>
          <c:extLst>
            <c:ext xmlns:c16="http://schemas.microsoft.com/office/drawing/2014/chart" uri="{C3380CC4-5D6E-409C-BE32-E72D297353CC}">
              <c16:uniqueId val="{00000000-27C4-4F73-AF78-058B9E206E1A}"/>
            </c:ext>
          </c:extLst>
        </c:ser>
        <c:dLbls>
          <c:showLegendKey val="0"/>
          <c:showVal val="0"/>
          <c:showCatName val="0"/>
          <c:showSerName val="0"/>
          <c:showPercent val="0"/>
          <c:showBubbleSize val="0"/>
        </c:dLbls>
        <c:marker val="1"/>
        <c:smooth val="0"/>
        <c:axId val="1670596351"/>
        <c:axId val="1670597311"/>
      </c:lineChart>
      <c:catAx>
        <c:axId val="16705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7311"/>
        <c:crosses val="autoZero"/>
        <c:auto val="1"/>
        <c:lblAlgn val="ctr"/>
        <c:lblOffset val="100"/>
        <c:noMultiLvlLbl val="0"/>
      </c:catAx>
      <c:valAx>
        <c:axId val="1670597311"/>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96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制約のスコアの比較</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8"/>
          <c:order val="0"/>
          <c:tx>
            <c:strRef>
              <c:f>◎入力_1種!$D$1</c:f>
              <c:strCache>
                <c:ptCount val="1"/>
                <c:pt idx="0">
                  <c:v>マサバ太平洋系群</c:v>
                </c:pt>
              </c:strCache>
            </c:strRef>
          </c:tx>
          <c:spPr>
            <a:ln w="25400" cap="rnd">
              <a:noFill/>
              <a:round/>
            </a:ln>
            <a:effectLst/>
          </c:spPr>
          <c:marker>
            <c:symbol val="circle"/>
            <c:size val="7"/>
            <c:spPr>
              <a:solidFill>
                <a:schemeClr val="accent3">
                  <a:lumMod val="60000"/>
                </a:schemeClr>
              </a:solidFill>
              <a:ln w="9525">
                <a:solidFill>
                  <a:schemeClr val="accent3">
                    <a:lumMod val="60000"/>
                  </a:schemeClr>
                </a:solidFill>
              </a:ln>
              <a:effectLst/>
            </c:spPr>
          </c:marker>
          <c:xVal>
            <c:numRef>
              <c:f>◎入力_1種!$H$15</c:f>
              <c:numCache>
                <c:formatCode>0.00</c:formatCode>
                <c:ptCount val="1"/>
                <c:pt idx="0">
                  <c:v>0</c:v>
                </c:pt>
              </c:numCache>
            </c:numRef>
          </c:xVal>
          <c:yVal>
            <c:numRef>
              <c:f>◎入力_1種!$H$16</c:f>
              <c:numCache>
                <c:formatCode>0.00</c:formatCode>
                <c:ptCount val="1"/>
                <c:pt idx="0">
                  <c:v>0</c:v>
                </c:pt>
              </c:numCache>
            </c:numRef>
          </c:yVal>
          <c:smooth val="0"/>
          <c:extLst>
            <c:ext xmlns:c16="http://schemas.microsoft.com/office/drawing/2014/chart" uri="{C3380CC4-5D6E-409C-BE32-E72D297353CC}">
              <c16:uniqueId val="{00000008-C1D7-474C-BF7E-3CD9B6654083}"/>
            </c:ext>
          </c:extLst>
        </c:ser>
        <c:dLbls>
          <c:showLegendKey val="0"/>
          <c:showVal val="0"/>
          <c:showCatName val="0"/>
          <c:showSerName val="0"/>
          <c:showPercent val="0"/>
          <c:showBubbleSize val="0"/>
        </c:dLbls>
        <c:axId val="93899199"/>
        <c:axId val="93893919"/>
      </c:scatterChart>
      <c:valAx>
        <c:axId val="93899199"/>
        <c:scaling>
          <c:orientation val="minMax"/>
          <c:max val="3.2"/>
          <c:min val="0"/>
        </c:scaling>
        <c:delete val="0"/>
        <c:axPos val="b"/>
        <c:title>
          <c:tx>
            <c:strRef>
              <c:f>◎入力_1種!$C$15</c:f>
              <c:strCache>
                <c:ptCount val="1"/>
                <c:pt idx="0">
                  <c:v>AVERAGE（データ）</c:v>
                </c:pt>
              </c:strCache>
            </c:strRef>
          </c:tx>
          <c:layout>
            <c:manualLayout>
              <c:xMode val="edge"/>
              <c:yMode val="edge"/>
              <c:x val="0.35097264050323651"/>
              <c:y val="0.908594191393650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rgbClr val="FF0000"/>
            </a:solidFill>
            <a:prstDash val="sysDash"/>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3919"/>
        <c:crossesAt val="1.5"/>
        <c:crossBetween val="midCat"/>
      </c:valAx>
      <c:valAx>
        <c:axId val="93893919"/>
        <c:scaling>
          <c:orientation val="minMax"/>
          <c:max val="3.2"/>
          <c:min val="0"/>
        </c:scaling>
        <c:delete val="0"/>
        <c:axPos val="l"/>
        <c:majorGridlines>
          <c:spPr>
            <a:ln w="9525" cap="flat" cmpd="sng" algn="ctr">
              <a:solidFill>
                <a:schemeClr val="tx1">
                  <a:lumMod val="15000"/>
                  <a:lumOff val="85000"/>
                </a:schemeClr>
              </a:solidFill>
              <a:round/>
            </a:ln>
            <a:effectLst/>
          </c:spPr>
        </c:majorGridlines>
        <c:title>
          <c:tx>
            <c:strRef>
              <c:f>◎入力_1種!$C$16</c:f>
              <c:strCache>
                <c:ptCount val="1"/>
                <c:pt idx="0">
                  <c:v>AVERAGE(リソース)</c:v>
                </c:pt>
              </c:strCache>
            </c:strRef>
          </c:tx>
          <c:layout>
            <c:manualLayout>
              <c:xMode val="edge"/>
              <c:yMode val="edge"/>
              <c:x val="2.3659419032668022E-2"/>
              <c:y val="0.401606190978704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w="9525" cap="flat" cmpd="sng" algn="ctr">
            <a:solidFill>
              <a:srgbClr val="FF0000"/>
            </a:solidFill>
            <a:prstDash val="sysDash"/>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9199"/>
        <c:crossesAt val="1.5"/>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7</xdr:col>
      <xdr:colOff>0</xdr:colOff>
      <xdr:row>14</xdr:row>
      <xdr:rowOff>0</xdr:rowOff>
    </xdr:to>
    <xdr:graphicFrame macro="">
      <xdr:nvGraphicFramePr>
        <xdr:cNvPr id="13" name="グラフ 12">
          <a:extLst>
            <a:ext uri="{FF2B5EF4-FFF2-40B4-BE49-F238E27FC236}">
              <a16:creationId xmlns:a16="http://schemas.microsoft.com/office/drawing/2014/main" id="{B886BB5F-5ACE-4308-8599-58BA865A6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7</xdr:col>
      <xdr:colOff>0</xdr:colOff>
      <xdr:row>27</xdr:row>
      <xdr:rowOff>238124</xdr:rowOff>
    </xdr:to>
    <xdr:graphicFrame macro="">
      <xdr:nvGraphicFramePr>
        <xdr:cNvPr id="15" name="グラフ 14">
          <a:extLst>
            <a:ext uri="{FF2B5EF4-FFF2-40B4-BE49-F238E27FC236}">
              <a16:creationId xmlns:a16="http://schemas.microsoft.com/office/drawing/2014/main" id="{B5F185E2-2276-4B6E-87A5-A572757AA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0</xdr:rowOff>
    </xdr:from>
    <xdr:to>
      <xdr:col>15</xdr:col>
      <xdr:colOff>0</xdr:colOff>
      <xdr:row>14</xdr:row>
      <xdr:rowOff>0</xdr:rowOff>
    </xdr:to>
    <xdr:graphicFrame macro="">
      <xdr:nvGraphicFramePr>
        <xdr:cNvPr id="17" name="グラフ 16">
          <a:extLst>
            <a:ext uri="{FF2B5EF4-FFF2-40B4-BE49-F238E27FC236}">
              <a16:creationId xmlns:a16="http://schemas.microsoft.com/office/drawing/2014/main" id="{492FD9D5-5AA4-4B06-920C-9FCF19D1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14</xdr:row>
      <xdr:rowOff>0</xdr:rowOff>
    </xdr:from>
    <xdr:to>
      <xdr:col>15</xdr:col>
      <xdr:colOff>0</xdr:colOff>
      <xdr:row>28</xdr:row>
      <xdr:rowOff>0</xdr:rowOff>
    </xdr:to>
    <xdr:graphicFrame macro="">
      <xdr:nvGraphicFramePr>
        <xdr:cNvPr id="19" name="グラフ 18">
          <a:extLst>
            <a:ext uri="{FF2B5EF4-FFF2-40B4-BE49-F238E27FC236}">
              <a16:creationId xmlns:a16="http://schemas.microsoft.com/office/drawing/2014/main" id="{FBB89FAB-2554-4C84-B288-BBFD28F8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xdr:colOff>
      <xdr:row>0</xdr:row>
      <xdr:rowOff>0</xdr:rowOff>
    </xdr:from>
    <xdr:to>
      <xdr:col>23</xdr:col>
      <xdr:colOff>0</xdr:colOff>
      <xdr:row>13</xdr:row>
      <xdr:rowOff>238124</xdr:rowOff>
    </xdr:to>
    <xdr:graphicFrame macro="">
      <xdr:nvGraphicFramePr>
        <xdr:cNvPr id="21" name="グラフ 20">
          <a:extLst>
            <a:ext uri="{FF2B5EF4-FFF2-40B4-BE49-F238E27FC236}">
              <a16:creationId xmlns:a16="http://schemas.microsoft.com/office/drawing/2014/main" id="{957DEC29-16BD-4B6A-B71E-316AFB1F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xdr:colOff>
      <xdr:row>14</xdr:row>
      <xdr:rowOff>0</xdr:rowOff>
    </xdr:from>
    <xdr:to>
      <xdr:col>23</xdr:col>
      <xdr:colOff>0</xdr:colOff>
      <xdr:row>28</xdr:row>
      <xdr:rowOff>0</xdr:rowOff>
    </xdr:to>
    <xdr:graphicFrame macro="">
      <xdr:nvGraphicFramePr>
        <xdr:cNvPr id="22" name="グラフ 21">
          <a:extLst>
            <a:ext uri="{FF2B5EF4-FFF2-40B4-BE49-F238E27FC236}">
              <a16:creationId xmlns:a16="http://schemas.microsoft.com/office/drawing/2014/main" id="{2EA4945D-04A1-4C0B-9810-B198755D4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0</xdr:colOff>
      <xdr:row>0</xdr:row>
      <xdr:rowOff>0</xdr:rowOff>
    </xdr:from>
    <xdr:to>
      <xdr:col>31</xdr:col>
      <xdr:colOff>0</xdr:colOff>
      <xdr:row>14</xdr:row>
      <xdr:rowOff>0</xdr:rowOff>
    </xdr:to>
    <xdr:graphicFrame macro="">
      <xdr:nvGraphicFramePr>
        <xdr:cNvPr id="24" name="グラフ 23">
          <a:extLst>
            <a:ext uri="{FF2B5EF4-FFF2-40B4-BE49-F238E27FC236}">
              <a16:creationId xmlns:a16="http://schemas.microsoft.com/office/drawing/2014/main" id="{58010585-AFE9-4DA0-B971-DB8CFCE08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1724-D89D-40DB-9AB6-5BA51B4F7ECD}">
  <dimension ref="A1:I29"/>
  <sheetViews>
    <sheetView tabSelected="1" zoomScaleNormal="100" workbookViewId="0">
      <pane xSplit="3" ySplit="1" topLeftCell="D2" activePane="bottomRight" state="frozen"/>
      <selection pane="bottomRight" activeCell="F4" sqref="F4"/>
      <selection pane="bottomLeft" activeCell="A2" sqref="A2"/>
      <selection pane="topRight" activeCell="C1" sqref="C1"/>
    </sheetView>
  </sheetViews>
  <sheetFormatPr defaultRowHeight="18.75"/>
  <cols>
    <col min="1" max="1" width="5.25" style="9" customWidth="1"/>
    <col min="2" max="2" width="19.375" style="9" customWidth="1"/>
    <col min="3" max="3" width="69.5" style="7" customWidth="1"/>
    <col min="4" max="8" width="13.5" style="7" customWidth="1"/>
    <col min="9" max="9" width="39.125" style="7" customWidth="1"/>
    <col min="10" max="16384" width="9" style="7"/>
  </cols>
  <sheetData>
    <row r="1" spans="1:9" s="8" customFormat="1" ht="28.5" customHeight="1" thickBot="1">
      <c r="A1" s="48"/>
      <c r="B1" s="49"/>
      <c r="C1" s="50" t="s">
        <v>0</v>
      </c>
      <c r="D1" s="58" t="s">
        <v>1</v>
      </c>
      <c r="E1" s="59"/>
      <c r="F1" s="59"/>
      <c r="G1" s="59"/>
      <c r="H1" s="59"/>
      <c r="I1" s="59"/>
    </row>
    <row r="2" spans="1:9" s="14" customFormat="1" ht="35.25" customHeight="1">
      <c r="A2" s="10" t="s">
        <v>2</v>
      </c>
      <c r="B2" s="11" t="s">
        <v>3</v>
      </c>
      <c r="C2" s="2" t="s">
        <v>4</v>
      </c>
      <c r="D2" s="12" t="s">
        <v>5</v>
      </c>
      <c r="E2" s="13" t="s">
        <v>6</v>
      </c>
      <c r="F2" s="11" t="s">
        <v>7</v>
      </c>
      <c r="G2" s="11" t="s">
        <v>8</v>
      </c>
      <c r="H2" s="38" t="s">
        <v>9</v>
      </c>
      <c r="I2" s="11" t="s">
        <v>10</v>
      </c>
    </row>
    <row r="3" spans="1:9" ht="113.25" customHeight="1">
      <c r="A3" s="54" t="s">
        <v>11</v>
      </c>
      <c r="B3" s="60" t="s">
        <v>12</v>
      </c>
      <c r="C3" s="3" t="s">
        <v>13</v>
      </c>
      <c r="D3" s="15">
        <v>0</v>
      </c>
      <c r="E3" s="16">
        <v>0</v>
      </c>
      <c r="F3" s="17">
        <v>0</v>
      </c>
      <c r="G3" s="17">
        <v>0</v>
      </c>
      <c r="H3" s="52">
        <f>AVERAGE(D3:G3,D4:E4)</f>
        <v>0</v>
      </c>
      <c r="I3" s="39"/>
    </row>
    <row r="4" spans="1:9" ht="186" customHeight="1">
      <c r="A4" s="55"/>
      <c r="B4" s="61"/>
      <c r="C4" s="51" t="s">
        <v>14</v>
      </c>
      <c r="D4" s="17">
        <v>0</v>
      </c>
      <c r="E4" s="18">
        <v>0</v>
      </c>
      <c r="F4" s="19"/>
      <c r="G4" s="20"/>
      <c r="H4" s="53"/>
      <c r="I4" s="40"/>
    </row>
    <row r="5" spans="1:9" ht="90" customHeight="1">
      <c r="A5" s="55"/>
      <c r="B5" s="21" t="s">
        <v>15</v>
      </c>
      <c r="C5" s="51" t="s">
        <v>16</v>
      </c>
      <c r="D5" s="22">
        <v>0</v>
      </c>
      <c r="E5" s="23">
        <v>0</v>
      </c>
      <c r="F5" s="23">
        <v>0</v>
      </c>
      <c r="G5" s="24">
        <v>0</v>
      </c>
      <c r="H5" s="25">
        <f>AVERAGE(D5:G5)</f>
        <v>0</v>
      </c>
      <c r="I5" s="41"/>
    </row>
    <row r="6" spans="1:9" ht="99.75" customHeight="1" thickBot="1">
      <c r="A6" s="55"/>
      <c r="B6" s="21" t="s">
        <v>17</v>
      </c>
      <c r="C6" s="4" t="s">
        <v>18</v>
      </c>
      <c r="D6" s="26">
        <v>0</v>
      </c>
      <c r="E6" s="26">
        <v>0</v>
      </c>
      <c r="F6" s="26">
        <v>0</v>
      </c>
      <c r="G6" s="26">
        <v>0</v>
      </c>
      <c r="H6" s="25">
        <f>AVERAGE(D6:G6)</f>
        <v>0</v>
      </c>
      <c r="I6" s="41"/>
    </row>
    <row r="7" spans="1:9" ht="73.5" customHeight="1" thickBot="1">
      <c r="A7" s="55"/>
      <c r="B7" s="21" t="s">
        <v>19</v>
      </c>
      <c r="C7" s="5" t="s">
        <v>20</v>
      </c>
      <c r="D7" s="28">
        <v>0</v>
      </c>
      <c r="E7" s="28">
        <v>0</v>
      </c>
      <c r="F7" s="28">
        <v>0</v>
      </c>
      <c r="G7" s="28">
        <v>0</v>
      </c>
      <c r="H7" s="29">
        <f>AVERAGE(D7:G7)</f>
        <v>0</v>
      </c>
      <c r="I7" s="41"/>
    </row>
    <row r="8" spans="1:9" ht="409.5" customHeight="1" thickBot="1">
      <c r="A8" s="55"/>
      <c r="B8" s="21" t="s">
        <v>21</v>
      </c>
      <c r="C8" s="4" t="s">
        <v>22</v>
      </c>
      <c r="D8" s="27">
        <v>0</v>
      </c>
      <c r="E8" s="27">
        <v>0</v>
      </c>
      <c r="F8" s="27">
        <v>0</v>
      </c>
      <c r="G8" s="27">
        <v>0</v>
      </c>
      <c r="H8" s="25">
        <f>AVERAGE(D8:G8)</f>
        <v>0</v>
      </c>
      <c r="I8" s="41"/>
    </row>
    <row r="9" spans="1:9" ht="116.25" customHeight="1" thickBot="1">
      <c r="A9" s="56"/>
      <c r="B9" s="21" t="s">
        <v>23</v>
      </c>
      <c r="C9" s="4" t="s">
        <v>24</v>
      </c>
      <c r="D9" s="27">
        <v>0</v>
      </c>
      <c r="E9" s="27">
        <v>0</v>
      </c>
      <c r="F9" s="27">
        <v>0</v>
      </c>
      <c r="G9" s="27">
        <v>0</v>
      </c>
      <c r="H9" s="25">
        <f>AVERAGE(D9:G9)</f>
        <v>0</v>
      </c>
      <c r="I9" s="42"/>
    </row>
    <row r="10" spans="1:9" s="30" customFormat="1" ht="93.75">
      <c r="A10" s="57" t="s">
        <v>25</v>
      </c>
      <c r="B10" s="21" t="s">
        <v>26</v>
      </c>
      <c r="C10" s="4" t="s">
        <v>27</v>
      </c>
      <c r="D10" s="23">
        <v>0</v>
      </c>
      <c r="G10" s="31"/>
      <c r="H10" s="32">
        <f>D10</f>
        <v>0</v>
      </c>
      <c r="I10" s="43"/>
    </row>
    <row r="11" spans="1:9" s="30" customFormat="1" ht="71.25" customHeight="1">
      <c r="A11" s="55"/>
      <c r="B11" s="21" t="s">
        <v>28</v>
      </c>
      <c r="C11" s="4" t="s">
        <v>29</v>
      </c>
      <c r="D11" s="23">
        <v>0</v>
      </c>
      <c r="G11" s="31"/>
      <c r="H11" s="32">
        <f>D11</f>
        <v>0</v>
      </c>
      <c r="I11" s="43"/>
    </row>
    <row r="12" spans="1:9" s="30" customFormat="1" ht="93.75">
      <c r="A12" s="55"/>
      <c r="B12" s="21" t="s">
        <v>30</v>
      </c>
      <c r="C12" s="4" t="s">
        <v>31</v>
      </c>
      <c r="D12" s="23">
        <v>0</v>
      </c>
      <c r="G12" s="31"/>
      <c r="H12" s="32">
        <f>D12</f>
        <v>0</v>
      </c>
      <c r="I12" s="43"/>
    </row>
    <row r="13" spans="1:9" s="30" customFormat="1" ht="113.25" thickBot="1">
      <c r="A13" s="56"/>
      <c r="B13" s="21" t="s">
        <v>32</v>
      </c>
      <c r="C13" s="4" t="s">
        <v>33</v>
      </c>
      <c r="D13" s="33">
        <v>0</v>
      </c>
      <c r="G13" s="31"/>
      <c r="H13" s="32">
        <f>D13</f>
        <v>0</v>
      </c>
      <c r="I13" s="43"/>
    </row>
    <row r="14" spans="1:9" s="30" customFormat="1" ht="38.25" thickBot="1">
      <c r="A14" s="47"/>
      <c r="B14" s="34" t="s">
        <v>34</v>
      </c>
      <c r="C14" s="6" t="s">
        <v>35</v>
      </c>
      <c r="D14" s="35">
        <v>0</v>
      </c>
      <c r="E14" s="36"/>
      <c r="F14" s="36"/>
      <c r="G14" s="36"/>
      <c r="H14" s="37">
        <f>D14</f>
        <v>0</v>
      </c>
      <c r="I14" s="36"/>
    </row>
    <row r="15" spans="1:9" ht="24.75">
      <c r="B15" s="9" t="s">
        <v>36</v>
      </c>
      <c r="C15" s="9" t="s">
        <v>37</v>
      </c>
      <c r="H15" s="44">
        <f>AVERAGE(H3:H9)</f>
        <v>0</v>
      </c>
    </row>
    <row r="16" spans="1:9" ht="24.75">
      <c r="C16" s="9" t="s">
        <v>38</v>
      </c>
      <c r="H16" s="44">
        <f>AVERAGE(H10:H13)</f>
        <v>0</v>
      </c>
    </row>
    <row r="18" spans="2:4" customFormat="1" ht="28.5">
      <c r="B18" s="45" t="s">
        <v>39</v>
      </c>
      <c r="C18" s="46" t="s">
        <v>40</v>
      </c>
    </row>
    <row r="19" spans="2:4" ht="29.25" customHeight="1">
      <c r="B19" s="8" t="s">
        <v>41</v>
      </c>
      <c r="C19" s="44">
        <f>IF(H15=3,3,AVERAGE(H3:H9,H12))</f>
        <v>0</v>
      </c>
      <c r="D19"/>
    </row>
    <row r="20" spans="2:4" ht="24.75">
      <c r="B20" s="7" t="s">
        <v>42</v>
      </c>
      <c r="C20" s="44">
        <f>H15</f>
        <v>0</v>
      </c>
      <c r="D20"/>
    </row>
    <row r="21" spans="2:4" ht="24.75">
      <c r="B21" s="7" t="s">
        <v>43</v>
      </c>
      <c r="C21" s="44">
        <f>IF(H15=3, 3, AVERAGE(H15,H16))</f>
        <v>0</v>
      </c>
      <c r="D21"/>
    </row>
    <row r="22" spans="2:4" ht="24.75">
      <c r="B22" s="1" t="s">
        <v>44</v>
      </c>
      <c r="C22" s="44">
        <f>AVERAGE(H12,H15,AVERAGE(H10,H11,H13))</f>
        <v>0</v>
      </c>
      <c r="D22"/>
    </row>
    <row r="23" spans="2:4" ht="24.75">
      <c r="B23" s="1" t="s">
        <v>45</v>
      </c>
      <c r="C23" s="44">
        <f>IF(AVERAGE(H3,H10:H13)=3, 0, AVERAGE(H3, H10:H13))</f>
        <v>0</v>
      </c>
      <c r="D23"/>
    </row>
    <row r="24" spans="2:4" ht="24.75">
      <c r="B24" s="1" t="s">
        <v>46</v>
      </c>
      <c r="C24" s="44">
        <f>IF(H15=3, 0, AVERAGE(3-H15, 3-H16))</f>
        <v>3</v>
      </c>
      <c r="D24"/>
    </row>
    <row r="25" spans="2:4" ht="24.75">
      <c r="B25" s="1" t="s">
        <v>47</v>
      </c>
      <c r="C25" s="44">
        <f>IF(OR(H15=3,H16=3), 0, AVERAGE(3-H15, 3-H16))</f>
        <v>3</v>
      </c>
      <c r="D25"/>
    </row>
    <row r="26" spans="2:4" ht="24.75">
      <c r="B26" s="1" t="s">
        <v>48</v>
      </c>
      <c r="C26" s="44">
        <f>MAX(H15,H16)</f>
        <v>0</v>
      </c>
      <c r="D26"/>
    </row>
    <row r="27" spans="2:4" ht="24.75">
      <c r="B27" s="1" t="s">
        <v>49</v>
      </c>
      <c r="C27" s="44">
        <f>AVERAGE(3-H3, 3-AVERAGE(H6,H10:H13))</f>
        <v>3</v>
      </c>
      <c r="D27"/>
    </row>
    <row r="28" spans="2:4" ht="24.75">
      <c r="B28" s="1" t="s">
        <v>50</v>
      </c>
      <c r="C28" s="44">
        <f>IF(AVERAGE(H10,H11,H12)=3, 3, AVERAGE(H3,H7,H10,H11,H12))</f>
        <v>0</v>
      </c>
      <c r="D28"/>
    </row>
    <row r="29" spans="2:4">
      <c r="B29"/>
    </row>
  </sheetData>
  <mergeCells count="5">
    <mergeCell ref="H3:H4"/>
    <mergeCell ref="A3:A9"/>
    <mergeCell ref="A10:A13"/>
    <mergeCell ref="D1:I1"/>
    <mergeCell ref="B3:B4"/>
  </mergeCells>
  <phoneticPr fontId="2"/>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4CF4-AA60-48FB-BBE9-FE4A718115C2}">
  <dimension ref="A1"/>
  <sheetViews>
    <sheetView workbookViewId="0">
      <selection activeCell="Y21" sqref="Y21"/>
    </sheetView>
  </sheetViews>
  <sheetFormatPr defaultRowHeight="18.75"/>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B834A738C8B1C40A024E5288BC49878" ma:contentTypeVersion="4" ma:contentTypeDescription="新しいドキュメントを作成します。" ma:contentTypeScope="" ma:versionID="f69ab1fe66aff0d55d2752b906026fd8">
  <xsd:schema xmlns:xsd="http://www.w3.org/2001/XMLSchema" xmlns:xs="http://www.w3.org/2001/XMLSchema" xmlns:p="http://schemas.microsoft.com/office/2006/metadata/properties" xmlns:ns2="f2701940-9684-4f5e-8fe6-9a4c47cfb5de" targetNamespace="http://schemas.microsoft.com/office/2006/metadata/properties" ma:root="true" ma:fieldsID="c2a62b3c9cfe0ef7be6a94fa5c506abf" ns2:_="">
    <xsd:import namespace="f2701940-9684-4f5e-8fe6-9a4c47cfb5d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701940-9684-4f5e-8fe6-9a4c47cfb5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8690C8-6E4B-4EEB-87E4-66A2402067F9}"/>
</file>

<file path=customXml/itemProps2.xml><?xml version="1.0" encoding="utf-8"?>
<ds:datastoreItem xmlns:ds="http://schemas.openxmlformats.org/officeDocument/2006/customXml" ds:itemID="{E39EE8AA-2C0F-48F4-A0C4-4AF7E9BEB7B6}"/>
</file>

<file path=customXml/itemProps3.xml><?xml version="1.0" encoding="utf-8"?>
<ds:datastoreItem xmlns:ds="http://schemas.openxmlformats.org/officeDocument/2006/customXml" ds:itemID="{DBF766E0-F4A7-4B83-880B-509F15371D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MIYAGAWA Mitsuyo</dc:creator>
  <cp:keywords/>
  <dc:description/>
  <cp:lastModifiedBy>榎本　めぐみ</cp:lastModifiedBy>
  <cp:revision/>
  <dcterms:created xsi:type="dcterms:W3CDTF">2015-06-05T18:19:34Z</dcterms:created>
  <dcterms:modified xsi:type="dcterms:W3CDTF">2024-12-11T01:48:40Z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0x0101001B834A738C8B1C40A024E5288BC49878</vt:lpwstr>
  </property>
</Properties>
</file>