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im\Dropbox\git\frapmt\raw-data\"/>
    </mc:Choice>
  </mc:AlternateContent>
  <xr:revisionPtr revIDLastSave="0" documentId="13_ncr:1_{42A0127A-961D-4BDA-8D80-501335CFF8C7}" xr6:coauthVersionLast="47" xr6:coauthVersionMax="47" xr10:uidLastSave="{00000000-0000-0000-0000-000000000000}"/>
  <bookViews>
    <workbookView xWindow="19090" yWindow="-110" windowWidth="19420" windowHeight="10560" xr2:uid="{98EF75A5-C762-4111-B74C-781D8ADD7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5" i="1" l="1"/>
  <c r="E66" i="1"/>
  <c r="E67" i="1"/>
  <c r="E68" i="1"/>
  <c r="E69" i="1"/>
  <c r="E70" i="1"/>
  <c r="E71" i="1"/>
  <c r="E72" i="1"/>
  <c r="E73" i="1"/>
  <c r="E74" i="1"/>
  <c r="E75" i="1"/>
  <c r="E76" i="1"/>
  <c r="E64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33" i="1"/>
  <c r="J3" i="1"/>
  <c r="E2" i="1"/>
  <c r="K3" i="1"/>
  <c r="E3" i="1" l="1"/>
  <c r="J4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E4" i="1" l="1"/>
  <c r="J5" i="1" s="1"/>
  <c r="E5" i="1" l="1"/>
  <c r="J6" i="1" l="1"/>
  <c r="E6" i="1" s="1"/>
  <c r="J7" i="1" l="1"/>
  <c r="E7" i="1" s="1"/>
  <c r="J8" i="1" l="1"/>
  <c r="E8" i="1" s="1"/>
  <c r="J9" i="1" l="1"/>
  <c r="E9" i="1" s="1"/>
  <c r="J10" i="1" l="1"/>
  <c r="E10" i="1" s="1"/>
  <c r="J11" i="1" l="1"/>
  <c r="E11" i="1" s="1"/>
  <c r="J12" i="1" l="1"/>
  <c r="E12" i="1"/>
  <c r="J13" i="1" l="1"/>
  <c r="E13" i="1"/>
  <c r="J14" i="1" l="1"/>
  <c r="E14" i="1" l="1"/>
  <c r="J15" i="1" l="1"/>
  <c r="E15" i="1" l="1"/>
  <c r="J16" i="1" l="1"/>
  <c r="E16" i="1" l="1"/>
  <c r="J17" i="1" l="1"/>
  <c r="E17" i="1" l="1"/>
  <c r="J18" i="1" l="1"/>
  <c r="E18" i="1" l="1"/>
  <c r="J19" i="1" l="1"/>
  <c r="E19" i="1" l="1"/>
  <c r="J20" i="1" l="1"/>
  <c r="E20" i="1" l="1"/>
  <c r="J21" i="1" l="1"/>
  <c r="E21" i="1" l="1"/>
  <c r="J22" i="1" l="1"/>
  <c r="E22" i="1" l="1"/>
  <c r="J23" i="1" l="1"/>
  <c r="E23" i="1" l="1"/>
  <c r="J24" i="1" l="1"/>
  <c r="E24" i="1" l="1"/>
  <c r="J25" i="1" l="1"/>
  <c r="E25" i="1" l="1"/>
  <c r="J26" i="1" l="1"/>
  <c r="E26" i="1" l="1"/>
  <c r="J27" i="1" l="1"/>
  <c r="E27" i="1" l="1"/>
  <c r="J28" i="1" l="1"/>
  <c r="E28" i="1" l="1"/>
  <c r="J29" i="1" l="1"/>
  <c r="E29" i="1" l="1"/>
  <c r="J30" i="1" l="1"/>
  <c r="E30" i="1" l="1"/>
  <c r="J31" i="1" l="1"/>
  <c r="E31" i="1" l="1"/>
  <c r="J32" i="1" l="1"/>
  <c r="E32" i="1" s="1"/>
</calcChain>
</file>

<file path=xl/sharedStrings.xml><?xml version="1.0" encoding="utf-8"?>
<sst xmlns="http://schemas.openxmlformats.org/spreadsheetml/2006/main" count="270" uniqueCount="21">
  <si>
    <t>Stock</t>
    <phoneticPr fontId="1"/>
  </si>
  <si>
    <t>Year</t>
    <phoneticPr fontId="1"/>
  </si>
  <si>
    <t>Label</t>
    <phoneticPr fontId="1"/>
  </si>
  <si>
    <t>Fleet</t>
    <phoneticPr fontId="1"/>
  </si>
  <si>
    <t>Value</t>
    <phoneticPr fontId="1"/>
  </si>
  <si>
    <t>CV</t>
    <phoneticPr fontId="1"/>
  </si>
  <si>
    <t>Catch</t>
    <phoneticPr fontId="1"/>
  </si>
  <si>
    <t>All</t>
    <phoneticPr fontId="1"/>
  </si>
  <si>
    <t>NA</t>
    <phoneticPr fontId="1"/>
  </si>
  <si>
    <t>Example1</t>
    <phoneticPr fontId="1"/>
  </si>
  <si>
    <t>Index</t>
    <phoneticPr fontId="1"/>
  </si>
  <si>
    <t>PurseSeine</t>
    <phoneticPr fontId="1"/>
  </si>
  <si>
    <t>Longline</t>
    <phoneticPr fontId="1"/>
  </si>
  <si>
    <t>N</t>
    <phoneticPr fontId="1"/>
  </si>
  <si>
    <t>r</t>
    <phoneticPr fontId="1"/>
  </si>
  <si>
    <t>K</t>
    <phoneticPr fontId="1"/>
  </si>
  <si>
    <t>F</t>
    <phoneticPr fontId="1"/>
  </si>
  <si>
    <t>Fの増加率</t>
    <rPh sb="2" eb="5">
      <t>ゾウカリツ</t>
    </rPh>
    <phoneticPr fontId="1"/>
  </si>
  <si>
    <t>Fの減少率</t>
    <rPh sb="2" eb="4">
      <t>ゲンショウ</t>
    </rPh>
    <rPh sb="4" eb="5">
      <t>リツ</t>
    </rPh>
    <phoneticPr fontId="1"/>
  </si>
  <si>
    <t>Error (rnorm(0,1))</t>
    <phoneticPr fontId="1"/>
  </si>
  <si>
    <t>プロセス誤差</t>
    <rPh sb="4" eb="6">
      <t>ゴサ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</si>
</sst>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CPUE1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Sheet1!$E$33:$E$63</c:f>
              <c:numCache>
                <c:formatCode>General</c:formatCode>
                <c:ptCount val="31"/>
                <c:pt idx="0">
                  <c:v>10.038840396098681</c:v>
                </c:pt>
                <c:pt idx="1">
                  <c:v>8.0281533011125372</c:v>
                </c:pt>
                <c:pt idx="2">
                  <c:v>6.4948632039346368</c:v>
                </c:pt>
                <c:pt idx="3">
                  <c:v>8.5320894591408063</c:v>
                </c:pt>
                <c:pt idx="4">
                  <c:v>4.3963423407852433</c:v>
                </c:pt>
                <c:pt idx="5">
                  <c:v>5.7481438363200379</c:v>
                </c:pt>
                <c:pt idx="6">
                  <c:v>7.715571168760059</c:v>
                </c:pt>
                <c:pt idx="7">
                  <c:v>4.9281367608177566</c:v>
                </c:pt>
                <c:pt idx="8">
                  <c:v>5.560186786063479</c:v>
                </c:pt>
                <c:pt idx="9">
                  <c:v>4.5232904151203659</c:v>
                </c:pt>
                <c:pt idx="10">
                  <c:v>5.790748864349939</c:v>
                </c:pt>
                <c:pt idx="11">
                  <c:v>7.1593786655810083</c:v>
                </c:pt>
                <c:pt idx="12">
                  <c:v>5.3963057562153338</c:v>
                </c:pt>
                <c:pt idx="13">
                  <c:v>8.4779844676247542</c:v>
                </c:pt>
                <c:pt idx="14">
                  <c:v>5.7530353673148777</c:v>
                </c:pt>
                <c:pt idx="15">
                  <c:v>5.3629660013659155</c:v>
                </c:pt>
                <c:pt idx="16">
                  <c:v>5.4719301474376394</c:v>
                </c:pt>
                <c:pt idx="17">
                  <c:v>4.055646084674561</c:v>
                </c:pt>
                <c:pt idx="18">
                  <c:v>2.0540393440060138</c:v>
                </c:pt>
                <c:pt idx="19">
                  <c:v>1.7631689789494684</c:v>
                </c:pt>
                <c:pt idx="20">
                  <c:v>2.1458116117583721</c:v>
                </c:pt>
                <c:pt idx="21">
                  <c:v>1.4111398925399863</c:v>
                </c:pt>
                <c:pt idx="22">
                  <c:v>1.219182448384728</c:v>
                </c:pt>
                <c:pt idx="23">
                  <c:v>0.89747580474066069</c:v>
                </c:pt>
                <c:pt idx="24">
                  <c:v>2.1477541125315174</c:v>
                </c:pt>
                <c:pt idx="25">
                  <c:v>1.8475536002676172</c:v>
                </c:pt>
                <c:pt idx="26">
                  <c:v>1.8815358502921262</c:v>
                </c:pt>
                <c:pt idx="27">
                  <c:v>4.5488462260506486</c:v>
                </c:pt>
                <c:pt idx="28">
                  <c:v>5.3177322910417857</c:v>
                </c:pt>
                <c:pt idx="29">
                  <c:v>6.1176787396732459</c:v>
                </c:pt>
                <c:pt idx="30">
                  <c:v>6.3563308531302436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04-43CB-9039-26FEA4278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797040"/>
        <c:axId val="1574443232"/>
      </c:scatterChart>
      <c:valAx>
        <c:axId val="179279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4443232"/>
        <c:crosses val="autoZero"/>
        <c:crossBetween val="midCat"/>
      </c:valAx>
      <c:valAx>
        <c:axId val="157444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279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CPUE2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Sheet1!$E$64:$E$76</c:f>
              <c:numCache>
                <c:formatCode>General</c:formatCode>
                <c:ptCount val="13"/>
                <c:pt idx="0">
                  <c:v>2.2037464555075452</c:v>
                </c:pt>
                <c:pt idx="1">
                  <c:v>1.8584248827228569</c:v>
                </c:pt>
                <c:pt idx="2">
                  <c:v>1.3337913467707789</c:v>
                </c:pt>
                <c:pt idx="3">
                  <c:v>1.6021193915858696</c:v>
                </c:pt>
                <c:pt idx="4">
                  <c:v>1.3044119819764708</c:v>
                </c:pt>
                <c:pt idx="5">
                  <c:v>1.0873784573065564</c:v>
                </c:pt>
                <c:pt idx="6">
                  <c:v>2.2921435047824184</c:v>
                </c:pt>
                <c:pt idx="7">
                  <c:v>2.712152796450837</c:v>
                </c:pt>
                <c:pt idx="8">
                  <c:v>2.2916608534580458</c:v>
                </c:pt>
                <c:pt idx="9">
                  <c:v>5.3390767586953158</c:v>
                </c:pt>
                <c:pt idx="10">
                  <c:v>5.2886327210092769</c:v>
                </c:pt>
                <c:pt idx="11">
                  <c:v>6.0270456071865786</c:v>
                </c:pt>
                <c:pt idx="12">
                  <c:v>6.0141242698019726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E6-4E13-B8BA-D28F6845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797040"/>
        <c:axId val="1574443232"/>
      </c:scatterChart>
      <c:valAx>
        <c:axId val="179279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4443232"/>
        <c:crosses val="autoZero"/>
        <c:crossBetween val="midCat"/>
      </c:valAx>
      <c:valAx>
        <c:axId val="157444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279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TRUE Biomass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Sheet1!$J$3:$J$32</c:f>
              <c:numCache>
                <c:formatCode>General</c:formatCode>
                <c:ptCount val="30"/>
                <c:pt idx="0">
                  <c:v>908.58449112577466</c:v>
                </c:pt>
                <c:pt idx="1">
                  <c:v>1080.9324024701507</c:v>
                </c:pt>
                <c:pt idx="2">
                  <c:v>860.36946411400777</c:v>
                </c:pt>
                <c:pt idx="3">
                  <c:v>479.56153904088626</c:v>
                </c:pt>
                <c:pt idx="4">
                  <c:v>477.64240271659628</c:v>
                </c:pt>
                <c:pt idx="5">
                  <c:v>645.83056017431943</c:v>
                </c:pt>
                <c:pt idx="6">
                  <c:v>367.31426212015776</c:v>
                </c:pt>
                <c:pt idx="7">
                  <c:v>441.28016719694028</c:v>
                </c:pt>
                <c:pt idx="8">
                  <c:v>433.93150110839872</c:v>
                </c:pt>
                <c:pt idx="9">
                  <c:v>695.00657990775903</c:v>
                </c:pt>
                <c:pt idx="10">
                  <c:v>627.03752311875826</c:v>
                </c:pt>
                <c:pt idx="11">
                  <c:v>591.31028388939376</c:v>
                </c:pt>
                <c:pt idx="12">
                  <c:v>754.12252562037202</c:v>
                </c:pt>
                <c:pt idx="13">
                  <c:v>556.07045886808851</c:v>
                </c:pt>
                <c:pt idx="14">
                  <c:v>546.55806865494344</c:v>
                </c:pt>
                <c:pt idx="15">
                  <c:v>429.83906606901206</c:v>
                </c:pt>
                <c:pt idx="16">
                  <c:v>399.31827548717797</c:v>
                </c:pt>
                <c:pt idx="17">
                  <c:v>266.75270926567941</c:v>
                </c:pt>
                <c:pt idx="18">
                  <c:v>186.93578828538506</c:v>
                </c:pt>
                <c:pt idx="19">
                  <c:v>169.73074729187047</c:v>
                </c:pt>
                <c:pt idx="20">
                  <c:v>136.47099050207601</c:v>
                </c:pt>
                <c:pt idx="21">
                  <c:v>111.35670488357069</c:v>
                </c:pt>
                <c:pt idx="22">
                  <c:v>97.462082950663103</c:v>
                </c:pt>
                <c:pt idx="23">
                  <c:v>224.57064499777061</c:v>
                </c:pt>
                <c:pt idx="24">
                  <c:v>267.36473632077229</c:v>
                </c:pt>
                <c:pt idx="25">
                  <c:v>232.69947536889953</c:v>
                </c:pt>
                <c:pt idx="26">
                  <c:v>440.5097304785894</c:v>
                </c:pt>
                <c:pt idx="27">
                  <c:v>545.91106948076708</c:v>
                </c:pt>
                <c:pt idx="28">
                  <c:v>625.28292809994684</c:v>
                </c:pt>
                <c:pt idx="29">
                  <c:v>580.42470652438521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F-49F8-8385-B8E74B85D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860752"/>
        <c:axId val="948862000"/>
      </c:scatterChart>
      <c:valAx>
        <c:axId val="94886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8862000"/>
        <c:crosses val="autoZero"/>
        <c:crossBetween val="midCat"/>
      </c:valAx>
      <c:valAx>
        <c:axId val="94886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886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32</xdr:row>
      <xdr:rowOff>171449</xdr:rowOff>
    </xdr:from>
    <xdr:to>
      <xdr:col>10</xdr:col>
      <xdr:colOff>590550</xdr:colOff>
      <xdr:row>40</xdr:row>
      <xdr:rowOff>50800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F2530F57-D7C9-45FC-BDA2-8B4D6B8F0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153520</xdr:colOff>
      <xdr:row>40</xdr:row>
      <xdr:rowOff>231588</xdr:rowOff>
    </xdr:from>
    <xdr:to>
      <xdr:col>10</xdr:col>
      <xdr:colOff>485587</xdr:colOff>
      <xdr:row>50</xdr:row>
      <xdr:rowOff>171823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FF15195-B479-4C8F-967A-24EE44643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495300</xdr:colOff>
      <xdr:row>5</xdr:row>
      <xdr:rowOff>222249</xdr:rowOff>
    </xdr:from>
    <xdr:to>
      <xdr:col>17</xdr:col>
      <xdr:colOff>209550</xdr:colOff>
      <xdr:row>15</xdr:row>
      <xdr:rowOff>104774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CFB3C42-3466-44BB-8D47-94D3A9360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0504-C071-4384-8C5C-13C8C5DB3B28}">
  <dimension ref="A1:N76"/>
  <sheetViews>
    <sheetView tabSelected="1" topLeftCell="A33" zoomScale="85" zoomScaleNormal="85" workbookViewId="0">
      <selection activeCell="P45" sqref="P45"/>
    </sheetView>
  </sheetViews>
  <sheetFormatPr defaultRowHeight="18" x14ac:dyDescent="0.55000000000000004"/>
  <cols>
    <col min="1" max="6" width="8.6640625" style="1"/>
    <col min="12" max="12" width="15.6640625" customWidth="1"/>
  </cols>
  <sheetData>
    <row r="1" spans="1:1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t="s">
        <v>13</v>
      </c>
      <c r="K1" t="s">
        <v>16</v>
      </c>
      <c r="L1" t="s">
        <v>19</v>
      </c>
      <c r="M1" t="s">
        <v>14</v>
      </c>
      <c r="N1">
        <v>0.4</v>
      </c>
    </row>
    <row r="2" spans="1:14" x14ac:dyDescent="0.55000000000000004">
      <c r="A2" s="1" t="s">
        <v>9</v>
      </c>
      <c r="B2" s="1">
        <v>1990</v>
      </c>
      <c r="C2" s="1" t="s">
        <v>6</v>
      </c>
      <c r="D2" s="1" t="s">
        <v>7</v>
      </c>
      <c r="E2" s="1">
        <f>J2*K2</f>
        <v>40</v>
      </c>
      <c r="F2" s="1" t="s">
        <v>8</v>
      </c>
      <c r="J2">
        <v>800</v>
      </c>
      <c r="K2">
        <v>0.05</v>
      </c>
      <c r="L2">
        <v>0.47572451430419399</v>
      </c>
      <c r="M2" t="s">
        <v>15</v>
      </c>
      <c r="N2">
        <v>1000</v>
      </c>
    </row>
    <row r="3" spans="1:14" x14ac:dyDescent="0.55000000000000004">
      <c r="A3" s="1" t="s">
        <v>9</v>
      </c>
      <c r="B3" s="1">
        <v>1991</v>
      </c>
      <c r="C3" s="1" t="s">
        <v>6</v>
      </c>
      <c r="D3" s="1" t="s">
        <v>7</v>
      </c>
      <c r="E3" s="1">
        <f t="shared" ref="E3:E32" si="0">J3*K3</f>
        <v>52.24360823973204</v>
      </c>
      <c r="F3" s="1" t="s">
        <v>8</v>
      </c>
      <c r="J3">
        <f>(J2+$N$1*J2*(1-J2/$N$2)-E2)*EXP(L2*$N$5-0.5*$N$5^2)</f>
        <v>908.58449112577466</v>
      </c>
      <c r="K3">
        <f>K2*$N$3</f>
        <v>5.7499999999999996E-2</v>
      </c>
      <c r="L3">
        <v>0.79949138056648605</v>
      </c>
      <c r="M3" t="s">
        <v>17</v>
      </c>
      <c r="N3">
        <v>1.1499999999999999</v>
      </c>
    </row>
    <row r="4" spans="1:14" x14ac:dyDescent="0.55000000000000004">
      <c r="A4" s="1" t="s">
        <v>9</v>
      </c>
      <c r="B4" s="1">
        <v>1992</v>
      </c>
      <c r="C4" s="1" t="s">
        <v>6</v>
      </c>
      <c r="D4" s="1" t="s">
        <v>7</v>
      </c>
      <c r="E4" s="1">
        <f t="shared" si="0"/>
        <v>71.476655113338708</v>
      </c>
      <c r="F4" s="1" t="s">
        <v>8</v>
      </c>
      <c r="J4">
        <f t="shared" ref="J4:J32" si="1">(J3+$N$1*J3*(1-J3/$N$2)-E3)*EXP(L3*$N$5-0.5*$N$5^2)</f>
        <v>1080.9324024701507</v>
      </c>
      <c r="K4">
        <f t="shared" ref="K4:K20" si="2">K3*$N$3</f>
        <v>6.6124999999999989E-2</v>
      </c>
      <c r="L4">
        <v>-0.26508134103344699</v>
      </c>
      <c r="M4" t="s">
        <v>18</v>
      </c>
      <c r="N4">
        <v>0.8</v>
      </c>
    </row>
    <row r="5" spans="1:14" x14ac:dyDescent="0.55000000000000004">
      <c r="A5" s="1" t="s">
        <v>9</v>
      </c>
      <c r="B5" s="1">
        <v>1993</v>
      </c>
      <c r="C5" s="1" t="s">
        <v>6</v>
      </c>
      <c r="D5" s="1" t="s">
        <v>7</v>
      </c>
      <c r="E5" s="1">
        <f t="shared" si="0"/>
        <v>65.425720436719558</v>
      </c>
      <c r="F5" s="1" t="s">
        <v>8</v>
      </c>
      <c r="J5">
        <f t="shared" si="1"/>
        <v>860.36946411400777</v>
      </c>
      <c r="K5">
        <f t="shared" si="2"/>
        <v>7.6043749999999979E-2</v>
      </c>
      <c r="L5">
        <v>-1.73030503119931</v>
      </c>
      <c r="M5" t="s">
        <v>20</v>
      </c>
      <c r="N5">
        <v>0.3</v>
      </c>
    </row>
    <row r="6" spans="1:14" x14ac:dyDescent="0.55000000000000004">
      <c r="A6" s="1" t="s">
        <v>9</v>
      </c>
      <c r="B6" s="1">
        <v>1994</v>
      </c>
      <c r="C6" s="1" t="s">
        <v>6</v>
      </c>
      <c r="D6" s="1" t="s">
        <v>7</v>
      </c>
      <c r="E6" s="1">
        <f t="shared" si="0"/>
        <v>41.937806452106443</v>
      </c>
      <c r="F6" s="1" t="s">
        <v>8</v>
      </c>
      <c r="J6">
        <f t="shared" si="1"/>
        <v>479.56153904088626</v>
      </c>
      <c r="K6">
        <f t="shared" si="2"/>
        <v>8.7450312499999974E-2</v>
      </c>
      <c r="L6">
        <v>-0.24328582173395</v>
      </c>
    </row>
    <row r="7" spans="1:14" x14ac:dyDescent="0.55000000000000004">
      <c r="A7" s="1" t="s">
        <v>9</v>
      </c>
      <c r="B7" s="1">
        <v>1995</v>
      </c>
      <c r="C7" s="1" t="s">
        <v>6</v>
      </c>
      <c r="D7" s="1" t="s">
        <v>7</v>
      </c>
      <c r="E7" s="1">
        <f t="shared" si="0"/>
        <v>48.035473987939753</v>
      </c>
      <c r="F7" s="1" t="s">
        <v>8</v>
      </c>
      <c r="J7">
        <f t="shared" si="1"/>
        <v>477.64240271659628</v>
      </c>
      <c r="K7">
        <f t="shared" si="2"/>
        <v>0.10056785937499996</v>
      </c>
      <c r="L7">
        <v>0.81259898960079702</v>
      </c>
    </row>
    <row r="8" spans="1:14" x14ac:dyDescent="0.55000000000000004">
      <c r="A8" s="1" t="s">
        <v>9</v>
      </c>
      <c r="B8" s="1">
        <v>1996</v>
      </c>
      <c r="C8" s="1" t="s">
        <v>6</v>
      </c>
      <c r="D8" s="1" t="s">
        <v>7</v>
      </c>
      <c r="E8" s="1">
        <f t="shared" si="0"/>
        <v>74.692266499041651</v>
      </c>
      <c r="F8" s="1" t="s">
        <v>8</v>
      </c>
      <c r="J8">
        <f t="shared" si="1"/>
        <v>645.83056017431943</v>
      </c>
      <c r="K8">
        <f t="shared" si="2"/>
        <v>0.11565303828124994</v>
      </c>
      <c r="L8">
        <v>-1.8166716925284101</v>
      </c>
    </row>
    <row r="9" spans="1:14" x14ac:dyDescent="0.55000000000000004">
      <c r="A9" s="1" t="s">
        <v>9</v>
      </c>
      <c r="B9" s="1">
        <v>1997</v>
      </c>
      <c r="C9" s="1" t="s">
        <v>6</v>
      </c>
      <c r="D9" s="1" t="s">
        <v>7</v>
      </c>
      <c r="E9" s="1">
        <f t="shared" si="0"/>
        <v>48.853161980966433</v>
      </c>
      <c r="F9" s="1" t="s">
        <v>8</v>
      </c>
      <c r="J9">
        <f t="shared" si="1"/>
        <v>367.31426212015776</v>
      </c>
      <c r="K9">
        <f t="shared" si="2"/>
        <v>0.13300099402343743</v>
      </c>
      <c r="L9">
        <v>0.38356020400115498</v>
      </c>
    </row>
    <row r="10" spans="1:14" x14ac:dyDescent="0.55000000000000004">
      <c r="A10" s="1" t="s">
        <v>9</v>
      </c>
      <c r="B10" s="1">
        <v>1998</v>
      </c>
      <c r="C10" s="1" t="s">
        <v>6</v>
      </c>
      <c r="D10" s="1" t="s">
        <v>7</v>
      </c>
      <c r="E10" s="1">
        <f t="shared" si="0"/>
        <v>67.494306012024978</v>
      </c>
      <c r="F10" s="1" t="s">
        <v>8</v>
      </c>
      <c r="J10">
        <f t="shared" si="1"/>
        <v>441.28016719694028</v>
      </c>
      <c r="K10">
        <f t="shared" si="2"/>
        <v>0.15295114312695304</v>
      </c>
      <c r="L10">
        <v>-0.133178263231128</v>
      </c>
    </row>
    <row r="11" spans="1:14" x14ac:dyDescent="0.55000000000000004">
      <c r="A11" s="1" t="s">
        <v>9</v>
      </c>
      <c r="B11" s="1">
        <v>1999</v>
      </c>
      <c r="C11" s="1" t="s">
        <v>6</v>
      </c>
      <c r="D11" s="1" t="s">
        <v>7</v>
      </c>
      <c r="E11" s="1">
        <f t="shared" si="0"/>
        <v>76.325867003322912</v>
      </c>
      <c r="F11" s="1" t="s">
        <v>8</v>
      </c>
      <c r="J11">
        <f t="shared" si="1"/>
        <v>433.93150110839872</v>
      </c>
      <c r="K11">
        <f t="shared" si="2"/>
        <v>0.17589381459599598</v>
      </c>
      <c r="L11">
        <v>1.55578803890758</v>
      </c>
    </row>
    <row r="12" spans="1:14" x14ac:dyDescent="0.55000000000000004">
      <c r="A12" s="1" t="s">
        <v>9</v>
      </c>
      <c r="B12" s="1">
        <v>2000</v>
      </c>
      <c r="C12" s="1" t="s">
        <v>6</v>
      </c>
      <c r="D12" s="1" t="s">
        <v>7</v>
      </c>
      <c r="E12" s="1">
        <f t="shared" si="0"/>
        <v>140.58446228568653</v>
      </c>
      <c r="F12" s="1" t="s">
        <v>8</v>
      </c>
      <c r="J12">
        <f t="shared" si="1"/>
        <v>695.00657990775903</v>
      </c>
      <c r="K12">
        <f t="shared" si="2"/>
        <v>0.20227788678539538</v>
      </c>
      <c r="L12">
        <v>8.5905461435935804E-2</v>
      </c>
    </row>
    <row r="13" spans="1:14" x14ac:dyDescent="0.55000000000000004">
      <c r="A13" s="1" t="s">
        <v>9</v>
      </c>
      <c r="B13" s="1">
        <v>2001</v>
      </c>
      <c r="C13" s="1" t="s">
        <v>6</v>
      </c>
      <c r="D13" s="1" t="s">
        <v>7</v>
      </c>
      <c r="E13" s="1">
        <f t="shared" si="0"/>
        <v>145.86119887835255</v>
      </c>
      <c r="F13" s="1" t="s">
        <v>8</v>
      </c>
      <c r="J13">
        <f t="shared" si="1"/>
        <v>627.03752311875826</v>
      </c>
      <c r="K13">
        <f t="shared" si="2"/>
        <v>0.23261956980320467</v>
      </c>
      <c r="L13">
        <v>0.24485447770549301</v>
      </c>
    </row>
    <row r="14" spans="1:14" x14ac:dyDescent="0.55000000000000004">
      <c r="A14" s="1" t="s">
        <v>9</v>
      </c>
      <c r="B14" s="1">
        <v>2002</v>
      </c>
      <c r="C14" s="1" t="s">
        <v>6</v>
      </c>
      <c r="D14" s="1" t="s">
        <v>7</v>
      </c>
      <c r="E14" s="1">
        <f t="shared" si="0"/>
        <v>158.18289543734585</v>
      </c>
      <c r="F14" s="1" t="s">
        <v>8</v>
      </c>
      <c r="J14">
        <f t="shared" si="1"/>
        <v>591.31028388939376</v>
      </c>
      <c r="K14">
        <f t="shared" si="2"/>
        <v>0.26751250527368536</v>
      </c>
      <c r="L14">
        <v>1.32689899008457</v>
      </c>
    </row>
    <row r="15" spans="1:14" x14ac:dyDescent="0.55000000000000004">
      <c r="A15" s="1" t="s">
        <v>9</v>
      </c>
      <c r="B15" s="1">
        <v>2003</v>
      </c>
      <c r="C15" s="1" t="s">
        <v>6</v>
      </c>
      <c r="D15" s="1" t="s">
        <v>7</v>
      </c>
      <c r="E15" s="1">
        <f t="shared" si="0"/>
        <v>231.99778702882838</v>
      </c>
      <c r="F15" s="1" t="s">
        <v>8</v>
      </c>
      <c r="J15">
        <f t="shared" si="1"/>
        <v>754.12252562037202</v>
      </c>
      <c r="K15">
        <f t="shared" si="2"/>
        <v>0.30763938106473815</v>
      </c>
      <c r="L15">
        <v>-8.27929211432578E-2</v>
      </c>
    </row>
    <row r="16" spans="1:14" x14ac:dyDescent="0.55000000000000004">
      <c r="A16" s="1" t="s">
        <v>9</v>
      </c>
      <c r="B16" s="1">
        <v>2004</v>
      </c>
      <c r="C16" s="1" t="s">
        <v>6</v>
      </c>
      <c r="D16" s="1" t="s">
        <v>7</v>
      </c>
      <c r="E16" s="1">
        <f t="shared" si="0"/>
        <v>196.72954756374821</v>
      </c>
      <c r="F16" s="1" t="s">
        <v>8</v>
      </c>
      <c r="J16">
        <f t="shared" si="1"/>
        <v>556.07045886808851</v>
      </c>
      <c r="K16">
        <f t="shared" si="2"/>
        <v>0.35378528822444882</v>
      </c>
      <c r="L16">
        <v>0.73863132344042104</v>
      </c>
    </row>
    <row r="17" spans="1:12" x14ac:dyDescent="0.55000000000000004">
      <c r="A17" s="1" t="s">
        <v>9</v>
      </c>
      <c r="B17" s="1">
        <v>2005</v>
      </c>
      <c r="C17" s="1" t="s">
        <v>6</v>
      </c>
      <c r="D17" s="1" t="s">
        <v>7</v>
      </c>
      <c r="E17" s="1">
        <f t="shared" si="0"/>
        <v>222.36883442806032</v>
      </c>
      <c r="F17" s="1" t="s">
        <v>8</v>
      </c>
      <c r="J17">
        <f t="shared" si="1"/>
        <v>546.55806865494344</v>
      </c>
      <c r="K17">
        <f t="shared" si="2"/>
        <v>0.40685308145811611</v>
      </c>
      <c r="L17">
        <v>0.20092448961332199</v>
      </c>
    </row>
    <row r="18" spans="1:12" x14ac:dyDescent="0.55000000000000004">
      <c r="A18" s="1" t="s">
        <v>9</v>
      </c>
      <c r="B18" s="1">
        <v>2006</v>
      </c>
      <c r="C18" s="1" t="s">
        <v>6</v>
      </c>
      <c r="D18" s="1" t="s">
        <v>7</v>
      </c>
      <c r="E18" s="1">
        <f t="shared" si="0"/>
        <v>201.11355084544473</v>
      </c>
      <c r="F18" s="1" t="s">
        <v>8</v>
      </c>
      <c r="J18">
        <f t="shared" si="1"/>
        <v>429.83906606901206</v>
      </c>
      <c r="K18">
        <f t="shared" si="2"/>
        <v>0.46788104367683347</v>
      </c>
      <c r="L18">
        <v>0.81847853134220105</v>
      </c>
    </row>
    <row r="19" spans="1:12" x14ac:dyDescent="0.55000000000000004">
      <c r="A19" s="1" t="s">
        <v>9</v>
      </c>
      <c r="B19" s="1">
        <v>2007</v>
      </c>
      <c r="C19" s="1" t="s">
        <v>6</v>
      </c>
      <c r="D19" s="1" t="s">
        <v>7</v>
      </c>
      <c r="E19" s="1">
        <f t="shared" si="0"/>
        <v>214.85846921830023</v>
      </c>
      <c r="F19" s="1" t="s">
        <v>8</v>
      </c>
      <c r="J19">
        <f t="shared" si="1"/>
        <v>399.31827548717797</v>
      </c>
      <c r="K19">
        <f t="shared" si="2"/>
        <v>0.53806320022835841</v>
      </c>
      <c r="L19">
        <v>-1.6377446196255099E-2</v>
      </c>
    </row>
    <row r="20" spans="1:12" x14ac:dyDescent="0.55000000000000004">
      <c r="A20" s="1" t="s">
        <v>9</v>
      </c>
      <c r="B20" s="1">
        <v>2008</v>
      </c>
      <c r="C20" s="1" t="s">
        <v>6</v>
      </c>
      <c r="D20" s="1" t="s">
        <v>7</v>
      </c>
      <c r="E20" s="1">
        <f t="shared" si="0"/>
        <v>165.05928887963779</v>
      </c>
      <c r="F20" s="1" t="s">
        <v>8</v>
      </c>
      <c r="J20">
        <f t="shared" si="1"/>
        <v>266.75270926567941</v>
      </c>
      <c r="K20">
        <f t="shared" si="2"/>
        <v>0.61877268026261212</v>
      </c>
      <c r="L20">
        <v>0.27729280038361998</v>
      </c>
    </row>
    <row r="21" spans="1:12" x14ac:dyDescent="0.55000000000000004">
      <c r="A21" s="1" t="s">
        <v>9</v>
      </c>
      <c r="B21" s="1">
        <v>2009</v>
      </c>
      <c r="C21" s="1" t="s">
        <v>6</v>
      </c>
      <c r="D21" s="1" t="s">
        <v>7</v>
      </c>
      <c r="E21" s="1">
        <f t="shared" si="0"/>
        <v>92.536607003481535</v>
      </c>
      <c r="F21" s="1" t="s">
        <v>8</v>
      </c>
      <c r="J21">
        <f t="shared" si="1"/>
        <v>186.93578828538506</v>
      </c>
      <c r="K21">
        <f>K20*$N$4</f>
        <v>0.49501814421008972</v>
      </c>
      <c r="L21">
        <v>0.44842574313240502</v>
      </c>
    </row>
    <row r="22" spans="1:12" x14ac:dyDescent="0.55000000000000004">
      <c r="A22" s="1" t="s">
        <v>9</v>
      </c>
      <c r="B22" s="1">
        <v>2010</v>
      </c>
      <c r="C22" s="1" t="s">
        <v>6</v>
      </c>
      <c r="D22" s="1" t="s">
        <v>7</v>
      </c>
      <c r="E22" s="1">
        <f t="shared" si="0"/>
        <v>67.215839631850756</v>
      </c>
      <c r="F22" s="1" t="s">
        <v>8</v>
      </c>
      <c r="J22">
        <f t="shared" si="1"/>
        <v>169.73074729187047</v>
      </c>
      <c r="K22">
        <f t="shared" ref="K22:K32" si="3">K21*$N$4</f>
        <v>0.39601451536807181</v>
      </c>
      <c r="L22">
        <v>-0.356870078915492</v>
      </c>
    </row>
    <row r="23" spans="1:12" x14ac:dyDescent="0.55000000000000004">
      <c r="A23" s="1" t="s">
        <v>9</v>
      </c>
      <c r="B23" s="1">
        <v>2011</v>
      </c>
      <c r="C23" s="1" t="s">
        <v>6</v>
      </c>
      <c r="D23" s="1" t="s">
        <v>7</v>
      </c>
      <c r="E23" s="1">
        <f t="shared" si="0"/>
        <v>43.23559453238429</v>
      </c>
      <c r="F23" s="1" t="s">
        <v>8</v>
      </c>
      <c r="J23">
        <f t="shared" si="1"/>
        <v>136.47099050207601</v>
      </c>
      <c r="K23">
        <f t="shared" si="3"/>
        <v>0.31681161229445748</v>
      </c>
      <c r="L23">
        <v>-0.62190702654126895</v>
      </c>
    </row>
    <row r="24" spans="1:12" x14ac:dyDescent="0.55000000000000004">
      <c r="A24" s="1" t="s">
        <v>9</v>
      </c>
      <c r="B24" s="1">
        <v>2012</v>
      </c>
      <c r="C24" s="1" t="s">
        <v>6</v>
      </c>
      <c r="D24" s="1" t="s">
        <v>7</v>
      </c>
      <c r="E24" s="1">
        <f t="shared" si="0"/>
        <v>28.223277771169691</v>
      </c>
      <c r="F24" s="1" t="s">
        <v>8</v>
      </c>
      <c r="J24">
        <f t="shared" si="1"/>
        <v>111.35670488357069</v>
      </c>
      <c r="K24">
        <f t="shared" si="3"/>
        <v>0.25344928983556597</v>
      </c>
      <c r="L24">
        <v>-0.61803064220669901</v>
      </c>
    </row>
    <row r="25" spans="1:12" x14ac:dyDescent="0.55000000000000004">
      <c r="A25" s="1" t="s">
        <v>9</v>
      </c>
      <c r="B25" s="1">
        <v>2013</v>
      </c>
      <c r="C25" s="1" t="s">
        <v>6</v>
      </c>
      <c r="D25" s="1" t="s">
        <v>7</v>
      </c>
      <c r="E25" s="1">
        <f t="shared" si="0"/>
        <v>19.761356567792472</v>
      </c>
      <c r="F25" s="1" t="s">
        <v>8</v>
      </c>
      <c r="J25">
        <f t="shared" si="1"/>
        <v>97.462082950663103</v>
      </c>
      <c r="K25">
        <f t="shared" si="3"/>
        <v>0.2027594318684528</v>
      </c>
      <c r="L25">
        <v>2.4427057616158301</v>
      </c>
    </row>
    <row r="26" spans="1:12" x14ac:dyDescent="0.55000000000000004">
      <c r="A26" s="1" t="s">
        <v>9</v>
      </c>
      <c r="B26" s="1">
        <v>2014</v>
      </c>
      <c r="C26" s="1" t="s">
        <v>6</v>
      </c>
      <c r="D26" s="1" t="s">
        <v>7</v>
      </c>
      <c r="E26" s="1">
        <f t="shared" si="0"/>
        <v>36.42705311526398</v>
      </c>
      <c r="F26" s="1" t="s">
        <v>8</v>
      </c>
      <c r="J26">
        <f t="shared" si="1"/>
        <v>224.57064499777061</v>
      </c>
      <c r="K26">
        <f t="shared" si="3"/>
        <v>0.16220754549476224</v>
      </c>
      <c r="L26">
        <v>0.27144445134341599</v>
      </c>
    </row>
    <row r="27" spans="1:12" x14ac:dyDescent="0.55000000000000004">
      <c r="A27" s="1" t="s">
        <v>9</v>
      </c>
      <c r="B27" s="1">
        <v>2015</v>
      </c>
      <c r="C27" s="1" t="s">
        <v>6</v>
      </c>
      <c r="D27" s="1" t="s">
        <v>7</v>
      </c>
      <c r="E27" s="1">
        <f t="shared" si="0"/>
        <v>34.694862104357426</v>
      </c>
      <c r="F27" s="1" t="s">
        <v>8</v>
      </c>
      <c r="J27">
        <f t="shared" si="1"/>
        <v>267.36473632077229</v>
      </c>
      <c r="K27">
        <f t="shared" si="3"/>
        <v>0.1297660363958098</v>
      </c>
      <c r="L27">
        <v>-0.81705500583958202</v>
      </c>
    </row>
    <row r="28" spans="1:12" x14ac:dyDescent="0.55000000000000004">
      <c r="A28" s="1" t="s">
        <v>9</v>
      </c>
      <c r="B28" s="1">
        <v>2016</v>
      </c>
      <c r="C28" s="1" t="s">
        <v>6</v>
      </c>
      <c r="D28" s="1" t="s">
        <v>7</v>
      </c>
      <c r="E28" s="1">
        <f t="shared" si="0"/>
        <v>24.157190872005174</v>
      </c>
      <c r="F28" s="1" t="s">
        <v>8</v>
      </c>
      <c r="J28">
        <f t="shared" si="1"/>
        <v>232.69947536889953</v>
      </c>
      <c r="K28">
        <f t="shared" si="3"/>
        <v>0.10381282911664785</v>
      </c>
      <c r="L28">
        <v>1.6609234172790099</v>
      </c>
    </row>
    <row r="29" spans="1:12" x14ac:dyDescent="0.55000000000000004">
      <c r="A29" s="1" t="s">
        <v>9</v>
      </c>
      <c r="B29" s="1">
        <v>2017</v>
      </c>
      <c r="C29" s="1" t="s">
        <v>6</v>
      </c>
      <c r="D29" s="1" t="s">
        <v>7</v>
      </c>
      <c r="E29" s="1">
        <f t="shared" si="0"/>
        <v>36.584449099515524</v>
      </c>
      <c r="F29" s="1" t="s">
        <v>8</v>
      </c>
      <c r="J29">
        <f t="shared" si="1"/>
        <v>440.5097304785894</v>
      </c>
      <c r="K29">
        <f t="shared" si="3"/>
        <v>8.3050263293318285E-2</v>
      </c>
      <c r="L29">
        <v>0.42613751087511398</v>
      </c>
    </row>
    <row r="30" spans="1:12" x14ac:dyDescent="0.55000000000000004">
      <c r="A30" s="1" t="s">
        <v>9</v>
      </c>
      <c r="B30" s="1">
        <v>2018</v>
      </c>
      <c r="C30" s="1" t="s">
        <v>6</v>
      </c>
      <c r="D30" s="1" t="s">
        <v>7</v>
      </c>
      <c r="E30" s="1">
        <f t="shared" si="0"/>
        <v>36.270446444091746</v>
      </c>
      <c r="F30" s="1" t="s">
        <v>8</v>
      </c>
      <c r="J30">
        <f t="shared" si="1"/>
        <v>545.91106948076708</v>
      </c>
      <c r="K30">
        <f t="shared" si="3"/>
        <v>6.6440210634654634E-2</v>
      </c>
      <c r="L30">
        <v>0.2390618148593</v>
      </c>
    </row>
    <row r="31" spans="1:12" x14ac:dyDescent="0.55000000000000004">
      <c r="A31" s="1" t="s">
        <v>9</v>
      </c>
      <c r="B31" s="1">
        <v>2019</v>
      </c>
      <c r="C31" s="1" t="s">
        <v>6</v>
      </c>
      <c r="D31" s="1" t="s">
        <v>7</v>
      </c>
      <c r="E31" s="1">
        <f t="shared" si="0"/>
        <v>33.235143559371267</v>
      </c>
      <c r="F31" s="1" t="s">
        <v>8</v>
      </c>
      <c r="J31">
        <f t="shared" si="1"/>
        <v>625.28292809994684</v>
      </c>
      <c r="K31">
        <f t="shared" si="3"/>
        <v>5.315216850772371E-2</v>
      </c>
      <c r="L31">
        <v>-0.40593806160040602</v>
      </c>
    </row>
    <row r="32" spans="1:12" x14ac:dyDescent="0.55000000000000004">
      <c r="A32" s="1" t="s">
        <v>9</v>
      </c>
      <c r="B32" s="1">
        <v>2020</v>
      </c>
      <c r="C32" s="1" t="s">
        <v>6</v>
      </c>
      <c r="D32" s="1" t="s">
        <v>7</v>
      </c>
      <c r="E32" s="1">
        <f t="shared" si="0"/>
        <v>24.680665445784165</v>
      </c>
      <c r="F32" s="1" t="s">
        <v>8</v>
      </c>
      <c r="J32">
        <f t="shared" si="1"/>
        <v>580.42470652438521</v>
      </c>
      <c r="K32">
        <f t="shared" si="3"/>
        <v>4.2521734806178969E-2</v>
      </c>
      <c r="L32">
        <v>1.39247071396121</v>
      </c>
    </row>
    <row r="33" spans="1:12" x14ac:dyDescent="0.55000000000000004">
      <c r="A33" s="1" t="s">
        <v>9</v>
      </c>
      <c r="B33" s="1">
        <v>1990</v>
      </c>
      <c r="C33" s="1" t="s">
        <v>10</v>
      </c>
      <c r="D33" s="1" t="s">
        <v>11</v>
      </c>
      <c r="E33" s="1">
        <f>J2*EXP(L33*F33)*0.01</f>
        <v>10.038840396098681</v>
      </c>
      <c r="F33" s="1">
        <v>0.2</v>
      </c>
      <c r="L33">
        <v>1.1351003375837401</v>
      </c>
    </row>
    <row r="34" spans="1:12" x14ac:dyDescent="0.55000000000000004">
      <c r="A34" s="1" t="s">
        <v>9</v>
      </c>
      <c r="B34" s="1">
        <v>1991</v>
      </c>
      <c r="C34" s="1" t="s">
        <v>10</v>
      </c>
      <c r="D34" s="1" t="s">
        <v>11</v>
      </c>
      <c r="E34" s="1">
        <f t="shared" ref="E34:E63" si="4">J3*EXP(L34*F34)*0.01</f>
        <v>8.0281533011125372</v>
      </c>
      <c r="F34" s="1">
        <v>0.2</v>
      </c>
      <c r="L34">
        <v>-0.61881585828557595</v>
      </c>
    </row>
    <row r="35" spans="1:12" x14ac:dyDescent="0.55000000000000004">
      <c r="A35" s="1" t="s">
        <v>9</v>
      </c>
      <c r="B35" s="1">
        <v>1992</v>
      </c>
      <c r="C35" s="1" t="s">
        <v>10</v>
      </c>
      <c r="D35" s="1" t="s">
        <v>11</v>
      </c>
      <c r="E35" s="1">
        <f t="shared" si="4"/>
        <v>6.4948632039346368</v>
      </c>
      <c r="F35" s="1">
        <v>0.2</v>
      </c>
      <c r="L35">
        <v>-2.54698754569973</v>
      </c>
    </row>
    <row r="36" spans="1:12" x14ac:dyDescent="0.55000000000000004">
      <c r="A36" s="1" t="s">
        <v>9</v>
      </c>
      <c r="B36" s="1">
        <v>1993</v>
      </c>
      <c r="C36" s="1" t="s">
        <v>10</v>
      </c>
      <c r="D36" s="1" t="s">
        <v>11</v>
      </c>
      <c r="E36" s="1">
        <f t="shared" si="4"/>
        <v>8.5320894591408063</v>
      </c>
      <c r="F36" s="1">
        <v>0.2</v>
      </c>
      <c r="L36">
        <v>-4.1787173765713698E-2</v>
      </c>
    </row>
    <row r="37" spans="1:12" x14ac:dyDescent="0.55000000000000004">
      <c r="A37" s="1" t="s">
        <v>9</v>
      </c>
      <c r="B37" s="1">
        <v>1994</v>
      </c>
      <c r="C37" s="1" t="s">
        <v>10</v>
      </c>
      <c r="D37" s="1" t="s">
        <v>11</v>
      </c>
      <c r="E37" s="1">
        <f t="shared" si="4"/>
        <v>4.3963423407852433</v>
      </c>
      <c r="F37" s="1">
        <v>0.2</v>
      </c>
      <c r="L37">
        <v>-0.43464565547074302</v>
      </c>
    </row>
    <row r="38" spans="1:12" x14ac:dyDescent="0.55000000000000004">
      <c r="A38" s="1" t="s">
        <v>9</v>
      </c>
      <c r="B38" s="1">
        <v>1995</v>
      </c>
      <c r="C38" s="1" t="s">
        <v>10</v>
      </c>
      <c r="D38" s="1" t="s">
        <v>11</v>
      </c>
      <c r="E38" s="1">
        <f t="shared" si="4"/>
        <v>5.7481438363200379</v>
      </c>
      <c r="F38" s="1">
        <v>0.2</v>
      </c>
      <c r="L38">
        <v>0.92592418281497102</v>
      </c>
    </row>
    <row r="39" spans="1:12" x14ac:dyDescent="0.55000000000000004">
      <c r="A39" s="1" t="s">
        <v>9</v>
      </c>
      <c r="B39" s="1">
        <v>1996</v>
      </c>
      <c r="C39" s="1" t="s">
        <v>10</v>
      </c>
      <c r="D39" s="1" t="s">
        <v>11</v>
      </c>
      <c r="E39" s="1">
        <f t="shared" si="4"/>
        <v>7.715571168760059</v>
      </c>
      <c r="F39" s="1">
        <v>0.2</v>
      </c>
      <c r="L39">
        <v>0.88936761988097202</v>
      </c>
    </row>
    <row r="40" spans="1:12" x14ac:dyDescent="0.55000000000000004">
      <c r="A40" s="1" t="s">
        <v>9</v>
      </c>
      <c r="B40" s="1">
        <v>1997</v>
      </c>
      <c r="C40" s="1" t="s">
        <v>10</v>
      </c>
      <c r="D40" s="1" t="s">
        <v>11</v>
      </c>
      <c r="E40" s="1">
        <f t="shared" si="4"/>
        <v>4.9281367608177566</v>
      </c>
      <c r="F40" s="1">
        <v>0.2</v>
      </c>
      <c r="L40">
        <v>1.4695669096489501</v>
      </c>
    </row>
    <row r="41" spans="1:12" x14ac:dyDescent="0.55000000000000004">
      <c r="A41" s="1" t="s">
        <v>9</v>
      </c>
      <c r="B41" s="1">
        <v>1998</v>
      </c>
      <c r="C41" s="1" t="s">
        <v>10</v>
      </c>
      <c r="D41" s="1" t="s">
        <v>11</v>
      </c>
      <c r="E41" s="1">
        <f t="shared" si="4"/>
        <v>5.560186786063479</v>
      </c>
      <c r="F41" s="1">
        <v>0.2</v>
      </c>
      <c r="L41">
        <v>1.15560957403173</v>
      </c>
    </row>
    <row r="42" spans="1:12" x14ac:dyDescent="0.55000000000000004">
      <c r="A42" s="1" t="s">
        <v>9</v>
      </c>
      <c r="B42" s="1">
        <v>1999</v>
      </c>
      <c r="C42" s="1" t="s">
        <v>10</v>
      </c>
      <c r="D42" s="1" t="s">
        <v>11</v>
      </c>
      <c r="E42" s="1">
        <f t="shared" si="4"/>
        <v>4.5232904151203659</v>
      </c>
      <c r="F42" s="1">
        <v>0.2</v>
      </c>
      <c r="L42">
        <v>0.20761596421422099</v>
      </c>
    </row>
    <row r="43" spans="1:12" x14ac:dyDescent="0.55000000000000004">
      <c r="A43" s="1" t="s">
        <v>9</v>
      </c>
      <c r="B43" s="1">
        <v>2000</v>
      </c>
      <c r="C43" s="1" t="s">
        <v>10</v>
      </c>
      <c r="D43" s="1" t="s">
        <v>11</v>
      </c>
      <c r="E43" s="1">
        <f t="shared" si="4"/>
        <v>5.790748864349939</v>
      </c>
      <c r="F43" s="1">
        <v>0.2</v>
      </c>
      <c r="L43">
        <v>-0.91244753132343803</v>
      </c>
    </row>
    <row r="44" spans="1:12" x14ac:dyDescent="0.55000000000000004">
      <c r="A44" s="1" t="s">
        <v>9</v>
      </c>
      <c r="B44" s="1">
        <v>2001</v>
      </c>
      <c r="C44" s="1" t="s">
        <v>10</v>
      </c>
      <c r="D44" s="1" t="s">
        <v>11</v>
      </c>
      <c r="E44" s="1">
        <f t="shared" si="4"/>
        <v>7.1593786655810083</v>
      </c>
      <c r="F44" s="1">
        <v>0.2</v>
      </c>
      <c r="L44">
        <v>0.66293500159158403</v>
      </c>
    </row>
    <row r="45" spans="1:12" x14ac:dyDescent="0.55000000000000004">
      <c r="A45" s="1" t="s">
        <v>9</v>
      </c>
      <c r="B45" s="1">
        <v>2002</v>
      </c>
      <c r="C45" s="1" t="s">
        <v>10</v>
      </c>
      <c r="D45" s="1" t="s">
        <v>11</v>
      </c>
      <c r="E45" s="1">
        <f t="shared" si="4"/>
        <v>5.3963057562153338</v>
      </c>
      <c r="F45" s="1">
        <v>0.2</v>
      </c>
      <c r="L45">
        <v>-0.45728054226296899</v>
      </c>
    </row>
    <row r="46" spans="1:12" x14ac:dyDescent="0.55000000000000004">
      <c r="A46" s="1" t="s">
        <v>9</v>
      </c>
      <c r="B46" s="1">
        <v>2003</v>
      </c>
      <c r="C46" s="1" t="s">
        <v>10</v>
      </c>
      <c r="D46" s="1" t="s">
        <v>11</v>
      </c>
      <c r="E46" s="1">
        <f t="shared" si="4"/>
        <v>8.4779844676247542</v>
      </c>
      <c r="F46" s="1">
        <v>0.2</v>
      </c>
      <c r="L46">
        <v>0.58544035603918898</v>
      </c>
    </row>
    <row r="47" spans="1:12" x14ac:dyDescent="0.55000000000000004">
      <c r="A47" s="1" t="s">
        <v>9</v>
      </c>
      <c r="B47" s="1">
        <v>2004</v>
      </c>
      <c r="C47" s="1" t="s">
        <v>10</v>
      </c>
      <c r="D47" s="1" t="s">
        <v>11</v>
      </c>
      <c r="E47" s="1">
        <f t="shared" si="4"/>
        <v>5.7530353673148777</v>
      </c>
      <c r="F47" s="1">
        <v>0.2</v>
      </c>
      <c r="L47">
        <v>0.17001390337834199</v>
      </c>
    </row>
    <row r="48" spans="1:12" x14ac:dyDescent="0.55000000000000004">
      <c r="A48" s="1" t="s">
        <v>9</v>
      </c>
      <c r="B48" s="1">
        <v>2005</v>
      </c>
      <c r="C48" s="1" t="s">
        <v>10</v>
      </c>
      <c r="D48" s="1" t="s">
        <v>11</v>
      </c>
      <c r="E48" s="1">
        <f t="shared" si="4"/>
        <v>5.3629660013659155</v>
      </c>
      <c r="F48" s="1">
        <v>0.2</v>
      </c>
      <c r="L48">
        <v>-9.476595513944E-2</v>
      </c>
    </row>
    <row r="49" spans="1:12" x14ac:dyDescent="0.55000000000000004">
      <c r="A49" s="1" t="s">
        <v>9</v>
      </c>
      <c r="B49" s="1">
        <v>2006</v>
      </c>
      <c r="C49" s="1" t="s">
        <v>10</v>
      </c>
      <c r="D49" s="1" t="s">
        <v>11</v>
      </c>
      <c r="E49" s="1">
        <f t="shared" si="4"/>
        <v>5.4719301474376394</v>
      </c>
      <c r="F49" s="1">
        <v>0.2</v>
      </c>
      <c r="L49">
        <v>1.2069536354799999</v>
      </c>
    </row>
    <row r="50" spans="1:12" x14ac:dyDescent="0.55000000000000004">
      <c r="A50" s="1" t="s">
        <v>9</v>
      </c>
      <c r="B50" s="1">
        <v>2007</v>
      </c>
      <c r="C50" s="1" t="s">
        <v>10</v>
      </c>
      <c r="D50" s="1" t="s">
        <v>11</v>
      </c>
      <c r="E50" s="1">
        <f t="shared" si="4"/>
        <v>4.055646084674561</v>
      </c>
      <c r="F50" s="1">
        <v>0.2</v>
      </c>
      <c r="L50">
        <v>7.7607047022590706E-2</v>
      </c>
    </row>
    <row r="51" spans="1:12" x14ac:dyDescent="0.55000000000000004">
      <c r="A51" s="1" t="s">
        <v>9</v>
      </c>
      <c r="B51" s="1">
        <v>2008</v>
      </c>
      <c r="C51" s="1" t="s">
        <v>10</v>
      </c>
      <c r="D51" s="1" t="s">
        <v>11</v>
      </c>
      <c r="E51" s="1">
        <f t="shared" si="4"/>
        <v>2.0540393440060138</v>
      </c>
      <c r="F51" s="1">
        <v>0.2</v>
      </c>
      <c r="L51">
        <v>-1.3067179728442799</v>
      </c>
    </row>
    <row r="52" spans="1:12" x14ac:dyDescent="0.55000000000000004">
      <c r="A52" s="1" t="s">
        <v>9</v>
      </c>
      <c r="B52" s="1">
        <v>2009</v>
      </c>
      <c r="C52" s="1" t="s">
        <v>10</v>
      </c>
      <c r="D52" s="1" t="s">
        <v>11</v>
      </c>
      <c r="E52" s="1">
        <f t="shared" si="4"/>
        <v>1.7631689789494684</v>
      </c>
      <c r="F52" s="1">
        <v>0.2</v>
      </c>
      <c r="L52">
        <v>-0.29241123766260901</v>
      </c>
    </row>
    <row r="53" spans="1:12" x14ac:dyDescent="0.55000000000000004">
      <c r="A53" s="1" t="s">
        <v>9</v>
      </c>
      <c r="B53" s="1">
        <v>2010</v>
      </c>
      <c r="C53" s="1" t="s">
        <v>10</v>
      </c>
      <c r="D53" s="1" t="s">
        <v>11</v>
      </c>
      <c r="E53" s="1">
        <f t="shared" si="4"/>
        <v>2.1458116117583721</v>
      </c>
      <c r="F53" s="1">
        <v>0.2</v>
      </c>
      <c r="L53">
        <v>1.1723734929594301</v>
      </c>
    </row>
    <row r="54" spans="1:12" x14ac:dyDescent="0.55000000000000004">
      <c r="A54" s="1" t="s">
        <v>9</v>
      </c>
      <c r="B54" s="1">
        <v>2011</v>
      </c>
      <c r="C54" s="1" t="s">
        <v>10</v>
      </c>
      <c r="D54" s="1" t="s">
        <v>11</v>
      </c>
      <c r="E54" s="1">
        <f t="shared" si="4"/>
        <v>1.4111398925399863</v>
      </c>
      <c r="F54" s="1">
        <v>0.2</v>
      </c>
      <c r="L54">
        <v>0.16727964976138801</v>
      </c>
    </row>
    <row r="55" spans="1:12" x14ac:dyDescent="0.55000000000000004">
      <c r="A55" s="1" t="s">
        <v>9</v>
      </c>
      <c r="B55" s="1">
        <v>2012</v>
      </c>
      <c r="C55" s="1" t="s">
        <v>10</v>
      </c>
      <c r="D55" s="1" t="s">
        <v>11</v>
      </c>
      <c r="E55" s="1">
        <f t="shared" si="4"/>
        <v>1.219182448384728</v>
      </c>
      <c r="F55" s="1">
        <v>0.2</v>
      </c>
      <c r="L55">
        <v>0.45306044721636701</v>
      </c>
    </row>
    <row r="56" spans="1:12" x14ac:dyDescent="0.55000000000000004">
      <c r="A56" s="1" t="s">
        <v>9</v>
      </c>
      <c r="B56" s="1">
        <v>2013</v>
      </c>
      <c r="C56" s="1" t="s">
        <v>10</v>
      </c>
      <c r="D56" s="1" t="s">
        <v>11</v>
      </c>
      <c r="E56" s="1">
        <f t="shared" si="4"/>
        <v>0.89747580474066069</v>
      </c>
      <c r="F56" s="1">
        <v>0.2</v>
      </c>
      <c r="L56">
        <v>-0.41231170526447503</v>
      </c>
    </row>
    <row r="57" spans="1:12" x14ac:dyDescent="0.55000000000000004">
      <c r="A57" s="1" t="s">
        <v>9</v>
      </c>
      <c r="B57" s="1">
        <v>2014</v>
      </c>
      <c r="C57" s="1" t="s">
        <v>10</v>
      </c>
      <c r="D57" s="1" t="s">
        <v>11</v>
      </c>
      <c r="E57" s="1">
        <f t="shared" si="4"/>
        <v>2.1477541125315174</v>
      </c>
      <c r="F57" s="1">
        <v>0.2</v>
      </c>
      <c r="L57">
        <v>-0.22298725700279701</v>
      </c>
    </row>
    <row r="58" spans="1:12" x14ac:dyDescent="0.55000000000000004">
      <c r="A58" s="1" t="s">
        <v>9</v>
      </c>
      <c r="B58" s="1">
        <v>2015</v>
      </c>
      <c r="C58" s="1" t="s">
        <v>10</v>
      </c>
      <c r="D58" s="1" t="s">
        <v>11</v>
      </c>
      <c r="E58" s="1">
        <f t="shared" si="4"/>
        <v>1.8475536002676172</v>
      </c>
      <c r="F58" s="1">
        <v>0.2</v>
      </c>
      <c r="L58">
        <v>-1.8479060405137999</v>
      </c>
    </row>
    <row r="59" spans="1:12" x14ac:dyDescent="0.55000000000000004">
      <c r="A59" s="1" t="s">
        <v>9</v>
      </c>
      <c r="B59" s="1">
        <v>2016</v>
      </c>
      <c r="C59" s="1" t="s">
        <v>10</v>
      </c>
      <c r="D59" s="1" t="s">
        <v>11</v>
      </c>
      <c r="E59" s="1">
        <f t="shared" si="4"/>
        <v>1.8815358502921262</v>
      </c>
      <c r="F59" s="1">
        <v>0.2</v>
      </c>
      <c r="L59">
        <v>-1.0624462240387</v>
      </c>
    </row>
    <row r="60" spans="1:12" x14ac:dyDescent="0.55000000000000004">
      <c r="A60" s="1" t="s">
        <v>9</v>
      </c>
      <c r="B60" s="1">
        <v>2017</v>
      </c>
      <c r="C60" s="1" t="s">
        <v>10</v>
      </c>
      <c r="D60" s="1" t="s">
        <v>11</v>
      </c>
      <c r="E60" s="1">
        <f t="shared" si="4"/>
        <v>4.5488462260506486</v>
      </c>
      <c r="F60" s="1">
        <v>0.2</v>
      </c>
      <c r="L60">
        <v>0.160556376741471</v>
      </c>
    </row>
    <row r="61" spans="1:12" x14ac:dyDescent="0.55000000000000004">
      <c r="A61" s="1" t="s">
        <v>9</v>
      </c>
      <c r="B61" s="1">
        <v>2018</v>
      </c>
      <c r="C61" s="1" t="s">
        <v>10</v>
      </c>
      <c r="D61" s="1" t="s">
        <v>11</v>
      </c>
      <c r="E61" s="1">
        <f t="shared" si="4"/>
        <v>5.3177322910417857</v>
      </c>
      <c r="F61" s="1">
        <v>0.2</v>
      </c>
      <c r="L61">
        <v>-0.13119474343029</v>
      </c>
    </row>
    <row r="62" spans="1:12" x14ac:dyDescent="0.55000000000000004">
      <c r="A62" s="1" t="s">
        <v>9</v>
      </c>
      <c r="B62" s="1">
        <v>2019</v>
      </c>
      <c r="C62" s="1" t="s">
        <v>10</v>
      </c>
      <c r="D62" s="1" t="s">
        <v>11</v>
      </c>
      <c r="E62" s="1">
        <f t="shared" si="4"/>
        <v>6.1176787396732459</v>
      </c>
      <c r="F62" s="1">
        <v>0.2</v>
      </c>
      <c r="L62">
        <v>-0.10925656302559</v>
      </c>
    </row>
    <row r="63" spans="1:12" x14ac:dyDescent="0.55000000000000004">
      <c r="A63" s="1" t="s">
        <v>9</v>
      </c>
      <c r="B63" s="1">
        <v>2020</v>
      </c>
      <c r="C63" s="1" t="s">
        <v>10</v>
      </c>
      <c r="D63" s="1" t="s">
        <v>11</v>
      </c>
      <c r="E63" s="1">
        <f t="shared" si="4"/>
        <v>6.3563308531302436</v>
      </c>
      <c r="F63" s="1">
        <v>0.2</v>
      </c>
      <c r="L63">
        <v>0.45430699387918599</v>
      </c>
    </row>
    <row r="64" spans="1:12" x14ac:dyDescent="0.55000000000000004">
      <c r="A64" s="1" t="s">
        <v>9</v>
      </c>
      <c r="B64" s="1">
        <v>2008</v>
      </c>
      <c r="C64" s="1" t="s">
        <v>10</v>
      </c>
      <c r="D64" s="1" t="s">
        <v>12</v>
      </c>
      <c r="E64" s="1">
        <f>J20*EXP(L64*F64)*0.01</f>
        <v>2.2037464555075452</v>
      </c>
      <c r="F64" s="1">
        <v>0.1</v>
      </c>
      <c r="L64">
        <v>-1.9099301437727101</v>
      </c>
    </row>
    <row r="65" spans="1:12" x14ac:dyDescent="0.55000000000000004">
      <c r="A65" s="1" t="s">
        <v>9</v>
      </c>
      <c r="B65" s="1">
        <v>2009</v>
      </c>
      <c r="C65" s="1" t="s">
        <v>10</v>
      </c>
      <c r="D65" s="1" t="s">
        <v>12</v>
      </c>
      <c r="E65" s="1">
        <f t="shared" ref="E65:E76" si="5">J21*EXP(L65*F65)*0.01</f>
        <v>1.8584248827228569</v>
      </c>
      <c r="F65" s="1">
        <v>0.1</v>
      </c>
      <c r="L65">
        <v>-5.8657020355837003E-2</v>
      </c>
    </row>
    <row r="66" spans="1:12" x14ac:dyDescent="0.55000000000000004">
      <c r="A66" s="1" t="s">
        <v>9</v>
      </c>
      <c r="B66" s="1">
        <v>2010</v>
      </c>
      <c r="C66" s="1" t="s">
        <v>10</v>
      </c>
      <c r="D66" s="1" t="s">
        <v>12</v>
      </c>
      <c r="E66" s="1">
        <f t="shared" si="5"/>
        <v>1.3337913467707789</v>
      </c>
      <c r="F66" s="1">
        <v>0.1</v>
      </c>
      <c r="L66">
        <v>-2.41017632459128</v>
      </c>
    </row>
    <row r="67" spans="1:12" x14ac:dyDescent="0.55000000000000004">
      <c r="A67" s="1" t="s">
        <v>9</v>
      </c>
      <c r="B67" s="1">
        <v>2011</v>
      </c>
      <c r="C67" s="1" t="s">
        <v>10</v>
      </c>
      <c r="D67" s="1" t="s">
        <v>12</v>
      </c>
      <c r="E67" s="1">
        <f t="shared" si="5"/>
        <v>1.6021193915858696</v>
      </c>
      <c r="F67" s="1">
        <v>0.1</v>
      </c>
      <c r="L67">
        <v>1.6038549019591299</v>
      </c>
    </row>
    <row r="68" spans="1:12" x14ac:dyDescent="0.55000000000000004">
      <c r="A68" s="1" t="s">
        <v>9</v>
      </c>
      <c r="B68" s="1">
        <v>2012</v>
      </c>
      <c r="C68" s="1" t="s">
        <v>10</v>
      </c>
      <c r="D68" s="1" t="s">
        <v>12</v>
      </c>
      <c r="E68" s="1">
        <f t="shared" si="5"/>
        <v>1.3044119819764708</v>
      </c>
      <c r="F68" s="1">
        <v>0.1</v>
      </c>
      <c r="L68">
        <v>1.5818393031192</v>
      </c>
    </row>
    <row r="69" spans="1:12" x14ac:dyDescent="0.55000000000000004">
      <c r="A69" s="1" t="s">
        <v>9</v>
      </c>
      <c r="B69" s="1">
        <v>2013</v>
      </c>
      <c r="C69" s="1" t="s">
        <v>10</v>
      </c>
      <c r="D69" s="1" t="s">
        <v>12</v>
      </c>
      <c r="E69" s="1">
        <f t="shared" si="5"/>
        <v>1.0873784573065564</v>
      </c>
      <c r="F69" s="1">
        <v>0.1</v>
      </c>
      <c r="L69">
        <v>1.0947649077486099</v>
      </c>
    </row>
    <row r="70" spans="1:12" x14ac:dyDescent="0.55000000000000004">
      <c r="A70" s="1" t="s">
        <v>9</v>
      </c>
      <c r="B70" s="1">
        <v>2014</v>
      </c>
      <c r="C70" s="1" t="s">
        <v>10</v>
      </c>
      <c r="D70" s="1" t="s">
        <v>12</v>
      </c>
      <c r="E70" s="1">
        <f t="shared" si="5"/>
        <v>2.2921435047824184</v>
      </c>
      <c r="F70" s="1">
        <v>0.1</v>
      </c>
      <c r="L70">
        <v>0.204672593101278</v>
      </c>
    </row>
    <row r="71" spans="1:12" x14ac:dyDescent="0.55000000000000004">
      <c r="A71" s="1" t="s">
        <v>9</v>
      </c>
      <c r="B71" s="1">
        <v>2015</v>
      </c>
      <c r="C71" s="1" t="s">
        <v>10</v>
      </c>
      <c r="D71" s="1" t="s">
        <v>12</v>
      </c>
      <c r="E71" s="1">
        <f t="shared" si="5"/>
        <v>2.712152796450837</v>
      </c>
      <c r="F71" s="1">
        <v>0.1</v>
      </c>
      <c r="L71">
        <v>0.14299115519660299</v>
      </c>
    </row>
    <row r="72" spans="1:12" x14ac:dyDescent="0.55000000000000004">
      <c r="A72" s="1" t="s">
        <v>9</v>
      </c>
      <c r="B72" s="1">
        <v>2016</v>
      </c>
      <c r="C72" s="1" t="s">
        <v>10</v>
      </c>
      <c r="D72" s="1" t="s">
        <v>12</v>
      </c>
      <c r="E72" s="1">
        <f t="shared" si="5"/>
        <v>2.2916608534580458</v>
      </c>
      <c r="F72" s="1">
        <v>0.1</v>
      </c>
      <c r="L72">
        <v>-0.153008115706944</v>
      </c>
    </row>
    <row r="73" spans="1:12" x14ac:dyDescent="0.55000000000000004">
      <c r="A73" s="1" t="s">
        <v>9</v>
      </c>
      <c r="B73" s="1">
        <v>2017</v>
      </c>
      <c r="C73" s="1" t="s">
        <v>10</v>
      </c>
      <c r="D73" s="1" t="s">
        <v>12</v>
      </c>
      <c r="E73" s="1">
        <f t="shared" si="5"/>
        <v>5.3390767586953158</v>
      </c>
      <c r="F73" s="1">
        <v>0.1</v>
      </c>
      <c r="L73">
        <v>1.92290397628138</v>
      </c>
    </row>
    <row r="74" spans="1:12" x14ac:dyDescent="0.55000000000000004">
      <c r="A74" s="1" t="s">
        <v>9</v>
      </c>
      <c r="B74" s="1">
        <v>2018</v>
      </c>
      <c r="C74" s="1" t="s">
        <v>10</v>
      </c>
      <c r="D74" s="1" t="s">
        <v>12</v>
      </c>
      <c r="E74" s="1">
        <f t="shared" si="5"/>
        <v>5.2886327210092769</v>
      </c>
      <c r="F74" s="1">
        <v>0.1</v>
      </c>
      <c r="L74">
        <v>-0.31726152457309897</v>
      </c>
    </row>
    <row r="75" spans="1:12" x14ac:dyDescent="0.55000000000000004">
      <c r="A75" s="1" t="s">
        <v>9</v>
      </c>
      <c r="B75" s="1">
        <v>2019</v>
      </c>
      <c r="C75" s="1" t="s">
        <v>10</v>
      </c>
      <c r="D75" s="1" t="s">
        <v>12</v>
      </c>
      <c r="E75" s="1">
        <f t="shared" si="5"/>
        <v>6.0270456071865786</v>
      </c>
      <c r="F75" s="1">
        <v>0.1</v>
      </c>
      <c r="L75">
        <v>-0.36777104659415999</v>
      </c>
    </row>
    <row r="76" spans="1:12" x14ac:dyDescent="0.55000000000000004">
      <c r="A76" s="1" t="s">
        <v>9</v>
      </c>
      <c r="B76" s="1">
        <v>2020</v>
      </c>
      <c r="C76" s="1" t="s">
        <v>10</v>
      </c>
      <c r="D76" s="1" t="s">
        <v>12</v>
      </c>
      <c r="E76" s="1">
        <f t="shared" si="5"/>
        <v>6.0141242698019726</v>
      </c>
      <c r="F76" s="1">
        <v>0.1</v>
      </c>
      <c r="L76">
        <v>0.35520845557396602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Momoko Ichinokawa</dc:creator>
  <cp:lastModifiedBy>Momoko Ichinokawa</cp:lastModifiedBy>
  <dcterms:created xsi:type="dcterms:W3CDTF">2021-09-14T01:44:51Z</dcterms:created>
  <dcterms:modified xsi:type="dcterms:W3CDTF">2021-09-24T08:34:40Z</dcterms:modified>
</cp:coreProperties>
</file>