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702" documentId="8_{BD26B7EE-9A11-4C55-B06A-B25CFEA13876}" xr6:coauthVersionLast="47" xr6:coauthVersionMax="47" xr10:uidLastSave="{9DF6FC20-EC5E-4996-9410-943B81577549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I92" i="3"/>
  <c r="J92" i="3" l="1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<sst xmlns="http://schemas.openxmlformats.org/spreadsheetml/2006/main" count="559" uniqueCount="497">
  <si>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</si>
  <si>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</si>
  <si>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</si>
  <si>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</si>
  <si>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</si>
  <si>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</si>
  <si>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</si>
  <si>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</si>
  <si>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</si>
  <si>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</si>
  <si>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</si>
  <si>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</si>
  <si>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</si>
  <si>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</si>
  <si>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</si>
  <si>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</si>
  <si>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</si>
  <si>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</si>
  <si>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</si>
  <si>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</si>
  <si>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</si>
  <si>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</si>
  <si>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</si>
  <si>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</si>
  <si>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</si>
  <si>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</si>
  <si>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</si>
  <si>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</si>
  <si>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</si>
  <si>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</si>
  <si>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</si>
  <si>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</si>
  <si>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</si>
  <si>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</si>
  <si>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</si>
  <si>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</si>
  <si>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</si>
  <si>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</si>
  <si>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</si>
  <si>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</si>
  <si>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</si>
  <si>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</si>
  <si>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</si>
  <si>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</si>
  <si>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</si>
  <si>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</si>
  <si>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</si>
  <si>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</si>
  <si>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</si>
  <si>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</si>
  <si>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</si>
  <si>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</si>
  <si>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</si>
  <si>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</si>
  <si>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</si>
  <si>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</si>
  <si>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</si>
  <si>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</si>
  <si>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</si>
  <si>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</si>
  <si>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</si>
  <si>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</si>
  <si>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</si>
  <si>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</si>
  <si>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</si>
  <si>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</si>
  <si>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</si>
  <si>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</si>
  <si>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</si>
  <si>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</si>
  <si>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</si>
  <si>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</si>
  <si>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</si>
  <si>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</si>
  <si>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</si>
  <si>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</si>
  <si>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</si>
  <si>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</si>
  <si>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</si>
  <si>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</si>
  <si>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</si>
  <si>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</si>
  <si>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</si>
  <si>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</si>
  <si>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</si>
  <si>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</si>
  <si>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</si>
  <si>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</si>
  <si>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</si>
  <si>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</si>
  <si>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</si>
  <si>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</si>
  <si>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</si>
  <si>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</si>
  <si>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</si>
  <si>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</si>
  <si>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</si>
  <si>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</si>
  <si>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</si>
  <si>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</si>
  <si>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</si>
  <si>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</si>
  <si>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</si>
  <si>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</si>
  <si>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</si>
  <si>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</si>
  <si>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</si>
  <si>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</si>
  <si>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</si>
  <si>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</si>
  <si>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</si>
  <si>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</si>
  <si>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</si>
  <si>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</si>
  <si>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</si>
  <si>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</si>
  <si>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</si>
  <si>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</si>
  <si>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</si>
  <si>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</si>
  <si>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</si>
  <si>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</si>
  <si>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</si>
  <si>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</si>
  <si>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</si>
  <si>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</si>
  <si>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</si>
  <si>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</si>
  <si>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</si>
  <si>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</si>
  <si>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</si>
  <si>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</si>
  <si>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</si>
  <si>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</si>
  <si>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</si>
  <si>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</si>
  <si>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</si>
  <si>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</si>
  <si>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</si>
  <si>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</si>
  <si>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</si>
  <si>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</si>
  <si>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</si>
  <si>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</si>
  <si>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</si>
  <si>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</si>
  <si>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</si>
  <si>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</si>
  <si>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</si>
  <si>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</si>
  <si>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</si>
  <si>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</si>
  <si>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</si>
  <si>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</si>
  <si>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</si>
  <si>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</si>
  <si>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</si>
  <si>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</si>
  <si>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</si>
  <si>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</si>
  <si>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</si>
  <si>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</si>
  <si>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</si>
  <si>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</si>
  <si>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</si>
  <si>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</si>
  <si>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</si>
  <si>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</si>
  <si>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</si>
  <si>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</si>
  <si>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</si>
  <si>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</si>
  <si>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</si>
  <si>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</si>
  <si>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</si>
  <si>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</si>
  <si>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</si>
  <si>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</si>
  <si>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</si>
  <si>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</si>
  <si>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</si>
  <si>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</si>
  <si>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</si>
  <si>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</si>
  <si>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</si>
  <si>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</si>
  <si>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</si>
  <si>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</si>
  <si>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</si>
  <si>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</si>
  <si>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</si>
  <si>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</si>
  <si>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</si>
  <si>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</si>
  <si>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</si>
  <si>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</si>
  <si>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</si>
  <si>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</si>
  <si>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</si>
  <si>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</si>
  <si>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</si>
  <si>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</si>
  <si>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</si>
  <si>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</si>
  <si>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</si>
  <si>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</si>
  <si>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</si>
  <si>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</si>
  <si>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</si>
  <si>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</si>
  <si>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</si>
  <si>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</si>
  <si>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</si>
  <si>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</si>
  <si>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</si>
  <si>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</si>
  <si>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</si>
  <si>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</si>
  <si>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</si>
  <si>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</si>
  <si>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</si>
  <si>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</si>
  <si>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</si>
  <si>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</si>
  <si>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</si>
  <si>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</si>
  <si>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</si>
  <si>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</si>
  <si>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</si>
  <si>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</si>
  <si>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</si>
  <si>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</si>
  <si>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</si>
  <si>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</si>
  <si>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</si>
  <si>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</si>
  <si>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</si>
  <si>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</si>
  <si>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</si>
  <si>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</si>
  <si>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</si>
  <si>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</si>
  <si>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</si>
  <si>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</si>
  <si>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</si>
  <si>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</si>
  <si>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</si>
  <si>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</si>
  <si>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</si>
  <si>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</si>
  <si>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</si>
  <si>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</si>
  <si>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</si>
  <si>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</si>
  <si>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</si>
  <si>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</si>
  <si>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</si>
  <si>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</si>
  <si>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</si>
  <si>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</si>
  <si>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</si>
  <si>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</si>
  <si>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</si>
  <si>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</si>
  <si>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</si>
  <si>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</si>
  <si>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</si>
  <si>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</si>
  <si>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</si>
  <si>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</si>
  <si>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</si>
  <si>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</si>
  <si>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</si>
  <si>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</si>
  <si>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</si>
  <si>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</si>
  <si>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</si>
  <si>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</si>
  <si>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</si>
  <si>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</si>
  <si>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</si>
  <si>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</si>
  <si>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</si>
  <si>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</si>
  <si>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</si>
  <si>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</si>
  <si>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</si>
  <si>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</si>
  <si>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</si>
  <si>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</si>
  <si>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</si>
  <si>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</si>
  <si>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</si>
  <si>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</si>
  <si>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</si>
  <si>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</si>
  <si>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</si>
  <si>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</si>
  <si>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</si>
  <si>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</si>
  <si>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</si>
  <si>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</si>
  <si>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</si>
  <si>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</si>
  <si>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</si>
  <si>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</si>
  <si>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</si>
  <si>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</si>
  <si>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</si>
  <si>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</si>
  <si>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</si>
  <si>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</si>
  <si>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</si>
  <si>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</si>
  <si>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</si>
  <si>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</si>
  <si>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</si>
  <si>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</si>
  <si>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</si>
  <si>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</si>
  <si>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</si>
  <si>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</si>
  <si>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</si>
  <si>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</si>
  <si>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</si>
  <si>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</si>
  <si>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</si>
  <si>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</si>
  <si>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</si>
  <si>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</si>
  <si>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</si>
  <si>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</si>
  <si>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</si>
  <si>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</si>
  <si>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</si>
  <si>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</si>
  <si>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</si>
  <si>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</si>
  <si>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</si>
  <si>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</si>
  <si>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</si>
  <si>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</si>
  <si>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</si>
  <si>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</si>
  <si>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</si>
  <si>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</si>
  <si>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</si>
  <si>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</si>
  <si>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</si>
  <si>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</si>
  <si>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</si>
  <si>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</si>
  <si>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</si>
  <si>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</si>
  <si>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</si>
  <si>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</si>
  <si>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</si>
  <si>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</si>
  <si>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</si>
  <si>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</si>
  <si>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</si>
  <si>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</si>
  <si>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</si>
  <si>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</si>
  <si>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</si>
  <si>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</si>
  <si>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</si>
  <si>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</si>
  <si>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</si>
  <si>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</si>
  <si>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</si>
  <si>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</si>
  <si>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</si>
  <si>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</si>
  <si>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</si>
  <si>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</si>
  <si>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</si>
  <si>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</si>
  <si>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</si>
  <si>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</si>
  <si>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</si>
  <si>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</si>
  <si>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</si>
  <si>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</si>
  <si>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</si>
  <si>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</si>
  <si>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</si>
  <si>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</si>
  <si>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</si>
  <si>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</si>
  <si>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</si>
  <si>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</si>
  <si>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</si>
  <si>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</si>
  <si>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</si>
  <si>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</si>
  <si>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</si>
  <si>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</si>
  <si>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</si>
  <si>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</si>
  <si>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</si>
  <si>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</si>
  <si>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</si>
  <si>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</si>
  <si>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</si>
  <si>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</si>
  <si>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</si>
  <si>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</si>
  <si>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</si>
  <si>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</si>
  <si>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</si>
  <si>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</si>
  <si>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</si>
  <si>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</si>
  <si>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</si>
  <si>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</si>
  <si>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</si>
  <si>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</si>
  <si>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</si>
  <si>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</si>
  <si>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</si>
  <si>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</si>
  <si>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</si>
  <si>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</si>
  <si>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</si>
  <si>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</si>
  <si>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</si>
  <si>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</si>
  <si>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</si>
  <si>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</si>
  <si>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</si>
  <si>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</si>
  <si>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</si>
  <si>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</si>
  <si>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</si>
  <si>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</si>
  <si>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</si>
  <si>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</si>
  <si>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</si>
  <si>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</si>
  <si>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</si>
  <si>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</si>
  <si>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</si>
  <si>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</si>
  <si>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</si>
  <si>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</si>
  <si>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</si>
  <si>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</si>
  <si>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</si>
  <si>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</si>
  <si>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</si>
  <si>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</si>
  <si>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</si>
  <si>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</si>
  <si>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</si>
  <si>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</si>
  <si>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</si>
  <si>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</si>
  <si>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</si>
  <si>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</si>
  <si>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</si>
  <si>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</si>
  <si>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</si>
  <si>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</si>
  <si>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</si>
  <si>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</si>
  <si>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</si>
  <si>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</si>
  <si>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</si>
  <si>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</si>
  <si>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</si>
  <si>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</si>
  <si>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</si>
  <si>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</si>
  <si>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</si>
  <si>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</si>
  <si>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</si>
  <si>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</si>
  <si>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</si>
  <si>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</si>
  <si>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</si>
  <si>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</si>
  <si>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</si>
  <si>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</si>
  <si>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</si>
  <si>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</si>
  <si>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</si>
  <si>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</si>
  <si>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</si>
  <si>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</si>
  <si>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</si>
  <si>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</si>
  <si>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</si>
  <si>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DATE: FEBRUARY 05 2024</t>
  </si>
  <si>
    <t>DATE: FEBRUARY 05, 2024</t>
  </si>
  <si>
    <t>DATE: FEBRUARY  05, 2024</t>
  </si>
  <si>
    <t>DATE:  FEBRUARY 05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</si>
</sst>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7" sqref="H17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65" customHeight="1">
      <c r="A3" s="298" t="s">
        <v>493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242</v>
      </c>
      <c r="D5" s="247">
        <f>'NEW GOG NOTES AND BONDS '!H40</f>
        <v>186975256</v>
      </c>
      <c r="E5" s="258">
        <f>'NEW GOG NOTES AND BONDS '!I40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193</v>
      </c>
      <c r="D7" s="10">
        <f>'TREASURY BILLS'!I92</f>
        <v>162958054</v>
      </c>
      <c r="E7" s="10">
        <f>'TREASURY BILLS'!J92</f>
        <v>587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243</v>
      </c>
      <c r="D8" s="10">
        <f>'CORPORATE BONDS'!F45</f>
        <v>55995116</v>
      </c>
      <c r="E8" s="10">
        <f>'CORPORATE BONDS'!G45</f>
        <v>6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405928426</v>
      </c>
      <c r="E9" s="16">
        <f>SUM(E5:E8)</f>
        <v>598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242</v>
      </c>
      <c r="D14" s="262">
        <f>'NEW GOG NOTES AND BONDS '!H19</f>
        <v>88274544</v>
      </c>
      <c r="E14" s="260">
        <f>'NEW GOG NOTES AND BONDS '!I19</f>
        <v>1</v>
      </c>
      <c r="F14" s="233" t="str">
        <f>'NEW GOG NOTES AND BONDS '!C19</f>
        <v>GOG-BD-03/02/37-A6153-1838-9.85</v>
      </c>
      <c r="G14" s="248">
        <f>'NEW GOG NOTES AND BONDS '!G19</f>
        <v>69.435100000000006</v>
      </c>
      <c r="H14" s="23">
        <f>'NEW GOG NOTES AND BONDS '!G19</f>
        <v>69.435100000000006</v>
      </c>
      <c r="I14" s="13"/>
      <c r="K14" s="14"/>
      <c r="L14" s="15"/>
    </row>
    <row r="15" spans="1:12" ht="15.75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193</v>
      </c>
      <c r="D16" s="291">
        <f>'TREASURY BILLS'!I46</f>
        <v>58183312</v>
      </c>
      <c r="E16" s="262">
        <f>'TREASURY BILLS'!J46</f>
        <v>47</v>
      </c>
      <c r="F16" s="234" t="str">
        <f>'TREASURY BILLS'!E46</f>
        <v>GOG-BL-05/08/24-A6432-1888-0</v>
      </c>
      <c r="G16" s="240"/>
      <c r="H16" s="23">
        <f>'TREASURY BILLS'!H46</f>
        <v>86.701086585786001</v>
      </c>
      <c r="I16" s="13"/>
      <c r="K16" s="14"/>
      <c r="L16" s="15"/>
    </row>
    <row r="17" spans="1:12" ht="15.75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1000000000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293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B1" zoomScale="110" zoomScaleNormal="110" zoomScaleSheetLayoutView="100" workbookViewId="0">
      <selection activeCell="J5" sqref="J5:K20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9.71093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27</v>
      </c>
      <c r="F5" s="11">
        <v>16.8</v>
      </c>
      <c r="G5" s="54">
        <v>82.380349999999993</v>
      </c>
      <c r="H5" s="267">
        <v>28177823</v>
      </c>
      <c r="I5" s="297">
        <v>1</v>
      </c>
      <c r="J5" s="11">
        <v>16.8</v>
      </c>
      <c r="K5" s="11">
        <v>16.8</v>
      </c>
      <c r="L5" s="58">
        <v>1289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24.49</v>
      </c>
      <c r="F6" s="11">
        <v>15.87</v>
      </c>
      <c r="G6" s="242">
        <v>81.492850000000004</v>
      </c>
      <c r="H6" s="72">
        <v>28177823</v>
      </c>
      <c r="I6" s="243">
        <v>1</v>
      </c>
      <c r="J6" s="11">
        <v>15.87</v>
      </c>
      <c r="K6" s="11">
        <v>15.87</v>
      </c>
      <c r="L6" s="58">
        <v>1653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1289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1653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22.55</v>
      </c>
      <c r="G9" s="64">
        <v>68.634100000000004</v>
      </c>
      <c r="H9" s="72"/>
      <c r="I9" s="65"/>
      <c r="J9" s="11">
        <v>22.55</v>
      </c>
      <c r="K9" s="11">
        <v>22.55</v>
      </c>
      <c r="L9" s="58">
        <v>1107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21.59</v>
      </c>
      <c r="F10" s="11">
        <v>21.6</v>
      </c>
      <c r="G10" s="242">
        <v>64.303849999999997</v>
      </c>
      <c r="H10" s="72"/>
      <c r="I10" s="243"/>
      <c r="J10" s="11">
        <v>21.6</v>
      </c>
      <c r="K10" s="11">
        <v>21.6</v>
      </c>
      <c r="L10" s="58">
        <v>1471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23.98</v>
      </c>
      <c r="F11" s="11">
        <v>26.02</v>
      </c>
      <c r="G11" s="54">
        <v>50.441649999999996</v>
      </c>
      <c r="H11" s="72"/>
      <c r="I11" s="297"/>
      <c r="J11" s="11">
        <v>26.02</v>
      </c>
      <c r="K11" s="11">
        <v>26.02</v>
      </c>
      <c r="L11" s="58">
        <v>1835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2199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24.79</v>
      </c>
      <c r="K13" s="11">
        <v>24.79</v>
      </c>
      <c r="L13" s="58">
        <v>2563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2927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19.46</v>
      </c>
      <c r="K15" s="11">
        <v>19.46</v>
      </c>
      <c r="L15" s="58">
        <v>3291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/>
      <c r="I16" s="243"/>
      <c r="J16" s="11">
        <v>22.36</v>
      </c>
      <c r="K16" s="11">
        <v>22.36</v>
      </c>
      <c r="L16" s="58">
        <v>3655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4019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13.36</v>
      </c>
      <c r="G18" s="64">
        <v>76.997875000000008</v>
      </c>
      <c r="H18" s="72">
        <v>42345066</v>
      </c>
      <c r="I18" s="65">
        <v>2</v>
      </c>
      <c r="J18" s="11">
        <v>13.36</v>
      </c>
      <c r="K18" s="11">
        <v>13.36</v>
      </c>
      <c r="L18" s="58">
        <v>4383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13.63</v>
      </c>
      <c r="F19" s="11">
        <v>14.87</v>
      </c>
      <c r="G19" s="242">
        <v>69.435100000000006</v>
      </c>
      <c r="H19" s="72">
        <v>88274544</v>
      </c>
      <c r="I19" s="243">
        <v>1</v>
      </c>
      <c r="J19" s="11">
        <v>14.87</v>
      </c>
      <c r="K19" s="11">
        <v>14.87</v>
      </c>
      <c r="L19" s="58">
        <v>4747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5111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481</v>
      </c>
      <c r="C24" s="223" t="s">
        <v>472</v>
      </c>
      <c r="D24" s="221" t="s">
        <v>484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1394</v>
      </c>
      <c r="M24" s="294">
        <v>46721</v>
      </c>
      <c r="N24" s="114"/>
      <c r="O24" s="114"/>
    </row>
    <row r="25" spans="1:15">
      <c r="A25" s="93">
        <v>2</v>
      </c>
      <c r="B25" s="94" t="s">
        <v>419</v>
      </c>
      <c r="C25" s="223" t="s">
        <v>473</v>
      </c>
      <c r="D25" s="221" t="s">
        <v>425</v>
      </c>
      <c r="E25" s="20"/>
      <c r="F25" s="20"/>
      <c r="G25" s="249"/>
      <c r="H25" s="250"/>
      <c r="I25" s="251"/>
      <c r="J25" s="20"/>
      <c r="K25" s="20"/>
      <c r="L25" s="293">
        <v>1399</v>
      </c>
      <c r="M25" s="294">
        <v>46726</v>
      </c>
      <c r="N25" s="114"/>
      <c r="O25" s="114"/>
    </row>
    <row r="26" spans="1:15">
      <c r="A26" s="93">
        <v>3</v>
      </c>
      <c r="B26" s="94" t="s">
        <v>482</v>
      </c>
      <c r="C26" s="223" t="s">
        <v>474</v>
      </c>
      <c r="D26" s="221" t="s">
        <v>485</v>
      </c>
      <c r="E26" s="20"/>
      <c r="F26" s="20"/>
      <c r="G26" s="249"/>
      <c r="H26" s="250"/>
      <c r="I26" s="251"/>
      <c r="J26" s="20"/>
      <c r="K26" s="20"/>
      <c r="L26" s="293">
        <v>2122</v>
      </c>
      <c r="M26" s="294">
        <v>47449</v>
      </c>
      <c r="N26" s="114"/>
      <c r="O26" s="114"/>
    </row>
    <row r="27" spans="1:15">
      <c r="A27" s="93">
        <v>4</v>
      </c>
      <c r="B27" s="94" t="s">
        <v>420</v>
      </c>
      <c r="C27" s="223" t="s">
        <v>475</v>
      </c>
      <c r="D27" s="221" t="s">
        <v>426</v>
      </c>
      <c r="E27" s="20"/>
      <c r="F27" s="20"/>
      <c r="G27" s="249"/>
      <c r="H27" s="250"/>
      <c r="I27" s="251"/>
      <c r="J27" s="20"/>
      <c r="K27" s="20"/>
      <c r="L27" s="293">
        <v>2857</v>
      </c>
      <c r="M27" s="294">
        <v>48184</v>
      </c>
      <c r="N27" s="114"/>
      <c r="O27" s="114"/>
    </row>
    <row r="28" spans="1:15">
      <c r="A28" s="93">
        <v>5</v>
      </c>
      <c r="B28" s="94" t="s">
        <v>418</v>
      </c>
      <c r="C28" s="223" t="s">
        <v>476</v>
      </c>
      <c r="D28" s="221" t="s">
        <v>424</v>
      </c>
      <c r="E28" s="20"/>
      <c r="F28" s="20"/>
      <c r="G28" s="249"/>
      <c r="H28" s="250"/>
      <c r="I28" s="251"/>
      <c r="J28" s="20"/>
      <c r="K28" s="20"/>
      <c r="L28" s="293">
        <v>3585</v>
      </c>
      <c r="M28" s="294">
        <v>48912</v>
      </c>
      <c r="N28" s="114"/>
      <c r="O28" s="114"/>
    </row>
    <row r="29" spans="1:15">
      <c r="A29" s="93">
        <v>6</v>
      </c>
      <c r="B29" s="94" t="s">
        <v>483</v>
      </c>
      <c r="C29" s="223" t="s">
        <v>477</v>
      </c>
      <c r="D29" s="221" t="s">
        <v>486</v>
      </c>
      <c r="E29" s="20"/>
      <c r="F29" s="20"/>
      <c r="G29" s="249"/>
      <c r="H29" s="250"/>
      <c r="I29" s="251"/>
      <c r="J29" s="20"/>
      <c r="K29" s="20"/>
      <c r="L29" s="293">
        <v>4313</v>
      </c>
      <c r="M29" s="294">
        <v>49640</v>
      </c>
      <c r="N29" s="114"/>
      <c r="O29" s="114"/>
    </row>
    <row r="30" spans="1:15">
      <c r="A30" s="93">
        <v>7</v>
      </c>
      <c r="B30" s="94" t="s">
        <v>421</v>
      </c>
      <c r="C30" s="223" t="s">
        <v>478</v>
      </c>
      <c r="D30" s="221" t="s">
        <v>427</v>
      </c>
      <c r="E30" s="20"/>
      <c r="F30" s="20"/>
      <c r="G30" s="249"/>
      <c r="H30" s="250"/>
      <c r="I30" s="251"/>
      <c r="J30" s="20"/>
      <c r="K30" s="20"/>
      <c r="L30" s="293">
        <v>4677</v>
      </c>
      <c r="M30" s="294">
        <v>50004</v>
      </c>
      <c r="N30" s="114"/>
      <c r="O30" s="114"/>
    </row>
    <row r="31" spans="1:15">
      <c r="A31" s="93">
        <v>8</v>
      </c>
      <c r="B31" s="94" t="s">
        <v>416</v>
      </c>
      <c r="C31" s="223" t="s">
        <v>479</v>
      </c>
      <c r="D31" s="221" t="s">
        <v>422</v>
      </c>
      <c r="E31" s="20"/>
      <c r="F31" s="20"/>
      <c r="G31" s="249"/>
      <c r="H31" s="250"/>
      <c r="I31" s="251"/>
      <c r="J31" s="20"/>
      <c r="K31" s="20"/>
      <c r="L31" s="293">
        <v>5041</v>
      </c>
      <c r="M31" s="294">
        <v>50368</v>
      </c>
      <c r="N31" s="114"/>
      <c r="O31" s="114"/>
    </row>
    <row r="32" spans="1:15">
      <c r="A32" s="93">
        <v>9</v>
      </c>
      <c r="B32" s="94" t="s">
        <v>417</v>
      </c>
      <c r="C32" s="223" t="s">
        <v>480</v>
      </c>
      <c r="D32" s="221" t="s">
        <v>423</v>
      </c>
      <c r="E32" s="20"/>
      <c r="F32" s="20"/>
      <c r="G32" s="249"/>
      <c r="H32" s="250"/>
      <c r="I32" s="251"/>
      <c r="J32" s="20"/>
      <c r="K32" s="20"/>
      <c r="L32" s="293">
        <v>1765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335</v>
      </c>
      <c r="C36" s="9" t="s">
        <v>339</v>
      </c>
      <c r="D36" s="27" t="s">
        <v>331</v>
      </c>
      <c r="E36" s="11"/>
      <c r="F36" s="11"/>
      <c r="G36" s="242"/>
      <c r="H36" s="72"/>
      <c r="I36" s="243"/>
      <c r="J36" s="11"/>
      <c r="K36" s="11"/>
      <c r="L36" s="58">
        <v>1307</v>
      </c>
      <c r="M36" s="59">
        <v>46634</v>
      </c>
      <c r="N36" s="114"/>
      <c r="O36" s="114"/>
    </row>
    <row r="37" spans="1:15">
      <c r="A37" s="266">
        <v>2</v>
      </c>
      <c r="B37" s="8" t="s">
        <v>336</v>
      </c>
      <c r="C37" s="9" t="s">
        <v>340</v>
      </c>
      <c r="D37" s="27" t="s">
        <v>332</v>
      </c>
      <c r="E37" s="11"/>
      <c r="F37" s="11"/>
      <c r="G37" s="242"/>
      <c r="H37" s="72"/>
      <c r="I37" s="243"/>
      <c r="J37" s="11"/>
      <c r="K37" s="11"/>
      <c r="L37" s="58">
        <v>1673</v>
      </c>
      <c r="M37" s="59">
        <v>47000</v>
      </c>
      <c r="N37" s="114"/>
      <c r="O37" s="114"/>
    </row>
    <row r="38" spans="1:15">
      <c r="A38" s="266">
        <v>3</v>
      </c>
      <c r="B38" s="8" t="s">
        <v>337</v>
      </c>
      <c r="C38" s="9" t="s">
        <v>341</v>
      </c>
      <c r="D38" s="27" t="s">
        <v>333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1307</v>
      </c>
      <c r="M38" s="59">
        <v>46634</v>
      </c>
      <c r="N38" s="114"/>
      <c r="O38" s="114"/>
    </row>
    <row r="39" spans="1:15" ht="16.5" thickBot="1">
      <c r="A39" s="266">
        <v>4</v>
      </c>
      <c r="B39" s="8" t="s">
        <v>338</v>
      </c>
      <c r="C39" s="9" t="s">
        <v>342</v>
      </c>
      <c r="D39" s="27" t="s">
        <v>334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1673</v>
      </c>
      <c r="M39" s="59">
        <v>47000</v>
      </c>
      <c r="N39" s="114"/>
      <c r="O39" s="114"/>
    </row>
    <row r="40" spans="1:15" ht="16.5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186975256</v>
      </c>
      <c r="I40" s="253">
        <f>SUM(I5:I39)</f>
        <v>5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318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O1" sqref="O1:P1048576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9.71093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301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91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42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252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329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427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469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532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569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70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154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406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504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616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665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756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826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933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1043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1127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1183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357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889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1078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1309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1442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49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427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1281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1372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1589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1001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1575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1953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2373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2373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2709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2961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3464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3464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3620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3808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5656</v>
      </c>
      <c r="M55" s="79">
        <v>50983</v>
      </c>
      <c r="N55" s="60">
        <v>43811</v>
      </c>
      <c r="O55" s="114"/>
    </row>
    <row r="56" spans="1:15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318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E25" activePane="bottomRight" state="frozen"/>
      <selection sqref="A1:XFD1048576"/>
      <selection pane="topRight" sqref="A1:XFD1048576"/>
      <selection pane="bottomLeft" sqref="A1:XFD1048576"/>
      <selection pane="bottomRight" activeCell="D36" sqref="D36:I36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9.71093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28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44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107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120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223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239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254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466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485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953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141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872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412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872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287</v>
      </c>
      <c r="C21" s="27" t="s">
        <v>288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56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310</v>
      </c>
      <c r="C23" s="27" t="s">
        <v>304</v>
      </c>
      <c r="D23" s="155">
        <v>100</v>
      </c>
      <c r="E23" s="155">
        <v>99.973200000000006</v>
      </c>
      <c r="F23" s="164">
        <v>2794746</v>
      </c>
      <c r="G23" s="165">
        <v>1</v>
      </c>
      <c r="H23" s="166">
        <v>99.973200000000006</v>
      </c>
      <c r="I23" s="166">
        <v>99.973200000000006</v>
      </c>
      <c r="J23" s="78">
        <v>210</v>
      </c>
      <c r="K23" s="161">
        <v>45537</v>
      </c>
      <c r="L23" s="161"/>
      <c r="M23" s="114"/>
    </row>
    <row r="24" spans="1:13">
      <c r="A24" s="8">
        <v>2</v>
      </c>
      <c r="B24" s="131" t="s">
        <v>309</v>
      </c>
      <c r="C24" s="27" t="s">
        <v>305</v>
      </c>
      <c r="D24" s="155">
        <v>100</v>
      </c>
      <c r="E24" s="155">
        <v>99.973200000000006</v>
      </c>
      <c r="F24" s="164">
        <v>11179024</v>
      </c>
      <c r="G24" s="165">
        <v>1</v>
      </c>
      <c r="H24" s="166">
        <v>99.973200000000006</v>
      </c>
      <c r="I24" s="166">
        <v>99.973200000000006</v>
      </c>
      <c r="J24" s="78">
        <v>574</v>
      </c>
      <c r="K24" s="161">
        <v>45901</v>
      </c>
      <c r="L24" s="161"/>
      <c r="M24" s="114"/>
    </row>
    <row r="25" spans="1:13">
      <c r="A25" s="8">
        <v>3</v>
      </c>
      <c r="B25" s="131" t="s">
        <v>311</v>
      </c>
      <c r="C25" s="27" t="s">
        <v>306</v>
      </c>
      <c r="D25" s="155">
        <v>100</v>
      </c>
      <c r="E25" s="155">
        <v>99.973200000000006</v>
      </c>
      <c r="F25" s="164">
        <v>13973782</v>
      </c>
      <c r="G25" s="165">
        <v>1</v>
      </c>
      <c r="H25" s="166">
        <v>99.973200000000006</v>
      </c>
      <c r="I25" s="166">
        <v>99.973200000000006</v>
      </c>
      <c r="J25" s="78">
        <v>938</v>
      </c>
      <c r="K25" s="161">
        <v>46265</v>
      </c>
      <c r="L25" s="161"/>
      <c r="M25" s="114"/>
    </row>
    <row r="26" spans="1:13">
      <c r="A26" s="8">
        <v>4</v>
      </c>
      <c r="B26" s="131" t="s">
        <v>312</v>
      </c>
      <c r="C26" s="27" t="s">
        <v>307</v>
      </c>
      <c r="D26" s="155">
        <v>100</v>
      </c>
      <c r="E26" s="155">
        <v>99.973200000000006</v>
      </c>
      <c r="F26" s="164">
        <v>13973782</v>
      </c>
      <c r="G26" s="165">
        <v>1</v>
      </c>
      <c r="H26" s="166">
        <v>99.973200000000006</v>
      </c>
      <c r="I26" s="166">
        <v>99.973200000000006</v>
      </c>
      <c r="J26" s="78">
        <v>1302</v>
      </c>
      <c r="K26" s="161">
        <v>46629</v>
      </c>
      <c r="L26" s="161"/>
      <c r="M26" s="114"/>
    </row>
    <row r="27" spans="1:13">
      <c r="A27" s="8">
        <v>5</v>
      </c>
      <c r="B27" s="131" t="s">
        <v>313</v>
      </c>
      <c r="C27" s="27" t="s">
        <v>308</v>
      </c>
      <c r="D27" s="155">
        <v>100</v>
      </c>
      <c r="E27" s="155">
        <v>99.973200000000006</v>
      </c>
      <c r="F27" s="164">
        <v>13973782</v>
      </c>
      <c r="G27" s="165">
        <v>1</v>
      </c>
      <c r="H27" s="166">
        <v>99.973200000000006</v>
      </c>
      <c r="I27" s="166">
        <v>99.973200000000006</v>
      </c>
      <c r="J27" s="78">
        <v>1666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368</v>
      </c>
      <c r="C29" s="27" t="s">
        <v>369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450</v>
      </c>
      <c r="K29" s="161">
        <v>45777</v>
      </c>
      <c r="L29" s="161"/>
      <c r="M29" s="114"/>
    </row>
    <row r="30" spans="1:13">
      <c r="A30" s="8">
        <v>2</v>
      </c>
      <c r="B30" s="131" t="s">
        <v>370</v>
      </c>
      <c r="C30" s="27" t="s">
        <v>371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1351</v>
      </c>
      <c r="K30" s="161">
        <v>46678</v>
      </c>
      <c r="L30" s="161"/>
      <c r="M30" s="114"/>
    </row>
    <row r="31" spans="1:13">
      <c r="A31" s="8">
        <v>3</v>
      </c>
      <c r="B31" s="131" t="s">
        <v>372</v>
      </c>
      <c r="C31" s="27" t="s">
        <v>373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2627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374</v>
      </c>
      <c r="C33" s="27" t="s">
        <v>375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261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376</v>
      </c>
      <c r="C34" s="27" t="s">
        <v>377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1360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378</v>
      </c>
      <c r="C35" s="27" t="s">
        <v>379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1957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380</v>
      </c>
      <c r="C36" s="27" t="s">
        <v>381</v>
      </c>
      <c r="D36" s="155">
        <v>98.051500000000004</v>
      </c>
      <c r="E36" s="155">
        <v>85.468199999999996</v>
      </c>
      <c r="F36" s="164">
        <v>100000</v>
      </c>
      <c r="G36" s="165">
        <v>1</v>
      </c>
      <c r="H36" s="166">
        <v>85.468199999999996</v>
      </c>
      <c r="I36" s="166">
        <v>85.468199999999996</v>
      </c>
      <c r="J36" s="78">
        <v>2884</v>
      </c>
      <c r="K36" s="161">
        <v>48211</v>
      </c>
      <c r="L36" s="161"/>
      <c r="M36" s="114"/>
    </row>
    <row r="37" spans="1:13">
      <c r="A37" s="8">
        <v>5</v>
      </c>
      <c r="B37" s="131" t="s">
        <v>382</v>
      </c>
      <c r="C37" s="27" t="s">
        <v>383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3504</v>
      </c>
      <c r="K37" s="161">
        <v>48831</v>
      </c>
      <c r="L37" s="161"/>
      <c r="M37" s="114"/>
    </row>
    <row r="38" spans="1:13">
      <c r="A38" s="8">
        <v>6</v>
      </c>
      <c r="B38" s="131" t="s">
        <v>384</v>
      </c>
      <c r="C38" s="27" t="s">
        <v>385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3726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437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1129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1158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.5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1487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55995116</v>
      </c>
      <c r="G45" s="178">
        <f>SUM(G5:G44)</f>
        <v>6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318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30" zoomScaleNormal="100" zoomScaleSheetLayoutView="110" workbookViewId="0">
      <selection activeCell="I100" sqref="I100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200" customWidth="1"/>
    <col min="8" max="8" width="15.5703125" style="105" customWidth="1"/>
    <col min="9" max="9" width="22.28515625" style="185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9.71093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386</v>
      </c>
      <c r="F5" s="27" t="s">
        <v>387</v>
      </c>
      <c r="G5" s="11">
        <v>99.160746349080299</v>
      </c>
      <c r="H5" s="11">
        <v>99.264017419164503</v>
      </c>
      <c r="I5" s="267">
        <v>518739</v>
      </c>
      <c r="J5" s="268">
        <v>11</v>
      </c>
      <c r="K5" s="11">
        <v>99.365399999999994</v>
      </c>
      <c r="L5" s="11">
        <v>98.872699999999995</v>
      </c>
      <c r="M5" s="58">
        <v>7</v>
      </c>
      <c r="N5" s="264">
        <v>45334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98.980006067209999</v>
      </c>
      <c r="H6" s="11">
        <v>98.307336595815201</v>
      </c>
      <c r="I6" s="267">
        <v>138882</v>
      </c>
      <c r="J6" s="268">
        <v>9</v>
      </c>
      <c r="K6" s="11">
        <v>98.91</v>
      </c>
      <c r="L6" s="11">
        <v>93.127200000000002</v>
      </c>
      <c r="M6" s="58">
        <v>14</v>
      </c>
      <c r="N6" s="264">
        <v>45341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98.028319672800805</v>
      </c>
      <c r="H7" s="11">
        <v>98.124251062886103</v>
      </c>
      <c r="I7" s="267">
        <v>344957</v>
      </c>
      <c r="J7" s="268">
        <v>11</v>
      </c>
      <c r="K7" s="11">
        <v>98.91</v>
      </c>
      <c r="L7" s="11">
        <v>93.1922</v>
      </c>
      <c r="M7" s="58">
        <v>21</v>
      </c>
      <c r="N7" s="264">
        <v>45348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99.357271669056502</v>
      </c>
      <c r="H8" s="11">
        <v>96.895065984499297</v>
      </c>
      <c r="I8" s="267">
        <v>197410</v>
      </c>
      <c r="J8" s="268">
        <v>3</v>
      </c>
      <c r="K8" s="11">
        <v>97.833600000000004</v>
      </c>
      <c r="L8" s="11">
        <v>93.201700000000002</v>
      </c>
      <c r="M8" s="58">
        <v>28</v>
      </c>
      <c r="N8" s="264">
        <v>45355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99.203330477266107</v>
      </c>
      <c r="H9" s="11">
        <v>96.911718263087707</v>
      </c>
      <c r="I9" s="267">
        <v>42731</v>
      </c>
      <c r="J9" s="268">
        <v>7</v>
      </c>
      <c r="K9" s="11">
        <v>98.91</v>
      </c>
      <c r="L9" s="11">
        <v>93.2209</v>
      </c>
      <c r="M9" s="58">
        <v>35</v>
      </c>
      <c r="N9" s="264">
        <v>45362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99.965564744599007</v>
      </c>
      <c r="H10" s="11">
        <v>96.100454591487406</v>
      </c>
      <c r="I10" s="267">
        <v>391420</v>
      </c>
      <c r="J10" s="268">
        <v>28</v>
      </c>
      <c r="K10" s="11">
        <v>100</v>
      </c>
      <c r="L10" s="11">
        <v>93.3048</v>
      </c>
      <c r="M10" s="58">
        <v>42</v>
      </c>
      <c r="N10" s="264">
        <v>45369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98.798463007987905</v>
      </c>
      <c r="H11" s="11">
        <v>98.254625796093194</v>
      </c>
      <c r="I11" s="267">
        <v>1334737</v>
      </c>
      <c r="J11" s="268">
        <v>41</v>
      </c>
      <c r="K11" s="11">
        <v>100</v>
      </c>
      <c r="L11" s="11">
        <v>91.545699999999997</v>
      </c>
      <c r="M11" s="58">
        <v>49</v>
      </c>
      <c r="N11" s="264">
        <v>45376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440</v>
      </c>
      <c r="F12" s="27" t="s">
        <v>441</v>
      </c>
      <c r="G12" s="11">
        <v>96.105087895923006</v>
      </c>
      <c r="H12" s="11">
        <v>95.260538795310893</v>
      </c>
      <c r="I12" s="267">
        <v>199952</v>
      </c>
      <c r="J12" s="268">
        <v>10</v>
      </c>
      <c r="K12" s="11">
        <v>98.91</v>
      </c>
      <c r="L12" s="11">
        <v>93.313900000000004</v>
      </c>
      <c r="M12" s="58">
        <v>56</v>
      </c>
      <c r="N12" s="264">
        <v>45383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/>
      <c r="H13" s="11"/>
      <c r="I13" s="267"/>
      <c r="J13" s="268"/>
      <c r="K13" s="11"/>
      <c r="L13" s="11"/>
      <c r="M13" s="58">
        <v>60</v>
      </c>
      <c r="N13" s="264">
        <v>45387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446</v>
      </c>
      <c r="F14" s="27" t="s">
        <v>447</v>
      </c>
      <c r="G14" s="11">
        <v>95.623881974443904</v>
      </c>
      <c r="H14" s="11">
        <v>93.752200692987699</v>
      </c>
      <c r="I14" s="267">
        <v>182110</v>
      </c>
      <c r="J14" s="268">
        <v>10</v>
      </c>
      <c r="K14" s="11">
        <v>98.91</v>
      </c>
      <c r="L14" s="11">
        <v>92.329400000000007</v>
      </c>
      <c r="M14" s="58">
        <v>63</v>
      </c>
      <c r="N14" s="264">
        <v>45390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94.227333453925596</v>
      </c>
      <c r="H15" s="11">
        <v>94.451166493611893</v>
      </c>
      <c r="I15" s="267">
        <v>123275</v>
      </c>
      <c r="J15" s="268">
        <v>11</v>
      </c>
      <c r="K15" s="11">
        <v>100</v>
      </c>
      <c r="L15" s="11">
        <v>91.549300000000002</v>
      </c>
      <c r="M15" s="58">
        <v>70</v>
      </c>
      <c r="N15" s="264">
        <v>45397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98.363743670649498</v>
      </c>
      <c r="H16" s="11">
        <v>99.698019561571599</v>
      </c>
      <c r="I16" s="267">
        <v>734624</v>
      </c>
      <c r="J16" s="268">
        <v>8</v>
      </c>
      <c r="K16" s="11">
        <v>100</v>
      </c>
      <c r="L16" s="11">
        <v>91.641599999999997</v>
      </c>
      <c r="M16" s="58">
        <v>77</v>
      </c>
      <c r="N16" s="264">
        <v>45404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466</v>
      </c>
      <c r="F17" s="27" t="s">
        <v>467</v>
      </c>
      <c r="G17" s="11">
        <v>93.860560639072204</v>
      </c>
      <c r="H17" s="11">
        <v>94.335465497803</v>
      </c>
      <c r="I17" s="267">
        <v>8716158</v>
      </c>
      <c r="J17" s="268">
        <v>115</v>
      </c>
      <c r="K17" s="11">
        <v>100</v>
      </c>
      <c r="L17" s="11">
        <v>90.027000000000001</v>
      </c>
      <c r="M17" s="58">
        <v>84</v>
      </c>
      <c r="N17" s="264">
        <v>45411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/>
      <c r="H18" s="11">
        <v>93.446781135020501</v>
      </c>
      <c r="I18" s="267">
        <v>44313401</v>
      </c>
      <c r="J18" s="268">
        <v>117</v>
      </c>
      <c r="K18" s="11">
        <v>93.830500000000001</v>
      </c>
      <c r="L18" s="11">
        <v>93.392499999999998</v>
      </c>
      <c r="M18" s="58">
        <v>91</v>
      </c>
      <c r="N18" s="264">
        <v>45418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3.9" customHeight="1">
      <c r="A20" s="50"/>
      <c r="C20" s="105" t="s">
        <v>359</v>
      </c>
      <c r="D20" s="265">
        <v>1</v>
      </c>
      <c r="E20" s="9" t="s">
        <v>289</v>
      </c>
      <c r="F20" s="27" t="s">
        <v>290</v>
      </c>
      <c r="G20" s="12">
        <v>100</v>
      </c>
      <c r="H20" s="64">
        <v>100</v>
      </c>
      <c r="I20" s="133"/>
      <c r="J20" s="243"/>
      <c r="K20" s="64">
        <v>100</v>
      </c>
      <c r="L20" s="64">
        <v>100</v>
      </c>
      <c r="M20" s="58">
        <v>7</v>
      </c>
      <c r="N20" s="264">
        <v>45334</v>
      </c>
      <c r="O20" s="114"/>
      <c r="Q20" s="114"/>
    </row>
    <row r="21" spans="1:17" ht="13.9" customHeight="1">
      <c r="A21" s="50"/>
      <c r="D21" s="265">
        <v>2</v>
      </c>
      <c r="E21" s="9" t="s">
        <v>294</v>
      </c>
      <c r="F21" s="27" t="s">
        <v>295</v>
      </c>
      <c r="G21" s="12">
        <v>98.834534847015703</v>
      </c>
      <c r="H21" s="64">
        <v>98.845803823100596</v>
      </c>
      <c r="I21" s="133">
        <v>111114</v>
      </c>
      <c r="J21" s="243">
        <v>4</v>
      </c>
      <c r="K21" s="64">
        <v>98.8459</v>
      </c>
      <c r="L21" s="64">
        <v>98.845699999999994</v>
      </c>
      <c r="M21" s="58">
        <v>14</v>
      </c>
      <c r="N21" s="264">
        <v>45341</v>
      </c>
      <c r="O21" s="114"/>
      <c r="Q21" s="114"/>
    </row>
    <row r="22" spans="1:17" ht="13.9" customHeight="1">
      <c r="A22" s="50"/>
      <c r="D22" s="265">
        <v>3</v>
      </c>
      <c r="E22" s="9" t="s">
        <v>298</v>
      </c>
      <c r="F22" s="27" t="s">
        <v>299</v>
      </c>
      <c r="G22" s="12">
        <v>92.6691</v>
      </c>
      <c r="H22" s="64">
        <v>92.6691</v>
      </c>
      <c r="I22" s="133"/>
      <c r="J22" s="243"/>
      <c r="K22" s="64">
        <v>92.6691</v>
      </c>
      <c r="L22" s="64">
        <v>92.6691</v>
      </c>
      <c r="M22" s="58">
        <v>15</v>
      </c>
      <c r="N22" s="264">
        <v>45342</v>
      </c>
      <c r="O22" s="114"/>
      <c r="Q22" s="114"/>
    </row>
    <row r="23" spans="1:17" ht="13.5" customHeight="1">
      <c r="A23" s="50"/>
      <c r="D23" s="265">
        <v>4</v>
      </c>
      <c r="E23" s="9" t="s">
        <v>302</v>
      </c>
      <c r="F23" s="27" t="s">
        <v>303</v>
      </c>
      <c r="G23" s="12">
        <v>97.745480281690106</v>
      </c>
      <c r="H23" s="64">
        <v>97.524500000000003</v>
      </c>
      <c r="I23" s="133">
        <v>5127</v>
      </c>
      <c r="J23" s="243">
        <v>1</v>
      </c>
      <c r="K23" s="64">
        <v>97.524500000000003</v>
      </c>
      <c r="L23" s="64">
        <v>97.524500000000003</v>
      </c>
      <c r="M23" s="58">
        <v>21</v>
      </c>
      <c r="N23" s="264">
        <v>45348</v>
      </c>
      <c r="O23" s="114"/>
      <c r="Q23" s="114"/>
    </row>
    <row r="24" spans="1:17" ht="13.9" customHeight="1">
      <c r="A24" s="50"/>
      <c r="D24" s="265">
        <v>5</v>
      </c>
      <c r="E24" s="9" t="s">
        <v>314</v>
      </c>
      <c r="F24" s="27" t="s">
        <v>315</v>
      </c>
      <c r="G24" s="12">
        <v>98.008170715870094</v>
      </c>
      <c r="H24" s="64">
        <v>98.008170715870094</v>
      </c>
      <c r="I24" s="133"/>
      <c r="J24" s="243"/>
      <c r="K24" s="64">
        <v>100</v>
      </c>
      <c r="L24" s="64">
        <v>97.765299999999996</v>
      </c>
      <c r="M24" s="58">
        <v>28</v>
      </c>
      <c r="N24" s="264">
        <v>45355</v>
      </c>
      <c r="O24" s="114"/>
      <c r="Q24" s="114"/>
    </row>
    <row r="25" spans="1:17" ht="13.9" customHeight="1">
      <c r="A25" s="50"/>
      <c r="D25" s="265">
        <v>6</v>
      </c>
      <c r="E25" s="9" t="s">
        <v>319</v>
      </c>
      <c r="F25" s="27" t="s">
        <v>320</v>
      </c>
      <c r="G25" s="12">
        <v>96.669644356140097</v>
      </c>
      <c r="H25" s="64">
        <v>96.171946541569397</v>
      </c>
      <c r="I25" s="133">
        <v>62991</v>
      </c>
      <c r="J25" s="243">
        <v>6</v>
      </c>
      <c r="K25" s="64">
        <v>98.91</v>
      </c>
      <c r="L25" s="64">
        <v>95.764099999999999</v>
      </c>
      <c r="M25" s="58">
        <v>35</v>
      </c>
      <c r="N25" s="264">
        <v>45362</v>
      </c>
      <c r="O25" s="114"/>
      <c r="Q25" s="114"/>
    </row>
    <row r="26" spans="1:17" ht="13.9" customHeight="1">
      <c r="A26" s="50"/>
      <c r="D26" s="265">
        <v>7</v>
      </c>
      <c r="E26" s="9" t="s">
        <v>323</v>
      </c>
      <c r="F26" s="27" t="s">
        <v>324</v>
      </c>
      <c r="G26" s="12">
        <v>98.8565167851485</v>
      </c>
      <c r="H26" s="64">
        <v>97.323744925658104</v>
      </c>
      <c r="I26" s="133">
        <v>10068547</v>
      </c>
      <c r="J26" s="243">
        <v>2</v>
      </c>
      <c r="K26" s="64">
        <v>100</v>
      </c>
      <c r="L26" s="64">
        <v>97.305400000000006</v>
      </c>
      <c r="M26" s="58">
        <v>42</v>
      </c>
      <c r="N26" s="264">
        <v>45369</v>
      </c>
      <c r="O26" s="114"/>
      <c r="Q26" s="114"/>
    </row>
    <row r="27" spans="1:17" ht="13.9" customHeight="1">
      <c r="A27" s="50"/>
      <c r="D27" s="265">
        <v>8</v>
      </c>
      <c r="E27" s="9" t="s">
        <v>327</v>
      </c>
      <c r="F27" s="27" t="s">
        <v>328</v>
      </c>
      <c r="G27" s="12">
        <v>95.971437275556397</v>
      </c>
      <c r="H27" s="64">
        <v>95.971437275556397</v>
      </c>
      <c r="I27" s="133"/>
      <c r="J27" s="243"/>
      <c r="K27" s="64">
        <v>100</v>
      </c>
      <c r="L27" s="64">
        <v>95.948599999999999</v>
      </c>
      <c r="M27" s="58">
        <v>49</v>
      </c>
      <c r="N27" s="264">
        <v>45376</v>
      </c>
      <c r="O27" s="114"/>
      <c r="Q27" s="114"/>
    </row>
    <row r="28" spans="1:17" ht="13.9" customHeight="1">
      <c r="A28" s="50"/>
      <c r="D28" s="265">
        <v>9</v>
      </c>
      <c r="E28" s="9" t="s">
        <v>343</v>
      </c>
      <c r="F28" s="27" t="s">
        <v>344</v>
      </c>
      <c r="G28" s="12">
        <v>95.812629361171403</v>
      </c>
      <c r="H28" s="64">
        <v>100</v>
      </c>
      <c r="I28" s="133">
        <v>704021</v>
      </c>
      <c r="J28" s="243">
        <v>21</v>
      </c>
      <c r="K28" s="64">
        <v>100</v>
      </c>
      <c r="L28" s="64">
        <v>100</v>
      </c>
      <c r="M28" s="58">
        <v>56</v>
      </c>
      <c r="N28" s="264">
        <v>45383</v>
      </c>
      <c r="O28" s="114"/>
      <c r="Q28" s="114"/>
    </row>
    <row r="29" spans="1:17" ht="13.9" customHeight="1">
      <c r="A29" s="50"/>
      <c r="D29" s="265">
        <v>10</v>
      </c>
      <c r="E29" s="9" t="s">
        <v>347</v>
      </c>
      <c r="F29" s="27" t="s">
        <v>348</v>
      </c>
      <c r="G29" s="12">
        <v>94.916510809312001</v>
      </c>
      <c r="H29" s="64">
        <v>94.916510809312001</v>
      </c>
      <c r="I29" s="133"/>
      <c r="J29" s="243"/>
      <c r="K29" s="64">
        <v>95.69</v>
      </c>
      <c r="L29" s="64">
        <v>94.903800000000004</v>
      </c>
      <c r="M29" s="58">
        <v>63</v>
      </c>
      <c r="N29" s="264">
        <v>45390</v>
      </c>
      <c r="O29" s="114"/>
      <c r="Q29" s="114"/>
    </row>
    <row r="30" spans="1:17" ht="13.9" customHeight="1">
      <c r="A30" s="50"/>
      <c r="D30" s="265">
        <v>11</v>
      </c>
      <c r="E30" s="9" t="s">
        <v>351</v>
      </c>
      <c r="F30" s="27" t="s">
        <v>352</v>
      </c>
      <c r="G30" s="12">
        <v>94.245829562045998</v>
      </c>
      <c r="H30" s="64">
        <v>94.863200000000006</v>
      </c>
      <c r="I30" s="133">
        <v>5272</v>
      </c>
      <c r="J30" s="243">
        <v>1</v>
      </c>
      <c r="K30" s="64">
        <v>94.863200000000006</v>
      </c>
      <c r="L30" s="64">
        <v>94.863200000000006</v>
      </c>
      <c r="M30" s="58">
        <v>70</v>
      </c>
      <c r="N30" s="264">
        <v>45397</v>
      </c>
      <c r="O30" s="114"/>
      <c r="Q30" s="114"/>
    </row>
    <row r="31" spans="1:17" ht="13.9" customHeight="1">
      <c r="A31" s="50"/>
      <c r="D31" s="265">
        <v>12</v>
      </c>
      <c r="E31" s="9" t="s">
        <v>355</v>
      </c>
      <c r="F31" s="27" t="s">
        <v>356</v>
      </c>
      <c r="G31" s="12">
        <v>94.395402136438605</v>
      </c>
      <c r="H31" s="64">
        <v>94.395402136438605</v>
      </c>
      <c r="I31" s="133"/>
      <c r="J31" s="243"/>
      <c r="K31" s="64">
        <v>94.4315</v>
      </c>
      <c r="L31" s="64">
        <v>94.391599999999997</v>
      </c>
      <c r="M31" s="58">
        <v>77</v>
      </c>
      <c r="N31" s="264">
        <v>45404</v>
      </c>
      <c r="O31" s="114"/>
      <c r="Q31" s="114"/>
    </row>
    <row r="32" spans="1:17" ht="13.9" customHeight="1">
      <c r="A32" s="50"/>
      <c r="D32" s="265">
        <v>13</v>
      </c>
      <c r="E32" s="9" t="s">
        <v>360</v>
      </c>
      <c r="F32" s="27" t="s">
        <v>361</v>
      </c>
      <c r="G32" s="12">
        <v>90.787499999999994</v>
      </c>
      <c r="H32" s="64">
        <v>90.975999999999999</v>
      </c>
      <c r="I32" s="133">
        <v>2000</v>
      </c>
      <c r="J32" s="243">
        <v>1</v>
      </c>
      <c r="K32" s="64">
        <v>90.975999999999999</v>
      </c>
      <c r="L32" s="64">
        <v>90.975999999999999</v>
      </c>
      <c r="M32" s="58">
        <v>84</v>
      </c>
      <c r="N32" s="264">
        <v>45411</v>
      </c>
      <c r="O32" s="114"/>
      <c r="Q32" s="114"/>
    </row>
    <row r="33" spans="1:17" ht="13.9" customHeight="1">
      <c r="A33" s="50"/>
      <c r="D33" s="265">
        <v>14</v>
      </c>
      <c r="E33" s="9" t="s">
        <v>364</v>
      </c>
      <c r="F33" s="27" t="s">
        <v>365</v>
      </c>
      <c r="G33" s="12">
        <v>93.168999999999997</v>
      </c>
      <c r="H33" s="64">
        <v>98.91</v>
      </c>
      <c r="I33" s="133">
        <v>5775</v>
      </c>
      <c r="J33" s="243">
        <v>1</v>
      </c>
      <c r="K33" s="64">
        <v>98.91</v>
      </c>
      <c r="L33" s="64">
        <v>98.91</v>
      </c>
      <c r="M33" s="58">
        <v>91</v>
      </c>
      <c r="N33" s="264">
        <v>45418</v>
      </c>
      <c r="O33" s="114"/>
      <c r="Q33" s="114"/>
    </row>
    <row r="34" spans="1:17" ht="13.9" customHeight="1">
      <c r="A34" s="50"/>
      <c r="D34" s="265">
        <v>15</v>
      </c>
      <c r="E34" s="9" t="s">
        <v>388</v>
      </c>
      <c r="F34" s="27" t="s">
        <v>389</v>
      </c>
      <c r="G34" s="12">
        <v>97.999177631727406</v>
      </c>
      <c r="H34" s="64">
        <v>92.3017501337537</v>
      </c>
      <c r="I34" s="133">
        <v>1276226</v>
      </c>
      <c r="J34" s="243">
        <v>7</v>
      </c>
      <c r="K34" s="64">
        <v>98.91</v>
      </c>
      <c r="L34" s="64">
        <v>92.009100000000004</v>
      </c>
      <c r="M34" s="58">
        <v>98</v>
      </c>
      <c r="N34" s="264">
        <v>45425</v>
      </c>
      <c r="O34" s="114"/>
      <c r="Q34" s="114"/>
    </row>
    <row r="35" spans="1:17" ht="13.9" customHeight="1">
      <c r="A35" s="50"/>
      <c r="D35" s="265">
        <v>16</v>
      </c>
      <c r="E35" s="9" t="s">
        <v>394</v>
      </c>
      <c r="F35" s="27" t="s">
        <v>395</v>
      </c>
      <c r="G35" s="12">
        <v>92.329499999999996</v>
      </c>
      <c r="H35" s="64">
        <v>91.826499999999996</v>
      </c>
      <c r="I35" s="133">
        <v>33000</v>
      </c>
      <c r="J35" s="243">
        <v>1</v>
      </c>
      <c r="K35" s="64">
        <v>91.826499999999996</v>
      </c>
      <c r="L35" s="64">
        <v>91.826499999999996</v>
      </c>
      <c r="M35" s="58">
        <v>105</v>
      </c>
      <c r="N35" s="264">
        <v>45432</v>
      </c>
      <c r="O35" s="114"/>
      <c r="Q35" s="114"/>
    </row>
    <row r="36" spans="1:17" ht="13.9" customHeight="1">
      <c r="A36" s="50"/>
      <c r="D36" s="265">
        <v>17</v>
      </c>
      <c r="E36" s="9" t="s">
        <v>400</v>
      </c>
      <c r="F36" s="27" t="s">
        <v>401</v>
      </c>
      <c r="G36" s="12">
        <v>100</v>
      </c>
      <c r="H36" s="64">
        <v>97.291009575271204</v>
      </c>
      <c r="I36" s="133">
        <v>503380</v>
      </c>
      <c r="J36" s="243">
        <v>15</v>
      </c>
      <c r="K36" s="64">
        <v>98.91</v>
      </c>
      <c r="L36" s="64">
        <v>97.28</v>
      </c>
      <c r="M36" s="58">
        <v>112</v>
      </c>
      <c r="N36" s="264">
        <v>45439</v>
      </c>
      <c r="O36" s="114"/>
      <c r="Q36" s="114"/>
    </row>
    <row r="37" spans="1:17" ht="13.9" customHeight="1">
      <c r="A37" s="50"/>
      <c r="D37" s="265">
        <v>18</v>
      </c>
      <c r="E37" s="9" t="s">
        <v>406</v>
      </c>
      <c r="F37" s="27" t="s">
        <v>407</v>
      </c>
      <c r="G37" s="12">
        <v>92.795342445712507</v>
      </c>
      <c r="H37" s="64">
        <v>92.795342445712507</v>
      </c>
      <c r="I37" s="133"/>
      <c r="J37" s="243"/>
      <c r="K37" s="64">
        <v>100</v>
      </c>
      <c r="L37" s="64">
        <v>88.939599999999999</v>
      </c>
      <c r="M37" s="58">
        <v>119</v>
      </c>
      <c r="N37" s="264">
        <v>45446</v>
      </c>
      <c r="O37" s="114"/>
      <c r="Q37" s="114"/>
    </row>
    <row r="38" spans="1:17" ht="13.9" customHeight="1">
      <c r="A38" s="50"/>
      <c r="D38" s="265">
        <v>19</v>
      </c>
      <c r="E38" s="9" t="s">
        <v>412</v>
      </c>
      <c r="F38" s="27" t="s">
        <v>413</v>
      </c>
      <c r="G38" s="12">
        <v>89.720476843351605</v>
      </c>
      <c r="H38" s="64">
        <v>89.720476843351605</v>
      </c>
      <c r="I38" s="133"/>
      <c r="J38" s="243"/>
      <c r="K38" s="64">
        <v>89.894400000000005</v>
      </c>
      <c r="L38" s="64">
        <v>89.718800000000002</v>
      </c>
      <c r="M38" s="58">
        <v>126</v>
      </c>
      <c r="N38" s="264">
        <v>45453</v>
      </c>
      <c r="O38" s="114"/>
      <c r="Q38" s="114"/>
    </row>
    <row r="39" spans="1:17" ht="13.9" customHeight="1">
      <c r="A39" s="50"/>
      <c r="D39" s="265">
        <v>20</v>
      </c>
      <c r="E39" s="9" t="s">
        <v>430</v>
      </c>
      <c r="F39" s="27" t="s">
        <v>431</v>
      </c>
      <c r="G39" s="12">
        <v>89.080396805700104</v>
      </c>
      <c r="H39" s="64">
        <v>97.287725150347697</v>
      </c>
      <c r="I39" s="133">
        <v>242438</v>
      </c>
      <c r="J39" s="243">
        <v>9</v>
      </c>
      <c r="K39" s="64">
        <v>98.91</v>
      </c>
      <c r="L39" s="64">
        <v>97.28</v>
      </c>
      <c r="M39" s="58">
        <v>133</v>
      </c>
      <c r="N39" s="264">
        <v>45460</v>
      </c>
      <c r="O39" s="114"/>
      <c r="Q39" s="114"/>
    </row>
    <row r="40" spans="1:17" ht="13.9" customHeight="1">
      <c r="A40" s="50"/>
      <c r="D40" s="265">
        <v>21</v>
      </c>
      <c r="E40" s="9" t="s">
        <v>436</v>
      </c>
      <c r="F40" s="27" t="s">
        <v>437</v>
      </c>
      <c r="G40" s="12">
        <v>89.325498359658795</v>
      </c>
      <c r="H40" s="64">
        <v>89.325498359658795</v>
      </c>
      <c r="I40" s="133"/>
      <c r="J40" s="243"/>
      <c r="K40" s="64">
        <v>90.027699999999996</v>
      </c>
      <c r="L40" s="64">
        <v>86.947800000000001</v>
      </c>
      <c r="M40" s="58">
        <v>140</v>
      </c>
      <c r="N40" s="264">
        <v>45467</v>
      </c>
      <c r="O40" s="114"/>
      <c r="Q40" s="114"/>
    </row>
    <row r="41" spans="1:17" ht="13.9" customHeight="1">
      <c r="A41" s="50"/>
      <c r="D41" s="265">
        <v>22</v>
      </c>
      <c r="E41" s="9" t="s">
        <v>442</v>
      </c>
      <c r="F41" s="27" t="s">
        <v>443</v>
      </c>
      <c r="G41" s="12">
        <v>87.054900000000004</v>
      </c>
      <c r="H41" s="64">
        <v>88.672499999999999</v>
      </c>
      <c r="I41" s="133">
        <v>102000</v>
      </c>
      <c r="J41" s="243">
        <v>1</v>
      </c>
      <c r="K41" s="64">
        <v>88.672499999999999</v>
      </c>
      <c r="L41" s="64">
        <v>88.672499999999999</v>
      </c>
      <c r="M41" s="58">
        <v>147</v>
      </c>
      <c r="N41" s="264">
        <v>45474</v>
      </c>
      <c r="O41" s="114"/>
      <c r="Q41" s="114"/>
    </row>
    <row r="42" spans="1:17" ht="13.9" customHeight="1">
      <c r="A42" s="50"/>
      <c r="D42" s="265">
        <v>23</v>
      </c>
      <c r="E42" s="9" t="s">
        <v>448</v>
      </c>
      <c r="F42" s="27" t="s">
        <v>449</v>
      </c>
      <c r="G42" s="12">
        <v>88.073800000000006</v>
      </c>
      <c r="H42" s="64">
        <v>88.073800000000006</v>
      </c>
      <c r="I42" s="133"/>
      <c r="J42" s="243"/>
      <c r="K42" s="64">
        <v>88.073800000000006</v>
      </c>
      <c r="L42" s="64">
        <v>88.073800000000006</v>
      </c>
      <c r="M42" s="58">
        <v>154</v>
      </c>
      <c r="N42" s="264">
        <v>45481</v>
      </c>
      <c r="O42" s="114"/>
      <c r="Q42" s="114"/>
    </row>
    <row r="43" spans="1:17" ht="13.9" customHeight="1">
      <c r="A43" s="50"/>
      <c r="D43" s="265">
        <v>24</v>
      </c>
      <c r="E43" s="9" t="s">
        <v>456</v>
      </c>
      <c r="F43" s="27" t="s">
        <v>457</v>
      </c>
      <c r="G43" s="12">
        <v>82.065015870575394</v>
      </c>
      <c r="H43" s="64">
        <v>82.065015870575394</v>
      </c>
      <c r="I43" s="133"/>
      <c r="J43" s="243"/>
      <c r="K43" s="64">
        <v>88.915999999999997</v>
      </c>
      <c r="L43" s="64">
        <v>81.915599999999998</v>
      </c>
      <c r="M43" s="58">
        <v>161</v>
      </c>
      <c r="N43" s="264">
        <v>45488</v>
      </c>
      <c r="O43" s="114"/>
      <c r="Q43" s="114"/>
    </row>
    <row r="44" spans="1:17" ht="13.9" customHeight="1">
      <c r="A44" s="50"/>
      <c r="D44" s="265">
        <v>25</v>
      </c>
      <c r="E44" s="9" t="s">
        <v>462</v>
      </c>
      <c r="F44" s="27" t="s">
        <v>463</v>
      </c>
      <c r="G44" s="12">
        <v>87.634028947558093</v>
      </c>
      <c r="H44" s="64">
        <v>100</v>
      </c>
      <c r="I44" s="133">
        <v>57850</v>
      </c>
      <c r="J44" s="243">
        <v>1</v>
      </c>
      <c r="K44" s="64">
        <v>100</v>
      </c>
      <c r="L44" s="64">
        <v>100</v>
      </c>
      <c r="M44" s="58">
        <v>168</v>
      </c>
      <c r="N44" s="264">
        <v>45495</v>
      </c>
      <c r="O44" s="114"/>
      <c r="Q44" s="114"/>
    </row>
    <row r="45" spans="1:17" ht="13.9" customHeight="1">
      <c r="A45" s="50"/>
      <c r="D45" s="265">
        <v>26</v>
      </c>
      <c r="E45" s="9" t="s">
        <v>468</v>
      </c>
      <c r="F45" s="27" t="s">
        <v>469</v>
      </c>
      <c r="G45" s="12">
        <v>86.913901836817502</v>
      </c>
      <c r="H45" s="64">
        <v>98.816366804638903</v>
      </c>
      <c r="I45" s="133">
        <v>341373</v>
      </c>
      <c r="J45" s="243">
        <v>7</v>
      </c>
      <c r="K45" s="64">
        <v>100</v>
      </c>
      <c r="L45" s="64">
        <v>84.134600000000006</v>
      </c>
      <c r="M45" s="58">
        <v>175</v>
      </c>
      <c r="N45" s="264">
        <v>45502</v>
      </c>
      <c r="O45" s="114"/>
      <c r="Q45" s="114"/>
    </row>
    <row r="46" spans="1:17" ht="13.9" customHeight="1">
      <c r="A46" s="50"/>
      <c r="D46" s="265">
        <v>27</v>
      </c>
      <c r="E46" s="9" t="s">
        <v>489</v>
      </c>
      <c r="F46" s="27" t="s">
        <v>490</v>
      </c>
      <c r="G46" s="12"/>
      <c r="H46" s="64">
        <v>86.701086585786001</v>
      </c>
      <c r="I46" s="133">
        <v>58183312</v>
      </c>
      <c r="J46" s="243">
        <v>47</v>
      </c>
      <c r="K46" s="64">
        <v>87.146000000000001</v>
      </c>
      <c r="L46" s="64">
        <v>86.655100000000004</v>
      </c>
      <c r="M46" s="58">
        <v>182</v>
      </c>
      <c r="N46" s="264">
        <v>45509</v>
      </c>
      <c r="O46" s="114"/>
      <c r="Q46" s="114"/>
    </row>
    <row r="47" spans="1:17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7</v>
      </c>
      <c r="N48" s="264">
        <v>45334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100</v>
      </c>
      <c r="H49" s="273">
        <v>98.91</v>
      </c>
      <c r="I49" s="274">
        <v>718</v>
      </c>
      <c r="J49" s="139">
        <v>1</v>
      </c>
      <c r="K49" s="136">
        <v>98.91</v>
      </c>
      <c r="L49" s="136">
        <v>98.91</v>
      </c>
      <c r="M49" s="27">
        <v>21</v>
      </c>
      <c r="N49" s="264">
        <v>45348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100</v>
      </c>
      <c r="H50" s="242">
        <v>98.91</v>
      </c>
      <c r="I50" s="269">
        <v>1034</v>
      </c>
      <c r="J50" s="243">
        <v>1</v>
      </c>
      <c r="K50" s="12">
        <v>98.91</v>
      </c>
      <c r="L50" s="12">
        <v>98.91</v>
      </c>
      <c r="M50" s="27">
        <v>28</v>
      </c>
      <c r="N50" s="264">
        <v>45355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97.873067523347004</v>
      </c>
      <c r="H51" s="273">
        <v>97.482290119931506</v>
      </c>
      <c r="I51" s="274">
        <v>570826</v>
      </c>
      <c r="J51" s="139">
        <v>27</v>
      </c>
      <c r="K51" s="136">
        <v>98.91</v>
      </c>
      <c r="L51" s="136">
        <v>97.28</v>
      </c>
      <c r="M51" s="27">
        <v>35</v>
      </c>
      <c r="N51" s="264">
        <v>45362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96.021533200360693</v>
      </c>
      <c r="H52" s="242">
        <v>96.021533200360693</v>
      </c>
      <c r="I52" s="269"/>
      <c r="J52" s="270"/>
      <c r="K52" s="12">
        <v>96.021900000000002</v>
      </c>
      <c r="L52" s="12">
        <v>95.9482</v>
      </c>
      <c r="M52" s="27">
        <v>49</v>
      </c>
      <c r="N52" s="264">
        <v>45376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93.554000000000002</v>
      </c>
      <c r="H53" s="242">
        <v>93.554000000000002</v>
      </c>
      <c r="I53" s="269"/>
      <c r="J53" s="270"/>
      <c r="K53" s="12">
        <v>93.554000000000002</v>
      </c>
      <c r="L53" s="12">
        <v>93.554000000000002</v>
      </c>
      <c r="M53" s="27">
        <v>63</v>
      </c>
      <c r="N53" s="264">
        <v>45390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94.220200000000006</v>
      </c>
      <c r="H54" s="242">
        <v>94.220200000000006</v>
      </c>
      <c r="I54" s="269"/>
      <c r="J54" s="243"/>
      <c r="K54" s="12">
        <v>94.220200000000006</v>
      </c>
      <c r="L54" s="12">
        <v>94.220200000000006</v>
      </c>
      <c r="M54" s="27">
        <v>70</v>
      </c>
      <c r="N54" s="264">
        <v>45397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95.022654629783005</v>
      </c>
      <c r="H55" s="273">
        <v>95.022654629783005</v>
      </c>
      <c r="I55" s="274"/>
      <c r="J55" s="139"/>
      <c r="K55" s="136">
        <v>100</v>
      </c>
      <c r="L55" s="136">
        <v>94.692999999999998</v>
      </c>
      <c r="M55" s="27">
        <v>77</v>
      </c>
      <c r="N55" s="264">
        <v>45404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88.767499999999998</v>
      </c>
      <c r="H56" s="273">
        <v>98.91</v>
      </c>
      <c r="I56" s="274">
        <v>110</v>
      </c>
      <c r="J56" s="139">
        <v>1</v>
      </c>
      <c r="K56" s="136">
        <v>98.91</v>
      </c>
      <c r="L56" s="136">
        <v>98.91</v>
      </c>
      <c r="M56" s="27">
        <v>91</v>
      </c>
      <c r="N56" s="264">
        <v>45418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92.175899999999999</v>
      </c>
      <c r="H57" s="273">
        <v>98.91</v>
      </c>
      <c r="I57" s="274">
        <v>5554</v>
      </c>
      <c r="J57" s="139">
        <v>1</v>
      </c>
      <c r="K57" s="136">
        <v>98.91</v>
      </c>
      <c r="L57" s="136">
        <v>98.91</v>
      </c>
      <c r="M57" s="27">
        <v>98</v>
      </c>
      <c r="N57" s="264">
        <v>45425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89.744128628545894</v>
      </c>
      <c r="H58" s="273">
        <v>92.072143151078194</v>
      </c>
      <c r="I58" s="274">
        <v>543414</v>
      </c>
      <c r="J58" s="139">
        <v>2</v>
      </c>
      <c r="K58" s="136">
        <v>98.91</v>
      </c>
      <c r="L58" s="136">
        <v>92.067899999999995</v>
      </c>
      <c r="M58" s="27">
        <v>112</v>
      </c>
      <c r="N58" s="264">
        <v>45439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90.718800000000002</v>
      </c>
      <c r="H59" s="273">
        <v>92.05</v>
      </c>
      <c r="I59" s="274">
        <v>163962</v>
      </c>
      <c r="J59" s="139">
        <v>1</v>
      </c>
      <c r="K59" s="136">
        <v>92.05</v>
      </c>
      <c r="L59" s="136">
        <v>92.05</v>
      </c>
      <c r="M59" s="27">
        <v>126</v>
      </c>
      <c r="N59" s="264">
        <v>45453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97.22</v>
      </c>
      <c r="H60" s="273">
        <v>98.91</v>
      </c>
      <c r="I60" s="274">
        <v>240</v>
      </c>
      <c r="J60" s="139">
        <v>1</v>
      </c>
      <c r="K60" s="136">
        <v>98.91</v>
      </c>
      <c r="L60" s="136">
        <v>98.91</v>
      </c>
      <c r="M60" s="27">
        <v>133</v>
      </c>
      <c r="N60" s="264">
        <v>45460</v>
      </c>
      <c r="O60" s="114"/>
      <c r="Q60" s="114"/>
    </row>
    <row r="61" spans="1:17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88.893699999999995</v>
      </c>
      <c r="H61" s="273">
        <v>88.893699999999995</v>
      </c>
      <c r="I61" s="274"/>
      <c r="J61" s="139"/>
      <c r="K61" s="136">
        <v>88.893699999999995</v>
      </c>
      <c r="L61" s="136">
        <v>88.893699999999995</v>
      </c>
      <c r="M61" s="27">
        <v>140</v>
      </c>
      <c r="N61" s="264">
        <v>45467</v>
      </c>
      <c r="O61" s="114"/>
      <c r="Q61" s="114"/>
    </row>
    <row r="62" spans="1:17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82.461100000000002</v>
      </c>
      <c r="H62" s="277">
        <v>87.307699999999997</v>
      </c>
      <c r="I62" s="278">
        <v>109536</v>
      </c>
      <c r="J62" s="289">
        <v>1</v>
      </c>
      <c r="K62" s="276">
        <v>87.307699999999997</v>
      </c>
      <c r="L62" s="276">
        <v>87.307699999999997</v>
      </c>
      <c r="M62" s="172">
        <v>154</v>
      </c>
      <c r="N62" s="279">
        <v>45481</v>
      </c>
      <c r="O62" s="114"/>
      <c r="Q62" s="114"/>
    </row>
    <row r="63" spans="1:17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87.759231253030407</v>
      </c>
      <c r="H63" s="277">
        <v>97.28</v>
      </c>
      <c r="I63" s="278">
        <v>112529</v>
      </c>
      <c r="J63" s="289">
        <v>3</v>
      </c>
      <c r="K63" s="276">
        <v>97.28</v>
      </c>
      <c r="L63" s="276">
        <v>97.28</v>
      </c>
      <c r="M63" s="172">
        <v>168</v>
      </c>
      <c r="N63" s="279">
        <v>45495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175</v>
      </c>
      <c r="N64" s="288">
        <v>45502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285</v>
      </c>
      <c r="F65" s="283" t="s">
        <v>286</v>
      </c>
      <c r="G65" s="284">
        <v>85.460232201093604</v>
      </c>
      <c r="H65" s="285">
        <v>84.578596202519506</v>
      </c>
      <c r="I65" s="286">
        <v>1246379</v>
      </c>
      <c r="J65" s="287">
        <v>13</v>
      </c>
      <c r="K65" s="284">
        <v>98.91</v>
      </c>
      <c r="L65" s="284">
        <v>80.321299999999994</v>
      </c>
      <c r="M65" s="283">
        <v>182</v>
      </c>
      <c r="N65" s="288">
        <v>45509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291</v>
      </c>
      <c r="F66" s="283" t="s">
        <v>292</v>
      </c>
      <c r="G66" s="284">
        <v>86.170599999999993</v>
      </c>
      <c r="H66" s="285">
        <v>79.389300000000006</v>
      </c>
      <c r="I66" s="286">
        <v>377885</v>
      </c>
      <c r="J66" s="290">
        <v>1</v>
      </c>
      <c r="K66" s="284">
        <v>79.389300000000006</v>
      </c>
      <c r="L66" s="284">
        <v>79.389300000000006</v>
      </c>
      <c r="M66" s="283">
        <v>189</v>
      </c>
      <c r="N66" s="288">
        <v>45516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196</v>
      </c>
      <c r="N67" s="288">
        <v>45523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300</v>
      </c>
      <c r="F68" s="283" t="s">
        <v>301</v>
      </c>
      <c r="G68" s="284">
        <v>79.36</v>
      </c>
      <c r="H68" s="285">
        <v>79.36</v>
      </c>
      <c r="I68" s="286"/>
      <c r="J68" s="290"/>
      <c r="K68" s="284">
        <v>79.36</v>
      </c>
      <c r="L68" s="284">
        <v>79.36</v>
      </c>
      <c r="M68" s="283">
        <v>203</v>
      </c>
      <c r="N68" s="288">
        <v>45530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316</v>
      </c>
      <c r="F69" s="283" t="s">
        <v>317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210</v>
      </c>
      <c r="N69" s="288">
        <v>45537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82.829800000000006</v>
      </c>
      <c r="H70" s="285">
        <v>91.079599999999999</v>
      </c>
      <c r="I70" s="286">
        <v>13620004</v>
      </c>
      <c r="J70" s="290">
        <v>1</v>
      </c>
      <c r="K70" s="284">
        <v>91.079599999999999</v>
      </c>
      <c r="L70" s="284">
        <v>91.079599999999999</v>
      </c>
      <c r="M70" s="283">
        <v>217</v>
      </c>
      <c r="N70" s="288">
        <v>45544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224</v>
      </c>
      <c r="N71" s="288">
        <v>45551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329</v>
      </c>
      <c r="F72" s="283" t="s">
        <v>330</v>
      </c>
      <c r="G72" s="284">
        <v>82.846699999999998</v>
      </c>
      <c r="H72" s="285">
        <v>82.846699999999998</v>
      </c>
      <c r="I72" s="286"/>
      <c r="J72" s="290"/>
      <c r="K72" s="284">
        <v>82.846699999999998</v>
      </c>
      <c r="L72" s="284">
        <v>82.846699999999998</v>
      </c>
      <c r="M72" s="283">
        <v>231</v>
      </c>
      <c r="N72" s="288">
        <v>45558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238</v>
      </c>
      <c r="N73" s="288">
        <v>45565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81.522999999999996</v>
      </c>
      <c r="H74" s="285">
        <v>98.91</v>
      </c>
      <c r="I74" s="286">
        <v>660</v>
      </c>
      <c r="J74" s="290">
        <v>1</v>
      </c>
      <c r="K74" s="284">
        <v>98.91</v>
      </c>
      <c r="L74" s="284">
        <v>98.91</v>
      </c>
      <c r="M74" s="283">
        <v>245</v>
      </c>
      <c r="N74" s="288">
        <v>45572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83.552400000000006</v>
      </c>
      <c r="H75" s="285">
        <v>98.91</v>
      </c>
      <c r="I75" s="286">
        <v>10095</v>
      </c>
      <c r="J75" s="290">
        <v>1</v>
      </c>
      <c r="K75" s="284">
        <v>98.91</v>
      </c>
      <c r="L75" s="284">
        <v>98.91</v>
      </c>
      <c r="M75" s="283">
        <v>252</v>
      </c>
      <c r="N75" s="288">
        <v>45579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357</v>
      </c>
      <c r="F76" s="283" t="s">
        <v>358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259</v>
      </c>
      <c r="N76" s="288">
        <v>45586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82.092399999999998</v>
      </c>
      <c r="H77" s="285">
        <v>82.092399999999998</v>
      </c>
      <c r="I77" s="286"/>
      <c r="J77" s="290"/>
      <c r="K77" s="284">
        <v>82.092399999999998</v>
      </c>
      <c r="L77" s="284">
        <v>82.092399999999998</v>
      </c>
      <c r="M77" s="283">
        <v>266</v>
      </c>
      <c r="N77" s="288">
        <v>45593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366</v>
      </c>
      <c r="F78" s="283" t="s">
        <v>367</v>
      </c>
      <c r="G78" s="284">
        <v>72.437799999999996</v>
      </c>
      <c r="H78" s="285">
        <v>72.437799999999996</v>
      </c>
      <c r="I78" s="286"/>
      <c r="J78" s="290"/>
      <c r="K78" s="284">
        <v>72.437799999999996</v>
      </c>
      <c r="L78" s="284">
        <v>72.437799999999996</v>
      </c>
      <c r="M78" s="283">
        <v>273</v>
      </c>
      <c r="N78" s="288">
        <v>45600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79.852599999999995</v>
      </c>
      <c r="H79" s="285">
        <v>79.852599999999995</v>
      </c>
      <c r="I79" s="286"/>
      <c r="J79" s="290"/>
      <c r="K79" s="284">
        <v>79.852599999999995</v>
      </c>
      <c r="L79" s="284">
        <v>79.852599999999995</v>
      </c>
      <c r="M79" s="283">
        <v>280</v>
      </c>
      <c r="N79" s="288">
        <v>45607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86.030854202534201</v>
      </c>
      <c r="H80" s="285">
        <v>86.030854202534201</v>
      </c>
      <c r="I80" s="286"/>
      <c r="J80" s="290"/>
      <c r="K80" s="284">
        <v>100</v>
      </c>
      <c r="L80" s="284">
        <v>78.512600000000006</v>
      </c>
      <c r="M80" s="283">
        <v>287</v>
      </c>
      <c r="N80" s="288">
        <v>45614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79.398700000000005</v>
      </c>
      <c r="H81" s="285">
        <v>79.398700000000005</v>
      </c>
      <c r="I81" s="286"/>
      <c r="J81" s="290"/>
      <c r="K81" s="284">
        <v>79.398700000000005</v>
      </c>
      <c r="L81" s="284">
        <v>79.398700000000005</v>
      </c>
      <c r="M81" s="283">
        <v>294</v>
      </c>
      <c r="N81" s="288">
        <v>45621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301</v>
      </c>
      <c r="N82" s="288">
        <v>45628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414</v>
      </c>
      <c r="F83" s="283" t="s">
        <v>415</v>
      </c>
      <c r="G83" s="284">
        <v>97.22</v>
      </c>
      <c r="H83" s="285">
        <v>79.273099999999999</v>
      </c>
      <c r="I83" s="286">
        <v>2522000</v>
      </c>
      <c r="J83" s="290">
        <v>1</v>
      </c>
      <c r="K83" s="284">
        <v>79.273099999999999</v>
      </c>
      <c r="L83" s="284">
        <v>79.273099999999999</v>
      </c>
      <c r="M83" s="283">
        <v>308</v>
      </c>
      <c r="N83" s="288">
        <v>45635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78.689099999999996</v>
      </c>
      <c r="H84" s="285">
        <v>80.215999999999994</v>
      </c>
      <c r="I84" s="286">
        <v>2176566</v>
      </c>
      <c r="J84" s="290">
        <v>1</v>
      </c>
      <c r="K84" s="284">
        <v>80.215999999999994</v>
      </c>
      <c r="L84" s="284">
        <v>80.215999999999994</v>
      </c>
      <c r="M84" s="283">
        <v>315</v>
      </c>
      <c r="N84" s="288">
        <v>45642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100</v>
      </c>
      <c r="H85" s="285">
        <v>100</v>
      </c>
      <c r="I85" s="286"/>
      <c r="J85" s="290"/>
      <c r="K85" s="284">
        <v>100</v>
      </c>
      <c r="L85" s="284">
        <v>100</v>
      </c>
      <c r="M85" s="283">
        <v>322</v>
      </c>
      <c r="N85" s="288">
        <v>45649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78.747799999999998</v>
      </c>
      <c r="H86" s="285">
        <v>78.747799999999998</v>
      </c>
      <c r="I86" s="286"/>
      <c r="J86" s="290"/>
      <c r="K86" s="284">
        <v>78.747799999999998</v>
      </c>
      <c r="L86" s="284">
        <v>78.747799999999998</v>
      </c>
      <c r="M86" s="283">
        <v>329</v>
      </c>
      <c r="N86" s="288">
        <v>45656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450</v>
      </c>
      <c r="F87" s="283" t="s">
        <v>451</v>
      </c>
      <c r="G87" s="284">
        <v>68.228700000000003</v>
      </c>
      <c r="H87" s="285">
        <v>68.228700000000003</v>
      </c>
      <c r="I87" s="286"/>
      <c r="J87" s="290"/>
      <c r="K87" s="284">
        <v>68.228700000000003</v>
      </c>
      <c r="L87" s="284">
        <v>68.228700000000003</v>
      </c>
      <c r="M87" s="283">
        <v>336</v>
      </c>
      <c r="N87" s="288">
        <v>45663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78.635499999999993</v>
      </c>
      <c r="H88" s="285">
        <v>76.081100000000006</v>
      </c>
      <c r="I88" s="286">
        <v>50000</v>
      </c>
      <c r="J88" s="290">
        <v>1</v>
      </c>
      <c r="K88" s="284">
        <v>76.081100000000006</v>
      </c>
      <c r="L88" s="284">
        <v>76.081100000000006</v>
      </c>
      <c r="M88" s="283">
        <v>343</v>
      </c>
      <c r="N88" s="288">
        <v>45670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77.105142822445998</v>
      </c>
      <c r="H89" s="285">
        <v>74.773606978613898</v>
      </c>
      <c r="I89" s="286">
        <v>18657</v>
      </c>
      <c r="J89" s="290">
        <v>3</v>
      </c>
      <c r="K89" s="284">
        <v>77.037300000000002</v>
      </c>
      <c r="L89" s="284">
        <v>67.532499999999999</v>
      </c>
      <c r="M89" s="283">
        <v>350</v>
      </c>
      <c r="N89" s="288">
        <v>45677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470</v>
      </c>
      <c r="F90" s="283" t="s">
        <v>471</v>
      </c>
      <c r="G90" s="284">
        <v>76.451608029294803</v>
      </c>
      <c r="H90" s="285">
        <v>93.512827566926902</v>
      </c>
      <c r="I90" s="286">
        <v>77622</v>
      </c>
      <c r="J90" s="290">
        <v>6</v>
      </c>
      <c r="K90" s="284">
        <v>100</v>
      </c>
      <c r="L90" s="284">
        <v>76.304599999999994</v>
      </c>
      <c r="M90" s="283">
        <v>357</v>
      </c>
      <c r="N90" s="288">
        <v>45684</v>
      </c>
      <c r="O90" s="114"/>
      <c r="Q90" s="114"/>
    </row>
    <row r="91" spans="1:17" ht="16.5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/>
      <c r="H91" s="285">
        <v>76.369529951567003</v>
      </c>
      <c r="I91" s="286">
        <v>12407441</v>
      </c>
      <c r="J91" s="290">
        <v>13</v>
      </c>
      <c r="K91" s="284">
        <v>76.481999999999999</v>
      </c>
      <c r="L91" s="284">
        <v>76.103499999999997</v>
      </c>
      <c r="M91" s="283">
        <v>364</v>
      </c>
      <c r="N91" s="288">
        <v>45691</v>
      </c>
      <c r="O91" s="114"/>
      <c r="Q91" s="114"/>
    </row>
    <row r="92" spans="1:17" ht="16.5" thickBot="1">
      <c r="C92" s="99"/>
      <c r="D92" s="100"/>
      <c r="E92" s="101" t="s">
        <v>41</v>
      </c>
      <c r="F92" s="101"/>
      <c r="G92" s="280"/>
      <c r="H92" s="281"/>
      <c r="I92" s="253">
        <f>SUM(I5:I91)</f>
        <v>162958054</v>
      </c>
      <c r="J92" s="253">
        <f>SUM(J5:J91)</f>
        <v>587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318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A2" sqref="A2:J2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2" customWidth="1"/>
    <col min="5" max="5" width="20.7109375" style="3" customWidth="1"/>
    <col min="6" max="6" width="31.28515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7</v>
      </c>
      <c r="D6" s="211">
        <v>327000000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1</v>
      </c>
      <c r="D8" s="211">
        <v>20000000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18</v>
      </c>
      <c r="D14" s="211">
        <v>1000000000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13</v>
      </c>
      <c r="D18" s="211">
        <v>1224000000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95</v>
      </c>
      <c r="B27" s="102"/>
      <c r="C27" s="101">
        <f>C14</f>
        <v>18</v>
      </c>
      <c r="D27" s="227">
        <f>D14</f>
        <v>1000000000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318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2024-02-05T17:55:20Z</dcterms:modified>
</cp:coreProperties>
</file>