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184" documentId="8_{606631BA-53D8-409E-9DFE-62B2762FD207}" xr6:coauthVersionLast="47" xr6:coauthVersionMax="47" xr10:uidLastSave="{F2D72985-A997-47D0-BA24-D0BA52AC8CA0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8" i="3" l="1"/>
  <c r="I88" i="3"/>
  <c r="H29" i="6" l="1"/>
  <c r="I29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<sst xmlns="http://schemas.openxmlformats.org/spreadsheetml/2006/main" count="528" uniqueCount="467">
  <si>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</si>
  <si>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</si>
  <si>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</si>
  <si>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</si>
  <si>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</si>
  <si>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</si>
  <si>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</si>
  <si>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</si>
  <si>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</si>
  <si>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</si>
  <si>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</si>
  <si>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</si>
  <si>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</si>
  <si>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</si>
  <si>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</si>
  <si>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</si>
  <si>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</si>
  <si>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</si>
  <si>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</si>
  <si>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</si>
  <si>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</si>
  <si>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</si>
  <si>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</si>
  <si>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</si>
  <si>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</si>
  <si>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</si>
  <si>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</si>
  <si>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</si>
  <si>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</si>
  <si>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</si>
  <si>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</si>
  <si>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</si>
  <si>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</si>
  <si>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</si>
  <si>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</si>
  <si>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</si>
  <si>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</si>
  <si>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</si>
  <si>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</si>
  <si>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</si>
  <si>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</si>
  <si>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</si>
  <si>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</si>
  <si>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</si>
  <si>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</si>
  <si>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</si>
  <si>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</si>
  <si>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</si>
  <si>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</si>
  <si>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</si>
  <si>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</si>
  <si>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</si>
  <si>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</si>
  <si>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</si>
  <si>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</si>
  <si>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</si>
  <si>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</si>
  <si>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</si>
  <si>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</si>
  <si>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</si>
  <si>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</si>
  <si>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</si>
  <si>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</si>
  <si>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</si>
  <si>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</si>
  <si>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</si>
  <si>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</si>
  <si>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</si>
  <si>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</si>
  <si>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</si>
  <si>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</si>
  <si>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</si>
  <si>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</si>
  <si>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</si>
  <si>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</si>
  <si>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</si>
  <si>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</si>
  <si>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</si>
  <si>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</si>
  <si>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</si>
  <si>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</si>
  <si>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</si>
  <si>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</si>
  <si>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</si>
  <si>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</si>
  <si>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</si>
  <si>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</si>
  <si>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</si>
  <si>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</si>
  <si>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</si>
  <si>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</si>
  <si>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</si>
  <si>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</si>
  <si>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</si>
  <si>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</si>
  <si>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</si>
  <si>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</si>
  <si>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</si>
  <si>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</si>
  <si>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</si>
  <si>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</si>
  <si>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</si>
  <si>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</si>
  <si>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</si>
  <si>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</si>
  <si>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</si>
  <si>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</si>
  <si>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</si>
  <si>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</si>
  <si>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</si>
  <si>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</si>
  <si>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</si>
  <si>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</si>
  <si>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</si>
  <si>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</si>
  <si>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</si>
  <si>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</si>
  <si>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</si>
  <si>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</si>
  <si>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</si>
  <si>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</si>
  <si>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</si>
  <si>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</si>
  <si>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</si>
  <si>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</si>
  <si>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</si>
  <si>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</si>
  <si>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</si>
  <si>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</si>
  <si>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</si>
  <si>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</si>
  <si>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</si>
  <si>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</si>
  <si>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</si>
  <si>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</si>
  <si>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</si>
  <si>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</si>
  <si>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</si>
  <si>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</si>
  <si>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</si>
  <si>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</si>
  <si>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</si>
  <si>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</si>
  <si>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</si>
  <si>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</si>
  <si>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</si>
  <si>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</si>
  <si>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</si>
  <si>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</si>
  <si>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</si>
  <si>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</si>
  <si>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</si>
  <si>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</si>
  <si>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</si>
  <si>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</si>
  <si>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</si>
  <si>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</si>
  <si>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</si>
  <si>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</si>
  <si>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</si>
  <si>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</si>
  <si>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</si>
  <si>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</si>
  <si>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</si>
  <si>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</si>
  <si>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</si>
  <si>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</si>
  <si>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</si>
  <si>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</si>
  <si>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</si>
  <si>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</si>
  <si>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</si>
  <si>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</si>
  <si>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</si>
  <si>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</si>
  <si>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</si>
  <si>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</si>
  <si>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</si>
  <si>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</si>
  <si>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</si>
  <si>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</si>
  <si>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</si>
  <si>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</si>
  <si>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</si>
  <si>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</si>
  <si>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</si>
  <si>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</si>
  <si>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</si>
  <si>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</si>
  <si>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</si>
  <si>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</si>
  <si>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</si>
  <si>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</si>
  <si>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</si>
  <si>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</si>
  <si>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</si>
  <si>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</si>
  <si>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</si>
  <si>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</si>
  <si>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</si>
  <si>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</si>
  <si>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</si>
  <si>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</si>
  <si>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</si>
  <si>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</si>
  <si>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</si>
  <si>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</si>
  <si>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</si>
  <si>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</si>
  <si>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</si>
  <si>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</si>
  <si>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</si>
  <si>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</si>
  <si>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</si>
  <si>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</si>
  <si>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</si>
  <si>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</si>
  <si>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</si>
  <si>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</si>
  <si>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</si>
  <si>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</si>
  <si>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</si>
  <si>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</si>
  <si>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</si>
  <si>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</si>
  <si>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</si>
  <si>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</si>
  <si>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</si>
  <si>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</si>
  <si>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</si>
  <si>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</si>
  <si>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</si>
  <si>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</si>
  <si>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</si>
  <si>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</si>
  <si>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</si>
  <si>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</si>
  <si>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</si>
  <si>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</si>
  <si>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</si>
  <si>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</si>
  <si>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</si>
  <si>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</si>
  <si>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</si>
  <si>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</si>
  <si>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</si>
  <si>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</si>
  <si>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</si>
  <si>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</si>
  <si>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</si>
  <si>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</si>
  <si>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</si>
  <si>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</si>
  <si>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</si>
  <si>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</si>
  <si>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</si>
  <si>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</si>
  <si>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</si>
  <si>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</si>
  <si>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</si>
  <si>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</si>
  <si>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</si>
  <si>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</si>
  <si>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</si>
  <si>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</si>
  <si>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</si>
  <si>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</si>
  <si>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</si>
  <si>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</si>
  <si>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</si>
  <si>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</si>
  <si>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</si>
  <si>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</si>
  <si>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</si>
  <si>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</si>
  <si>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</si>
  <si>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</si>
  <si>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</si>
  <si>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</si>
  <si>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</si>
  <si>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</si>
  <si>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</si>
  <si>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</si>
  <si>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</si>
  <si>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</si>
  <si>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</si>
  <si>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</si>
  <si>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</si>
  <si>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</si>
  <si>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</si>
  <si>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</si>
  <si>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</si>
  <si>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</si>
  <si>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</si>
  <si>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</si>
  <si>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</si>
  <si>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</si>
  <si>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</si>
  <si>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</si>
  <si>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</si>
  <si>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</si>
  <si>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</si>
  <si>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</si>
  <si>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</si>
  <si>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</si>
  <si>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</si>
  <si>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</si>
  <si>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</si>
  <si>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</si>
  <si>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</si>
  <si>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</si>
  <si>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</si>
  <si>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</si>
  <si>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</si>
  <si>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</si>
  <si>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</si>
  <si>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</si>
  <si>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</si>
  <si>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</si>
  <si>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</si>
  <si>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</si>
  <si>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</si>
  <si>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</si>
  <si>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</si>
  <si>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</si>
  <si>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</si>
  <si>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</si>
  <si>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</si>
  <si>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</si>
  <si>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</si>
  <si>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</si>
  <si>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</si>
  <si>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</si>
  <si>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</si>
  <si>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</si>
  <si>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</si>
  <si>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</si>
  <si>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</si>
  <si>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</si>
  <si>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</si>
  <si>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</si>
  <si>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</si>
  <si>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</si>
  <si>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</si>
  <si>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</si>
  <si>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</si>
  <si>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</si>
  <si>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</si>
  <si>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</si>
  <si>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</si>
  <si>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</si>
  <si>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</si>
  <si>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</si>
  <si>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</si>
  <si>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</si>
  <si>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</si>
  <si>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</si>
  <si>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</si>
  <si>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</si>
  <si>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</si>
  <si>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</si>
  <si>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</si>
  <si>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</si>
  <si>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</si>
  <si>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</si>
  <si>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</si>
  <si>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</si>
  <si>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</si>
  <si>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</si>
  <si>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</si>
  <si>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</si>
  <si>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</si>
  <si>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</si>
  <si>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</si>
  <si>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</si>
  <si>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</si>
  <si>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</si>
  <si>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</si>
  <si>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</si>
  <si>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</si>
  <si>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</si>
  <si>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</si>
  <si>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</si>
  <si>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</si>
  <si>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</si>
  <si>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</si>
  <si>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</si>
  <si>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</si>
  <si>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</si>
  <si>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</si>
  <si>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</si>
  <si>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</si>
  <si>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</si>
  <si>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</si>
  <si>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</si>
  <si>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</si>
  <si>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</si>
  <si>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</si>
  <si>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</si>
  <si>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</si>
  <si>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</si>
  <si>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</si>
  <si>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</si>
  <si>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</si>
  <si>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</si>
  <si>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</si>
  <si>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</si>
  <si>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</si>
  <si>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</si>
  <si>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</si>
  <si>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</si>
  <si>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</si>
  <si>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</si>
  <si>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</si>
  <si>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</si>
  <si>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</si>
  <si>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</si>
  <si>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</si>
  <si>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</si>
  <si>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</si>
  <si>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</si>
  <si>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</si>
  <si>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</si>
  <si>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</si>
  <si>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</si>
  <si>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</si>
  <si>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</si>
  <si>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</si>
  <si>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</si>
  <si>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</si>
  <si>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</si>
  <si>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</si>
  <si>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</si>
  <si>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</si>
  <si>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</si>
  <si>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</si>
  <si>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</si>
  <si>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</si>
  <si>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</si>
  <si>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</si>
  <si>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</si>
  <si>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</si>
  <si>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</si>
  <si>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</si>
  <si>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</si>
  <si>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</si>
  <si>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</si>
  <si>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</si>
  <si>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</si>
  <si>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</si>
  <si>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</si>
  <si>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</si>
  <si>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</si>
  <si>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</si>
  <si>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</si>
  <si>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</si>
  <si>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</si>
  <si>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</si>
  <si>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GOG-BL-11/12/23-A6079-1828-0</t>
  </si>
  <si>
    <t>GHGGOG069261</t>
  </si>
  <si>
    <t>GOG-BL-02/12/24-A6380-1879-0</t>
  </si>
  <si>
    <t>GHGGOG072729</t>
  </si>
  <si>
    <t>DATE: DECEMBER  08 2023</t>
  </si>
  <si>
    <t>DATE: DECEMBER 08,  2023</t>
  </si>
  <si>
    <t>DATE: DECEMBER  08, 2023</t>
  </si>
  <si>
    <t>DATE: DECEMBER 08 2023</t>
  </si>
  <si>
    <t>DATE:  DECEMBER 08,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</si>
</sst>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F8" sqref="F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" customHeight="1">
      <c r="A3" s="297" t="s">
        <v>462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6">
      <c r="A5" s="8" t="s">
        <v>113</v>
      </c>
      <c r="B5" s="8" t="s">
        <v>114</v>
      </c>
      <c r="C5" s="3" t="s">
        <v>256</v>
      </c>
      <c r="D5" s="247">
        <f>'NEW GOG NOTES AND BONDS '!H29</f>
        <v>327838088</v>
      </c>
      <c r="E5" s="258">
        <f>'NEW GOG NOTES AND BONDS '!I29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207</v>
      </c>
      <c r="D7" s="10">
        <f>'TREASURY BILLS'!I88</f>
        <v>171521801</v>
      </c>
      <c r="E7" s="10">
        <f>'TREASURY BILLS'!J88</f>
        <v>801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499359889</v>
      </c>
      <c r="E9" s="16">
        <f>SUM(E5:E8)</f>
        <v>805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115</v>
      </c>
      <c r="B14" s="8" t="s">
        <v>116</v>
      </c>
      <c r="C14" s="3" t="s">
        <v>256</v>
      </c>
      <c r="D14" s="262">
        <f>'NEW GOG NOTES AND BONDS '!H12</f>
        <v>177518088</v>
      </c>
      <c r="E14" s="260">
        <f>'NEW GOG NOTES AND BONDS '!I12</f>
        <v>2</v>
      </c>
      <c r="F14" s="233" t="str">
        <f>'NEW GOG NOTES AND BONDS '!C12</f>
        <v>GOG-BD-12/02/30-A6146-1838-8.80</v>
      </c>
      <c r="G14" s="248">
        <f>'NEW GOG NOTES AND BONDS '!F12</f>
        <v>27.87</v>
      </c>
      <c r="H14" s="23">
        <f>'NEW GOG NOTES AND BONDS '!G12</f>
        <v>42.528975000000003</v>
      </c>
      <c r="I14" s="13"/>
      <c r="K14" s="14"/>
      <c r="L14" s="15"/>
    </row>
    <row r="15" spans="1:12" ht="15.6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207</v>
      </c>
      <c r="D16" s="291">
        <f>'TREASURY BILLS'!I32</f>
        <v>59780406</v>
      </c>
      <c r="E16" s="262">
        <f>'TREASURY BILLS'!J32</f>
        <v>199</v>
      </c>
      <c r="F16" s="234" t="str">
        <f>'TREASURY BILLS'!E32</f>
        <v>GOG-BL-04/03/24-A6298-1866-0</v>
      </c>
      <c r="G16" s="240"/>
      <c r="H16" s="23">
        <f>'TREASURY BILLS'!H32</f>
        <v>93.407952899829795</v>
      </c>
      <c r="I16" s="13"/>
      <c r="K16" s="14"/>
      <c r="L16" s="15"/>
    </row>
    <row r="17" spans="1:12" ht="15.6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167</v>
      </c>
      <c r="B23" s="8" t="s">
        <v>117</v>
      </c>
      <c r="C23" s="9" t="s">
        <v>123</v>
      </c>
      <c r="D23" s="29">
        <f>'REPO TRADES'!D27</f>
        <v>1225000000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325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B4" zoomScaleNormal="100" zoomScaleSheetLayoutView="100" workbookViewId="0">
      <selection activeCell="G12" sqref="G12:I1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22.64</v>
      </c>
      <c r="F5" s="11">
        <v>23.65</v>
      </c>
      <c r="G5" s="12">
        <v>73.254999999999995</v>
      </c>
      <c r="H5" s="241"/>
      <c r="I5" s="57"/>
      <c r="J5" s="11">
        <v>9.8699999999999992</v>
      </c>
      <c r="K5" s="11">
        <v>9.8699999999999992</v>
      </c>
      <c r="L5" s="58">
        <v>1348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13.64</v>
      </c>
      <c r="F6" s="11">
        <v>23.8</v>
      </c>
      <c r="G6" s="12">
        <v>62.076900000000002</v>
      </c>
      <c r="H6" s="241"/>
      <c r="I6" s="57"/>
      <c r="J6" s="11">
        <v>15.12</v>
      </c>
      <c r="K6" s="11">
        <v>15.12</v>
      </c>
      <c r="L6" s="58">
        <v>1712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1348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1712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22.81</v>
      </c>
      <c r="F9" s="11">
        <v>20.82</v>
      </c>
      <c r="G9" s="64">
        <v>70.736850000000004</v>
      </c>
      <c r="H9" s="72"/>
      <c r="I9" s="65"/>
      <c r="J9" s="11">
        <v>22.81</v>
      </c>
      <c r="K9" s="11">
        <v>22.81</v>
      </c>
      <c r="L9" s="58">
        <v>1166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19.78</v>
      </c>
      <c r="F10" s="11">
        <v>18.21</v>
      </c>
      <c r="G10" s="242">
        <v>71.132274999999993</v>
      </c>
      <c r="H10" s="72"/>
      <c r="I10" s="243"/>
      <c r="J10" s="11">
        <v>19.78</v>
      </c>
      <c r="K10" s="11">
        <v>19.78</v>
      </c>
      <c r="L10" s="58">
        <v>1530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27.7</v>
      </c>
      <c r="F11" s="11">
        <v>30.86</v>
      </c>
      <c r="G11" s="242">
        <v>41.737499999999997</v>
      </c>
      <c r="H11" s="72">
        <v>90000000</v>
      </c>
      <c r="I11" s="243">
        <v>1</v>
      </c>
      <c r="J11" s="11">
        <v>30.86</v>
      </c>
      <c r="K11" s="11">
        <v>30.86</v>
      </c>
      <c r="L11" s="58">
        <v>1894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25.12</v>
      </c>
      <c r="F12" s="11">
        <v>27.87</v>
      </c>
      <c r="G12" s="242">
        <v>42.528975000000003</v>
      </c>
      <c r="H12" s="72">
        <v>177518088</v>
      </c>
      <c r="I12" s="243">
        <v>2</v>
      </c>
      <c r="J12" s="11">
        <v>27.87</v>
      </c>
      <c r="K12" s="11">
        <v>27.87</v>
      </c>
      <c r="L12" s="58">
        <v>2258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14.63</v>
      </c>
      <c r="F13" s="11">
        <v>29.85</v>
      </c>
      <c r="G13" s="242">
        <v>36.443899999999999</v>
      </c>
      <c r="H13" s="72">
        <v>60320000</v>
      </c>
      <c r="I13" s="243">
        <v>1</v>
      </c>
      <c r="J13" s="11">
        <v>29.85</v>
      </c>
      <c r="K13" s="11">
        <v>29.85</v>
      </c>
      <c r="L13" s="58">
        <v>2622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17.37</v>
      </c>
      <c r="F14" s="11">
        <v>14.36</v>
      </c>
      <c r="G14" s="242">
        <v>73.5745</v>
      </c>
      <c r="H14" s="72"/>
      <c r="I14" s="243"/>
      <c r="J14" s="11">
        <v>26.03</v>
      </c>
      <c r="K14" s="11">
        <v>26.03</v>
      </c>
      <c r="L14" s="58">
        <v>2986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29.44</v>
      </c>
      <c r="F15" s="11">
        <v>14.49</v>
      </c>
      <c r="G15" s="242">
        <v>72.250299999999996</v>
      </c>
      <c r="H15" s="72"/>
      <c r="I15" s="243"/>
      <c r="J15" s="11">
        <v>27.43</v>
      </c>
      <c r="K15" s="11">
        <v>27.43</v>
      </c>
      <c r="L15" s="58">
        <v>3350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3714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4078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4442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4806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5170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373</v>
      </c>
      <c r="C25" s="9" t="s">
        <v>377</v>
      </c>
      <c r="D25" s="27" t="s">
        <v>369</v>
      </c>
      <c r="E25" s="11"/>
      <c r="F25" s="11"/>
      <c r="G25" s="242"/>
      <c r="H25" s="72"/>
      <c r="I25" s="243"/>
      <c r="J25" s="11"/>
      <c r="K25" s="11"/>
      <c r="L25" s="58">
        <v>1366</v>
      </c>
      <c r="M25" s="59">
        <v>46634</v>
      </c>
      <c r="N25" s="114"/>
    </row>
    <row r="26" spans="1:14">
      <c r="A26" s="266">
        <v>2</v>
      </c>
      <c r="B26" s="8" t="s">
        <v>374</v>
      </c>
      <c r="C26" s="9" t="s">
        <v>378</v>
      </c>
      <c r="D26" s="27" t="s">
        <v>370</v>
      </c>
      <c r="E26" s="11"/>
      <c r="F26" s="11"/>
      <c r="G26" s="242"/>
      <c r="H26" s="72"/>
      <c r="I26" s="243"/>
      <c r="J26" s="11"/>
      <c r="K26" s="11"/>
      <c r="L26" s="58">
        <v>1732</v>
      </c>
      <c r="M26" s="59">
        <v>47000</v>
      </c>
      <c r="N26" s="114"/>
    </row>
    <row r="27" spans="1:14">
      <c r="A27" s="266">
        <v>3</v>
      </c>
      <c r="B27" s="8" t="s">
        <v>375</v>
      </c>
      <c r="C27" s="9" t="s">
        <v>379</v>
      </c>
      <c r="D27" s="27" t="s">
        <v>371</v>
      </c>
      <c r="E27" s="11"/>
      <c r="F27" s="11"/>
      <c r="G27" s="242"/>
      <c r="H27" s="72"/>
      <c r="I27" s="243"/>
      <c r="J27" s="11"/>
      <c r="K27" s="11"/>
      <c r="L27" s="58">
        <v>1366</v>
      </c>
      <c r="M27" s="59">
        <v>46634</v>
      </c>
      <c r="N27" s="114"/>
    </row>
    <row r="28" spans="1:14" ht="16.2" thickBot="1">
      <c r="A28" s="266">
        <v>4</v>
      </c>
      <c r="B28" s="8" t="s">
        <v>376</v>
      </c>
      <c r="C28" s="9" t="s">
        <v>380</v>
      </c>
      <c r="D28" s="27" t="s">
        <v>372</v>
      </c>
      <c r="E28" s="11"/>
      <c r="F28" s="11"/>
      <c r="G28" s="242"/>
      <c r="H28" s="72"/>
      <c r="I28" s="243"/>
      <c r="J28" s="11"/>
      <c r="K28" s="11"/>
      <c r="L28" s="58">
        <v>1732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327838088</v>
      </c>
      <c r="I29" s="253">
        <f>SUM(I5:I28)</f>
        <v>4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206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350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J47" activePane="bottomRight" state="frozen"/>
      <selection sqref="A1:XFD1048576"/>
      <selection pane="topRight" sqref="A1:XFD1048576"/>
      <selection pane="bottomLeft" sqref="A1:XFD1048576"/>
      <selection pane="bottomRight" activeCell="L55" sqref="L5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360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150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10</v>
      </c>
      <c r="M8" s="59">
        <v>45278</v>
      </c>
      <c r="N8" s="60"/>
    </row>
    <row r="9" spans="1:14" ht="13.95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101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311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388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486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528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591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628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129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213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465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563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675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724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815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885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992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1102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1186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1242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416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948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1137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1368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35.037304198629421</v>
      </c>
      <c r="F35" s="66">
        <v>21.700539875632131</v>
      </c>
      <c r="G35" s="55">
        <v>100</v>
      </c>
      <c r="H35" s="56"/>
      <c r="I35" s="76"/>
      <c r="J35" s="53">
        <v>21.700539875632131</v>
      </c>
      <c r="K35" s="53">
        <v>21.700539875632131</v>
      </c>
      <c r="L35" s="58">
        <v>1501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108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486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1340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20.461957554303019</v>
      </c>
      <c r="F40" s="53">
        <v>33.397172795416829</v>
      </c>
      <c r="G40" s="70">
        <v>72.62</v>
      </c>
      <c r="H40" s="56"/>
      <c r="I40" s="71"/>
      <c r="J40" s="53">
        <v>33.397172795416829</v>
      </c>
      <c r="K40" s="53">
        <v>33.397172795416829</v>
      </c>
      <c r="L40" s="58">
        <v>1431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1648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1060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1634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2012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2432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2432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2768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3020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3523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3523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3679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3867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5715</v>
      </c>
      <c r="M56" s="79">
        <v>50983</v>
      </c>
      <c r="N56" s="60">
        <v>43811</v>
      </c>
    </row>
    <row r="57" spans="1:14" ht="16.2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2" t="s">
        <v>350</v>
      </c>
      <c r="C65" s="302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53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87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103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166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179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282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298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313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525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544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1012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200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931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471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931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319</v>
      </c>
      <c r="C22" s="27" t="s">
        <v>320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115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342</v>
      </c>
      <c r="C24" s="27" t="s">
        <v>336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269</v>
      </c>
      <c r="K24" s="161">
        <v>45537</v>
      </c>
      <c r="L24" s="161"/>
    </row>
    <row r="25" spans="1:12">
      <c r="A25" s="8">
        <v>2</v>
      </c>
      <c r="B25" s="131" t="s">
        <v>341</v>
      </c>
      <c r="C25" s="27" t="s">
        <v>337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633</v>
      </c>
      <c r="K25" s="161">
        <v>45901</v>
      </c>
      <c r="L25" s="161"/>
    </row>
    <row r="26" spans="1:12">
      <c r="A26" s="8">
        <v>3</v>
      </c>
      <c r="B26" s="131" t="s">
        <v>343</v>
      </c>
      <c r="C26" s="27" t="s">
        <v>338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997</v>
      </c>
      <c r="K26" s="161">
        <v>46265</v>
      </c>
      <c r="L26" s="161"/>
    </row>
    <row r="27" spans="1:12">
      <c r="A27" s="8">
        <v>4</v>
      </c>
      <c r="B27" s="131" t="s">
        <v>344</v>
      </c>
      <c r="C27" s="27" t="s">
        <v>339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1361</v>
      </c>
      <c r="K27" s="161">
        <v>46629</v>
      </c>
      <c r="L27" s="161"/>
    </row>
    <row r="28" spans="1:12">
      <c r="A28" s="8">
        <v>5</v>
      </c>
      <c r="B28" s="131" t="s">
        <v>345</v>
      </c>
      <c r="C28" s="27" t="s">
        <v>340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1725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418</v>
      </c>
      <c r="C30" s="27" t="s">
        <v>419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509</v>
      </c>
      <c r="K30" s="161">
        <v>45777</v>
      </c>
      <c r="L30" s="161"/>
    </row>
    <row r="31" spans="1:12">
      <c r="A31" s="8">
        <v>2</v>
      </c>
      <c r="B31" s="131" t="s">
        <v>420</v>
      </c>
      <c r="C31" s="27" t="s">
        <v>421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1410</v>
      </c>
      <c r="K31" s="161">
        <v>46678</v>
      </c>
      <c r="L31" s="161"/>
    </row>
    <row r="32" spans="1:12">
      <c r="A32" s="8">
        <v>3</v>
      </c>
      <c r="B32" s="131" t="s">
        <v>422</v>
      </c>
      <c r="C32" s="27" t="s">
        <v>423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2686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424</v>
      </c>
      <c r="C34" s="27" t="s">
        <v>425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320</v>
      </c>
      <c r="K34" s="161">
        <v>45588</v>
      </c>
      <c r="L34" s="161">
        <v>43811</v>
      </c>
    </row>
    <row r="35" spans="1:12">
      <c r="A35" s="8">
        <v>2</v>
      </c>
      <c r="B35" s="131" t="s">
        <v>426</v>
      </c>
      <c r="C35" s="27" t="s">
        <v>427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1419</v>
      </c>
      <c r="K35" s="161">
        <v>46687</v>
      </c>
      <c r="L35" s="161">
        <v>43811</v>
      </c>
    </row>
    <row r="36" spans="1:12">
      <c r="A36" s="8">
        <v>3</v>
      </c>
      <c r="B36" s="131" t="s">
        <v>428</v>
      </c>
      <c r="C36" s="27" t="s">
        <v>429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2016</v>
      </c>
      <c r="K36" s="161">
        <v>47284</v>
      </c>
      <c r="L36" s="161">
        <v>43811</v>
      </c>
    </row>
    <row r="37" spans="1:12">
      <c r="A37" s="8">
        <v>4</v>
      </c>
      <c r="B37" s="131" t="s">
        <v>430</v>
      </c>
      <c r="C37" s="27" t="s">
        <v>431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2943</v>
      </c>
      <c r="K37" s="161">
        <v>48211</v>
      </c>
      <c r="L37" s="161"/>
    </row>
    <row r="38" spans="1:12">
      <c r="A38" s="8">
        <v>5</v>
      </c>
      <c r="B38" s="131" t="s">
        <v>432</v>
      </c>
      <c r="C38" s="27" t="s">
        <v>433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3563</v>
      </c>
      <c r="K38" s="161">
        <v>48831</v>
      </c>
      <c r="L38" s="161"/>
    </row>
    <row r="39" spans="1:12">
      <c r="A39" s="8">
        <v>6</v>
      </c>
      <c r="B39" s="131" t="s">
        <v>434</v>
      </c>
      <c r="C39" s="27" t="s">
        <v>435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3785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496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1188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1217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1546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350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17" zoomScaleNormal="100" zoomScaleSheetLayoutView="110" workbookViewId="0">
      <selection activeCell="G5" sqref="G5:L8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351</v>
      </c>
      <c r="F5" s="27" t="s">
        <v>352</v>
      </c>
      <c r="G5" s="11">
        <v>99.378828394300996</v>
      </c>
      <c r="H5" s="11">
        <v>99.378828394300996</v>
      </c>
      <c r="I5" s="267"/>
      <c r="J5" s="268"/>
      <c r="K5" s="11">
        <v>99.546700000000001</v>
      </c>
      <c r="L5" s="11">
        <v>98.63</v>
      </c>
      <c r="M5" s="58">
        <v>3</v>
      </c>
      <c r="N5" s="264">
        <v>45271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357</v>
      </c>
      <c r="F6" s="27" t="s">
        <v>358</v>
      </c>
      <c r="G6" s="11">
        <v>99.161423503030207</v>
      </c>
      <c r="H6" s="11">
        <v>98.894667578665704</v>
      </c>
      <c r="I6" s="267">
        <v>434211</v>
      </c>
      <c r="J6" s="268">
        <v>24</v>
      </c>
      <c r="K6" s="11">
        <v>100</v>
      </c>
      <c r="L6" s="11">
        <v>98.75</v>
      </c>
      <c r="M6" s="58">
        <v>10</v>
      </c>
      <c r="N6" s="264">
        <v>45278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363</v>
      </c>
      <c r="F7" s="27" t="s">
        <v>364</v>
      </c>
      <c r="G7" s="11">
        <v>98.641226670851196</v>
      </c>
      <c r="H7" s="11">
        <v>98.185227275113505</v>
      </c>
      <c r="I7" s="267">
        <v>259064</v>
      </c>
      <c r="J7" s="268">
        <v>11</v>
      </c>
      <c r="K7" s="11">
        <v>98.75</v>
      </c>
      <c r="L7" s="11">
        <v>97.989099999999993</v>
      </c>
      <c r="M7" s="58">
        <v>17</v>
      </c>
      <c r="N7" s="264">
        <v>45285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99.901445844708107</v>
      </c>
      <c r="H8" s="11">
        <v>97.927660248919096</v>
      </c>
      <c r="I8" s="267">
        <v>959589</v>
      </c>
      <c r="J8" s="268">
        <v>18</v>
      </c>
      <c r="K8" s="11">
        <v>98.345100000000002</v>
      </c>
      <c r="L8" s="11">
        <v>97.180400000000006</v>
      </c>
      <c r="M8" s="58">
        <v>24</v>
      </c>
      <c r="N8" s="264">
        <v>45292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98.835874605054002</v>
      </c>
      <c r="H9" s="11">
        <v>96.886556467793596</v>
      </c>
      <c r="I9" s="267">
        <v>149023</v>
      </c>
      <c r="J9" s="268">
        <v>14</v>
      </c>
      <c r="K9" s="11">
        <v>100</v>
      </c>
      <c r="L9" s="11">
        <v>96.229799999999997</v>
      </c>
      <c r="M9" s="58">
        <v>31</v>
      </c>
      <c r="N9" s="264">
        <v>45299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393</v>
      </c>
      <c r="F10" s="27" t="s">
        <v>394</v>
      </c>
      <c r="G10" s="11">
        <v>97.576406630766201</v>
      </c>
      <c r="H10" s="11">
        <v>96.167439125623702</v>
      </c>
      <c r="I10" s="267">
        <v>333472</v>
      </c>
      <c r="J10" s="268">
        <v>20</v>
      </c>
      <c r="K10" s="11">
        <v>100</v>
      </c>
      <c r="L10" s="11">
        <v>95.417100000000005</v>
      </c>
      <c r="M10" s="58">
        <v>38</v>
      </c>
      <c r="N10" s="264">
        <v>45306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399</v>
      </c>
      <c r="F11" s="27" t="s">
        <v>400</v>
      </c>
      <c r="G11" s="11">
        <v>96.904550473746994</v>
      </c>
      <c r="H11" s="11">
        <v>97.112176482443004</v>
      </c>
      <c r="I11" s="267">
        <v>935837</v>
      </c>
      <c r="J11" s="268">
        <v>19</v>
      </c>
      <c r="K11" s="11">
        <v>100</v>
      </c>
      <c r="L11" s="11">
        <v>94.619200000000006</v>
      </c>
      <c r="M11" s="58">
        <v>45</v>
      </c>
      <c r="N11" s="264">
        <v>45313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406</v>
      </c>
      <c r="F12" s="27" t="s">
        <v>407</v>
      </c>
      <c r="G12" s="11">
        <v>97.278179164093103</v>
      </c>
      <c r="H12" s="11">
        <v>95.971023987532803</v>
      </c>
      <c r="I12" s="267">
        <v>659972</v>
      </c>
      <c r="J12" s="268">
        <v>11</v>
      </c>
      <c r="K12" s="11">
        <v>100</v>
      </c>
      <c r="L12" s="11">
        <v>93.833799999999997</v>
      </c>
      <c r="M12" s="58">
        <v>52</v>
      </c>
      <c r="N12" s="264">
        <v>45320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412</v>
      </c>
      <c r="F13" s="27" t="s">
        <v>413</v>
      </c>
      <c r="G13" s="11">
        <v>95.531368039070401</v>
      </c>
      <c r="H13" s="11">
        <v>95.948079822652204</v>
      </c>
      <c r="I13" s="267">
        <v>316102</v>
      </c>
      <c r="J13" s="268">
        <v>16</v>
      </c>
      <c r="K13" s="11">
        <v>100</v>
      </c>
      <c r="L13" s="11">
        <v>93.061300000000003</v>
      </c>
      <c r="M13" s="58">
        <v>59</v>
      </c>
      <c r="N13" s="264">
        <v>45327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95.402503435982496</v>
      </c>
      <c r="H14" s="11">
        <v>94.852138652434903</v>
      </c>
      <c r="I14" s="267">
        <v>1139240</v>
      </c>
      <c r="J14" s="268">
        <v>17</v>
      </c>
      <c r="K14" s="11">
        <v>100</v>
      </c>
      <c r="L14" s="11">
        <v>91.993600000000001</v>
      </c>
      <c r="M14" s="58">
        <v>66</v>
      </c>
      <c r="N14" s="264">
        <v>45334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94.673432450933703</v>
      </c>
      <c r="H15" s="11">
        <v>95.391435539911896</v>
      </c>
      <c r="I15" s="267">
        <v>242910</v>
      </c>
      <c r="J15" s="268">
        <v>13</v>
      </c>
      <c r="K15" s="11">
        <v>98.75</v>
      </c>
      <c r="L15" s="11">
        <v>92.219499999999996</v>
      </c>
      <c r="M15" s="58">
        <v>73</v>
      </c>
      <c r="N15" s="264">
        <v>45341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98.026469784178502</v>
      </c>
      <c r="H16" s="11">
        <v>93.828474041863501</v>
      </c>
      <c r="I16" s="267">
        <v>32918873</v>
      </c>
      <c r="J16" s="268">
        <v>50</v>
      </c>
      <c r="K16" s="11">
        <v>94.008399999999995</v>
      </c>
      <c r="L16" s="11">
        <v>90.4572</v>
      </c>
      <c r="M16" s="58">
        <v>80</v>
      </c>
      <c r="N16" s="264">
        <v>45348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454</v>
      </c>
      <c r="F17" s="27" t="s">
        <v>455</v>
      </c>
      <c r="G17" s="11">
        <v>95.119557601002498</v>
      </c>
      <c r="H17" s="11">
        <v>93.883178234637001</v>
      </c>
      <c r="I17" s="267">
        <v>13263992</v>
      </c>
      <c r="J17" s="268">
        <v>197</v>
      </c>
      <c r="K17" s="11">
        <v>100</v>
      </c>
      <c r="L17" s="11">
        <v>90.881699999999995</v>
      </c>
      <c r="M17" s="58">
        <v>87</v>
      </c>
      <c r="N17" s="264">
        <v>45355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405</v>
      </c>
      <c r="D19" s="265">
        <v>1</v>
      </c>
      <c r="E19" s="9" t="s">
        <v>287</v>
      </c>
      <c r="F19" s="27" t="s">
        <v>288</v>
      </c>
      <c r="G19" s="136">
        <v>99.546826878885597</v>
      </c>
      <c r="H19" s="11">
        <v>99.546826878885597</v>
      </c>
      <c r="I19" s="133"/>
      <c r="J19" s="139"/>
      <c r="K19" s="11">
        <v>99.671400000000006</v>
      </c>
      <c r="L19" s="11">
        <v>98.52</v>
      </c>
      <c r="M19" s="58">
        <v>3</v>
      </c>
      <c r="N19" s="264">
        <v>45271</v>
      </c>
      <c r="O19" s="114"/>
    </row>
    <row r="20" spans="1:16" ht="13.95" customHeight="1">
      <c r="A20" s="50"/>
      <c r="D20" s="265">
        <v>2</v>
      </c>
      <c r="E20" s="9" t="s">
        <v>291</v>
      </c>
      <c r="F20" s="27" t="s">
        <v>292</v>
      </c>
      <c r="G20" s="136">
        <v>98.460363292910401</v>
      </c>
      <c r="H20" s="11">
        <v>99.191999999999993</v>
      </c>
      <c r="I20" s="133">
        <v>147045</v>
      </c>
      <c r="J20" s="139">
        <v>1</v>
      </c>
      <c r="K20" s="11">
        <v>99.191999999999993</v>
      </c>
      <c r="L20" s="11">
        <v>99.191999999999993</v>
      </c>
      <c r="M20" s="58">
        <v>10</v>
      </c>
      <c r="N20" s="264">
        <v>45278</v>
      </c>
      <c r="O20" s="114"/>
    </row>
    <row r="21" spans="1:16" ht="13.95" customHeight="1">
      <c r="A21" s="50"/>
      <c r="D21" s="265">
        <v>3</v>
      </c>
      <c r="E21" s="9" t="s">
        <v>295</v>
      </c>
      <c r="F21" s="27" t="s">
        <v>296</v>
      </c>
      <c r="G21" s="136">
        <v>98.171538978286193</v>
      </c>
      <c r="H21" s="11">
        <v>98.598442857142899</v>
      </c>
      <c r="I21" s="133">
        <v>35000</v>
      </c>
      <c r="J21" s="139">
        <v>2</v>
      </c>
      <c r="K21" s="11">
        <v>98.634299999999996</v>
      </c>
      <c r="L21" s="11">
        <v>98.508799999999994</v>
      </c>
      <c r="M21" s="58">
        <v>17</v>
      </c>
      <c r="N21" s="264">
        <v>45285</v>
      </c>
      <c r="O21" s="114"/>
    </row>
    <row r="22" spans="1:16" ht="13.95" customHeight="1">
      <c r="A22" s="50"/>
      <c r="D22" s="265">
        <v>4</v>
      </c>
      <c r="E22" s="9" t="s">
        <v>299</v>
      </c>
      <c r="F22" s="27" t="s">
        <v>300</v>
      </c>
      <c r="G22" s="136">
        <v>98.6395964924331</v>
      </c>
      <c r="H22" s="11">
        <v>97.974662415484602</v>
      </c>
      <c r="I22" s="133">
        <v>22629</v>
      </c>
      <c r="J22" s="139">
        <v>2</v>
      </c>
      <c r="K22" s="11">
        <v>97.981200000000001</v>
      </c>
      <c r="L22" s="11">
        <v>97.974599999999995</v>
      </c>
      <c r="M22" s="58">
        <v>24</v>
      </c>
      <c r="N22" s="264">
        <v>45292</v>
      </c>
      <c r="O22" s="114"/>
    </row>
    <row r="23" spans="1:16" ht="13.95" customHeight="1">
      <c r="A23" s="50"/>
      <c r="D23" s="265">
        <v>5</v>
      </c>
      <c r="E23" s="9" t="s">
        <v>301</v>
      </c>
      <c r="F23" s="27" t="s">
        <v>302</v>
      </c>
      <c r="G23" s="136">
        <v>98.372112550160693</v>
      </c>
      <c r="H23" s="11">
        <v>99.551921678897003</v>
      </c>
      <c r="I23" s="133">
        <v>167753</v>
      </c>
      <c r="J23" s="139">
        <v>2</v>
      </c>
      <c r="K23" s="11">
        <v>100</v>
      </c>
      <c r="L23" s="11">
        <v>97.555800000000005</v>
      </c>
      <c r="M23" s="58">
        <v>31</v>
      </c>
      <c r="N23" s="264">
        <v>45299</v>
      </c>
      <c r="O23" s="114"/>
    </row>
    <row r="24" spans="1:16" ht="13.95" customHeight="1">
      <c r="A24" s="50"/>
      <c r="D24" s="265">
        <v>6</v>
      </c>
      <c r="E24" s="9" t="s">
        <v>303</v>
      </c>
      <c r="F24" s="27" t="s">
        <v>304</v>
      </c>
      <c r="G24" s="12">
        <v>97.681155408472705</v>
      </c>
      <c r="H24" s="64">
        <v>97.929036888864204</v>
      </c>
      <c r="I24" s="133">
        <v>413431</v>
      </c>
      <c r="J24" s="243">
        <v>15</v>
      </c>
      <c r="K24" s="64">
        <v>98.75</v>
      </c>
      <c r="L24" s="64">
        <v>97.65</v>
      </c>
      <c r="M24" s="58">
        <v>38</v>
      </c>
      <c r="N24" s="264">
        <v>45306</v>
      </c>
      <c r="O24" s="114"/>
    </row>
    <row r="25" spans="1:16" ht="13.95" customHeight="1">
      <c r="A25" s="50"/>
      <c r="D25" s="265">
        <v>7</v>
      </c>
      <c r="E25" s="9" t="s">
        <v>307</v>
      </c>
      <c r="F25" s="27" t="s">
        <v>308</v>
      </c>
      <c r="G25" s="12">
        <v>94.506100000000004</v>
      </c>
      <c r="H25" s="64">
        <v>96.532400323182102</v>
      </c>
      <c r="I25" s="133">
        <v>32180</v>
      </c>
      <c r="J25" s="243">
        <v>2</v>
      </c>
      <c r="K25" s="64">
        <v>97.001999999999995</v>
      </c>
      <c r="L25" s="64">
        <v>94.619200000000006</v>
      </c>
      <c r="M25" s="58">
        <v>45</v>
      </c>
      <c r="N25" s="264">
        <v>45313</v>
      </c>
      <c r="O25" s="114"/>
    </row>
    <row r="26" spans="1:16" ht="13.95" customHeight="1">
      <c r="A26" s="50"/>
      <c r="D26" s="265">
        <v>8</v>
      </c>
      <c r="E26" s="9" t="s">
        <v>311</v>
      </c>
      <c r="F26" s="27" t="s">
        <v>312</v>
      </c>
      <c r="G26" s="12">
        <v>95.898375321656303</v>
      </c>
      <c r="H26" s="64">
        <v>93.833699999999993</v>
      </c>
      <c r="I26" s="133">
        <v>10658</v>
      </c>
      <c r="J26" s="243">
        <v>1</v>
      </c>
      <c r="K26" s="64">
        <v>93.833699999999993</v>
      </c>
      <c r="L26" s="64">
        <v>93.833699999999993</v>
      </c>
      <c r="M26" s="58">
        <v>52</v>
      </c>
      <c r="N26" s="264">
        <v>45320</v>
      </c>
      <c r="O26" s="114"/>
    </row>
    <row r="27" spans="1:16" ht="13.95" customHeight="1">
      <c r="A27" s="50"/>
      <c r="D27" s="265">
        <v>9</v>
      </c>
      <c r="E27" s="9" t="s">
        <v>315</v>
      </c>
      <c r="F27" s="27" t="s">
        <v>316</v>
      </c>
      <c r="G27" s="12">
        <v>100</v>
      </c>
      <c r="H27" s="64">
        <v>100</v>
      </c>
      <c r="I27" s="133"/>
      <c r="J27" s="243"/>
      <c r="K27" s="64">
        <v>100</v>
      </c>
      <c r="L27" s="64">
        <v>100</v>
      </c>
      <c r="M27" s="58">
        <v>59</v>
      </c>
      <c r="N27" s="264">
        <v>45327</v>
      </c>
      <c r="O27" s="114"/>
    </row>
    <row r="28" spans="1:16" ht="13.95" customHeight="1">
      <c r="A28" s="50"/>
      <c r="D28" s="265">
        <v>10</v>
      </c>
      <c r="E28" s="9" t="s">
        <v>321</v>
      </c>
      <c r="F28" s="27" t="s">
        <v>322</v>
      </c>
      <c r="G28" s="12">
        <v>97.430563842984398</v>
      </c>
      <c r="H28" s="64">
        <v>100</v>
      </c>
      <c r="I28" s="133">
        <v>67720</v>
      </c>
      <c r="J28" s="243">
        <v>1</v>
      </c>
      <c r="K28" s="64">
        <v>100</v>
      </c>
      <c r="L28" s="64">
        <v>100</v>
      </c>
      <c r="M28" s="58">
        <v>66</v>
      </c>
      <c r="N28" s="264">
        <v>45334</v>
      </c>
      <c r="O28" s="114"/>
    </row>
    <row r="29" spans="1:16" ht="13.95" customHeight="1">
      <c r="A29" s="50"/>
      <c r="D29" s="265">
        <v>11</v>
      </c>
      <c r="E29" s="9" t="s">
        <v>326</v>
      </c>
      <c r="F29" s="27" t="s">
        <v>327</v>
      </c>
      <c r="G29" s="12">
        <v>91.506554220537694</v>
      </c>
      <c r="H29" s="64">
        <v>94.087199999999996</v>
      </c>
      <c r="I29" s="133">
        <v>3900</v>
      </c>
      <c r="J29" s="243">
        <v>1</v>
      </c>
      <c r="K29" s="64">
        <v>94.087199999999996</v>
      </c>
      <c r="L29" s="64">
        <v>94.087199999999996</v>
      </c>
      <c r="M29" s="58">
        <v>73</v>
      </c>
      <c r="N29" s="264">
        <v>45341</v>
      </c>
      <c r="O29" s="114"/>
    </row>
    <row r="30" spans="1:16" ht="13.95" customHeight="1">
      <c r="A30" s="50"/>
      <c r="D30" s="265">
        <v>12</v>
      </c>
      <c r="E30" s="9" t="s">
        <v>330</v>
      </c>
      <c r="F30" s="27" t="s">
        <v>331</v>
      </c>
      <c r="G30" s="12">
        <v>92.6691</v>
      </c>
      <c r="H30" s="64">
        <v>92.6691</v>
      </c>
      <c r="I30" s="133"/>
      <c r="J30" s="243"/>
      <c r="K30" s="64">
        <v>92.6691</v>
      </c>
      <c r="L30" s="64">
        <v>92.6691</v>
      </c>
      <c r="M30" s="58">
        <v>74</v>
      </c>
      <c r="N30" s="264">
        <v>45342</v>
      </c>
      <c r="O30" s="114"/>
    </row>
    <row r="31" spans="1:16" ht="13.5" customHeight="1">
      <c r="A31" s="50"/>
      <c r="D31" s="265">
        <v>13</v>
      </c>
      <c r="E31" s="9" t="s">
        <v>334</v>
      </c>
      <c r="F31" s="27" t="s">
        <v>335</v>
      </c>
      <c r="G31" s="12">
        <v>93.704291767109297</v>
      </c>
      <c r="H31" s="64">
        <v>93.704291767109297</v>
      </c>
      <c r="I31" s="133"/>
      <c r="J31" s="243"/>
      <c r="K31" s="64">
        <v>94.332300000000004</v>
      </c>
      <c r="L31" s="64">
        <v>93.644400000000005</v>
      </c>
      <c r="M31" s="58">
        <v>80</v>
      </c>
      <c r="N31" s="264">
        <v>45348</v>
      </c>
      <c r="O31" s="114"/>
    </row>
    <row r="32" spans="1:16" ht="13.95" customHeight="1">
      <c r="A32" s="50"/>
      <c r="D32" s="265">
        <v>14</v>
      </c>
      <c r="E32" s="9" t="s">
        <v>346</v>
      </c>
      <c r="F32" s="27" t="s">
        <v>347</v>
      </c>
      <c r="G32" s="12">
        <v>93.024431929926195</v>
      </c>
      <c r="H32" s="64">
        <v>93.407952899829795</v>
      </c>
      <c r="I32" s="133">
        <v>59780406</v>
      </c>
      <c r="J32" s="243">
        <v>199</v>
      </c>
      <c r="K32" s="64">
        <v>93.444800000000001</v>
      </c>
      <c r="L32" s="64">
        <v>89.708200000000005</v>
      </c>
      <c r="M32" s="58">
        <v>87</v>
      </c>
      <c r="N32" s="264">
        <v>45355</v>
      </c>
      <c r="O32" s="114"/>
    </row>
    <row r="33" spans="1:15" ht="13.95" customHeight="1">
      <c r="A33" s="50"/>
      <c r="D33" s="265">
        <v>15</v>
      </c>
      <c r="E33" s="9" t="s">
        <v>353</v>
      </c>
      <c r="F33" s="27" t="s">
        <v>354</v>
      </c>
      <c r="G33" s="12">
        <v>92.810037193454605</v>
      </c>
      <c r="H33" s="64">
        <v>92.810037193454605</v>
      </c>
      <c r="I33" s="133"/>
      <c r="J33" s="243"/>
      <c r="K33" s="64">
        <v>92.811499999999995</v>
      </c>
      <c r="L33" s="64">
        <v>88.450400000000002</v>
      </c>
      <c r="M33" s="58">
        <v>94</v>
      </c>
      <c r="N33" s="264">
        <v>45362</v>
      </c>
      <c r="O33" s="114"/>
    </row>
    <row r="34" spans="1:15" ht="13.95" customHeight="1">
      <c r="A34" s="50"/>
      <c r="D34" s="265">
        <v>16</v>
      </c>
      <c r="E34" s="9" t="s">
        <v>359</v>
      </c>
      <c r="F34" s="27" t="s">
        <v>360</v>
      </c>
      <c r="G34" s="12">
        <v>93.0209768585392</v>
      </c>
      <c r="H34" s="64">
        <v>88.140215254237305</v>
      </c>
      <c r="I34" s="133">
        <v>5664</v>
      </c>
      <c r="J34" s="243">
        <v>2</v>
      </c>
      <c r="K34" s="64">
        <v>88.582099999999997</v>
      </c>
      <c r="L34" s="64">
        <v>88.031300000000002</v>
      </c>
      <c r="M34" s="58">
        <v>101</v>
      </c>
      <c r="N34" s="264">
        <v>45369</v>
      </c>
      <c r="O34" s="114"/>
    </row>
    <row r="35" spans="1:15" ht="13.95" customHeight="1">
      <c r="A35" s="50"/>
      <c r="D35" s="265">
        <v>17</v>
      </c>
      <c r="E35" s="9" t="s">
        <v>365</v>
      </c>
      <c r="F35" s="27" t="s">
        <v>366</v>
      </c>
      <c r="G35" s="12">
        <v>89.635024782869095</v>
      </c>
      <c r="H35" s="64">
        <v>89.635024782869095</v>
      </c>
      <c r="I35" s="133"/>
      <c r="J35" s="243"/>
      <c r="K35" s="64">
        <v>91.687700000000007</v>
      </c>
      <c r="L35" s="64">
        <v>87.795500000000004</v>
      </c>
      <c r="M35" s="58">
        <v>108</v>
      </c>
      <c r="N35" s="264">
        <v>45376</v>
      </c>
      <c r="O35" s="114"/>
    </row>
    <row r="36" spans="1:15" ht="13.95" customHeight="1">
      <c r="A36" s="50"/>
      <c r="D36" s="265">
        <v>18</v>
      </c>
      <c r="E36" s="9" t="s">
        <v>383</v>
      </c>
      <c r="F36" s="27" t="s">
        <v>384</v>
      </c>
      <c r="G36" s="12">
        <v>90.528900912236494</v>
      </c>
      <c r="H36" s="64">
        <v>86.591999999999999</v>
      </c>
      <c r="I36" s="133">
        <v>174</v>
      </c>
      <c r="J36" s="243">
        <v>1</v>
      </c>
      <c r="K36" s="64">
        <v>86.591999999999999</v>
      </c>
      <c r="L36" s="64">
        <v>86.591999999999999</v>
      </c>
      <c r="M36" s="58">
        <v>115</v>
      </c>
      <c r="N36" s="264">
        <v>45383</v>
      </c>
      <c r="O36" s="114"/>
    </row>
    <row r="37" spans="1:15" ht="13.95" customHeight="1">
      <c r="A37" s="50"/>
      <c r="D37" s="265">
        <v>19</v>
      </c>
      <c r="E37" s="9" t="s">
        <v>389</v>
      </c>
      <c r="F37" s="27" t="s">
        <v>390</v>
      </c>
      <c r="G37" s="12">
        <v>90.587900000000005</v>
      </c>
      <c r="H37" s="64">
        <v>92.814770727949707</v>
      </c>
      <c r="I37" s="133">
        <v>31156</v>
      </c>
      <c r="J37" s="243">
        <v>4</v>
      </c>
      <c r="K37" s="64">
        <v>98.75</v>
      </c>
      <c r="L37" s="64">
        <v>90.656599999999997</v>
      </c>
      <c r="M37" s="58">
        <v>122</v>
      </c>
      <c r="N37" s="264">
        <v>45390</v>
      </c>
      <c r="O37" s="114"/>
    </row>
    <row r="38" spans="1:15" ht="13.95" customHeight="1">
      <c r="A38" s="50"/>
      <c r="D38" s="265">
        <v>20</v>
      </c>
      <c r="E38" s="9" t="s">
        <v>395</v>
      </c>
      <c r="F38" s="27" t="s">
        <v>396</v>
      </c>
      <c r="G38" s="12">
        <v>90.104699999999994</v>
      </c>
      <c r="H38" s="64">
        <v>90.261333342294606</v>
      </c>
      <c r="I38" s="133">
        <v>39927207</v>
      </c>
      <c r="J38" s="243">
        <v>5</v>
      </c>
      <c r="K38" s="64">
        <v>100</v>
      </c>
      <c r="L38" s="64">
        <v>89.600099999999998</v>
      </c>
      <c r="M38" s="58">
        <v>129</v>
      </c>
      <c r="N38" s="264">
        <v>45397</v>
      </c>
      <c r="O38" s="114"/>
    </row>
    <row r="39" spans="1:15" ht="13.95" customHeight="1">
      <c r="A39" s="50"/>
      <c r="D39" s="265">
        <v>21</v>
      </c>
      <c r="E39" s="9" t="s">
        <v>401</v>
      </c>
      <c r="F39" s="27" t="s">
        <v>402</v>
      </c>
      <c r="G39" s="12">
        <v>90.002300000000005</v>
      </c>
      <c r="H39" s="64">
        <v>100</v>
      </c>
      <c r="I39" s="133">
        <v>67580</v>
      </c>
      <c r="J39" s="243">
        <v>2</v>
      </c>
      <c r="K39" s="64">
        <v>100</v>
      </c>
      <c r="L39" s="64">
        <v>100</v>
      </c>
      <c r="M39" s="58">
        <v>136</v>
      </c>
      <c r="N39" s="264">
        <v>45404</v>
      </c>
      <c r="O39" s="114"/>
    </row>
    <row r="40" spans="1:15" ht="13.95" customHeight="1">
      <c r="A40" s="50"/>
      <c r="D40" s="265">
        <v>22</v>
      </c>
      <c r="E40" s="9" t="s">
        <v>408</v>
      </c>
      <c r="F40" s="27" t="s">
        <v>409</v>
      </c>
      <c r="G40" s="12">
        <v>86.854399999999998</v>
      </c>
      <c r="H40" s="64">
        <v>89.386539043906794</v>
      </c>
      <c r="I40" s="133">
        <v>1602145</v>
      </c>
      <c r="J40" s="243">
        <v>8</v>
      </c>
      <c r="K40" s="64">
        <v>98.75</v>
      </c>
      <c r="L40" s="64">
        <v>88.93</v>
      </c>
      <c r="M40" s="58">
        <v>143</v>
      </c>
      <c r="N40" s="264">
        <v>45411</v>
      </c>
      <c r="O40" s="114"/>
    </row>
    <row r="41" spans="1:15" ht="13.95" customHeight="1">
      <c r="A41" s="50"/>
      <c r="D41" s="265">
        <v>23</v>
      </c>
      <c r="E41" s="9" t="s">
        <v>414</v>
      </c>
      <c r="F41" s="27" t="s">
        <v>415</v>
      </c>
      <c r="G41" s="12">
        <v>96.575231564088099</v>
      </c>
      <c r="H41" s="64">
        <v>89.927599999999998</v>
      </c>
      <c r="I41" s="133">
        <v>11120</v>
      </c>
      <c r="J41" s="243">
        <v>1</v>
      </c>
      <c r="K41" s="64">
        <v>89.927599999999998</v>
      </c>
      <c r="L41" s="64">
        <v>89.927599999999998</v>
      </c>
      <c r="M41" s="58">
        <v>150</v>
      </c>
      <c r="N41" s="264">
        <v>45418</v>
      </c>
      <c r="O41" s="114"/>
    </row>
    <row r="42" spans="1:15" ht="13.95" customHeight="1">
      <c r="A42" s="50"/>
      <c r="D42" s="265">
        <v>24</v>
      </c>
      <c r="E42" s="9" t="s">
        <v>438</v>
      </c>
      <c r="F42" s="27" t="s">
        <v>439</v>
      </c>
      <c r="G42" s="12">
        <v>88.479192273285193</v>
      </c>
      <c r="H42" s="64">
        <v>87.636899999999997</v>
      </c>
      <c r="I42" s="133">
        <v>502423</v>
      </c>
      <c r="J42" s="243">
        <v>2</v>
      </c>
      <c r="K42" s="64">
        <v>87.636899999999997</v>
      </c>
      <c r="L42" s="64">
        <v>87.636899999999997</v>
      </c>
      <c r="M42" s="58">
        <v>157</v>
      </c>
      <c r="N42" s="264">
        <v>45425</v>
      </c>
      <c r="O42" s="114"/>
    </row>
    <row r="43" spans="1:15" ht="13.95" customHeight="1">
      <c r="A43" s="50"/>
      <c r="D43" s="265">
        <v>25</v>
      </c>
      <c r="E43" s="9" t="s">
        <v>444</v>
      </c>
      <c r="F43" s="27" t="s">
        <v>445</v>
      </c>
      <c r="G43" s="12">
        <v>83.643982232672201</v>
      </c>
      <c r="H43" s="64">
        <v>96.207774999370798</v>
      </c>
      <c r="I43" s="133">
        <v>158944</v>
      </c>
      <c r="J43" s="243">
        <v>4</v>
      </c>
      <c r="K43" s="64">
        <v>98.75</v>
      </c>
      <c r="L43" s="64">
        <v>87.6751</v>
      </c>
      <c r="M43" s="58">
        <v>164</v>
      </c>
      <c r="N43" s="264">
        <v>45432</v>
      </c>
      <c r="O43" s="114"/>
    </row>
    <row r="44" spans="1:15" ht="13.95" customHeight="1">
      <c r="A44" s="50"/>
      <c r="D44" s="265">
        <v>26</v>
      </c>
      <c r="E44" s="9" t="s">
        <v>450</v>
      </c>
      <c r="F44" s="27" t="s">
        <v>451</v>
      </c>
      <c r="G44" s="12">
        <v>86.951599999999999</v>
      </c>
      <c r="H44" s="64">
        <v>87.267394241532898</v>
      </c>
      <c r="I44" s="133">
        <v>356970</v>
      </c>
      <c r="J44" s="243">
        <v>9</v>
      </c>
      <c r="K44" s="64">
        <v>87.337999999999994</v>
      </c>
      <c r="L44" s="64">
        <v>87.043700000000001</v>
      </c>
      <c r="M44" s="58">
        <v>171</v>
      </c>
      <c r="N44" s="264">
        <v>45439</v>
      </c>
      <c r="O44" s="114"/>
    </row>
    <row r="45" spans="1:15" ht="13.95" customHeight="1">
      <c r="A45" s="50"/>
      <c r="D45" s="265">
        <v>27</v>
      </c>
      <c r="E45" s="9" t="s">
        <v>456</v>
      </c>
      <c r="F45" s="27" t="s">
        <v>457</v>
      </c>
      <c r="G45" s="12">
        <v>87.031112902192604</v>
      </c>
      <c r="H45" s="64">
        <v>87.745296193035401</v>
      </c>
      <c r="I45" s="133">
        <v>3803240</v>
      </c>
      <c r="J45" s="243">
        <v>68</v>
      </c>
      <c r="K45" s="64">
        <v>88.105000000000004</v>
      </c>
      <c r="L45" s="64">
        <v>86.587199999999996</v>
      </c>
      <c r="M45" s="58">
        <v>178</v>
      </c>
      <c r="N45" s="264">
        <v>45446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458</v>
      </c>
      <c r="F47" s="27" t="s">
        <v>459</v>
      </c>
      <c r="G47" s="12">
        <v>95.38</v>
      </c>
      <c r="H47" s="273">
        <v>95.38</v>
      </c>
      <c r="I47" s="274"/>
      <c r="J47" s="139"/>
      <c r="K47" s="136">
        <v>95.38</v>
      </c>
      <c r="L47" s="136">
        <v>95.38</v>
      </c>
      <c r="M47" s="27">
        <v>3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183</v>
      </c>
      <c r="F48" s="27" t="s">
        <v>184</v>
      </c>
      <c r="G48" s="12">
        <v>99.132599999999996</v>
      </c>
      <c r="H48" s="242">
        <v>99.132599999999996</v>
      </c>
      <c r="I48" s="269"/>
      <c r="J48" s="243"/>
      <c r="K48" s="12">
        <v>99.132599999999996</v>
      </c>
      <c r="L48" s="12">
        <v>99.132599999999996</v>
      </c>
      <c r="M48" s="27">
        <v>10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185</v>
      </c>
      <c r="F49" s="27" t="s">
        <v>186</v>
      </c>
      <c r="G49" s="12">
        <v>100</v>
      </c>
      <c r="H49" s="273">
        <v>100</v>
      </c>
      <c r="I49" s="274"/>
      <c r="J49" s="139"/>
      <c r="K49" s="136">
        <v>100</v>
      </c>
      <c r="L49" s="136">
        <v>100</v>
      </c>
      <c r="M49" s="27">
        <v>24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194</v>
      </c>
      <c r="F50" s="27" t="s">
        <v>195</v>
      </c>
      <c r="G50" s="12">
        <v>100</v>
      </c>
      <c r="H50" s="242">
        <v>100</v>
      </c>
      <c r="I50" s="269"/>
      <c r="J50" s="243"/>
      <c r="K50" s="12">
        <v>100</v>
      </c>
      <c r="L50" s="12">
        <v>100</v>
      </c>
      <c r="M50" s="27">
        <v>38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196</v>
      </c>
      <c r="F51" s="27" t="s">
        <v>197</v>
      </c>
      <c r="G51" s="136">
        <v>100</v>
      </c>
      <c r="H51" s="273">
        <v>94.619</v>
      </c>
      <c r="I51" s="274">
        <v>3171</v>
      </c>
      <c r="J51" s="139">
        <v>1</v>
      </c>
      <c r="K51" s="136">
        <v>94.619</v>
      </c>
      <c r="L51" s="136">
        <v>94.619</v>
      </c>
      <c r="M51" s="27">
        <v>45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202</v>
      </c>
      <c r="F52" s="27" t="s">
        <v>203</v>
      </c>
      <c r="G52" s="136">
        <v>96.4238</v>
      </c>
      <c r="H52" s="242">
        <v>96.386502486418493</v>
      </c>
      <c r="I52" s="269">
        <v>699480</v>
      </c>
      <c r="J52" s="243">
        <v>3</v>
      </c>
      <c r="K52" s="12">
        <v>96.487700000000004</v>
      </c>
      <c r="L52" s="12">
        <v>95.948499999999996</v>
      </c>
      <c r="M52" s="27">
        <v>52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204</v>
      </c>
      <c r="F53" s="27" t="s">
        <v>205</v>
      </c>
      <c r="G53" s="12">
        <v>95.389922646304996</v>
      </c>
      <c r="H53" s="273">
        <v>95.389922646304996</v>
      </c>
      <c r="I53" s="274"/>
      <c r="J53" s="139"/>
      <c r="K53" s="136">
        <v>98.52</v>
      </c>
      <c r="L53" s="136">
        <v>95.362799999999993</v>
      </c>
      <c r="M53" s="27">
        <v>66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259</v>
      </c>
      <c r="F54" s="27" t="s">
        <v>260</v>
      </c>
      <c r="G54" s="12">
        <v>95.347950220258795</v>
      </c>
      <c r="H54" s="273">
        <v>100</v>
      </c>
      <c r="I54" s="274">
        <v>106000</v>
      </c>
      <c r="J54" s="139">
        <v>1</v>
      </c>
      <c r="K54" s="136">
        <v>100</v>
      </c>
      <c r="L54" s="136">
        <v>100</v>
      </c>
      <c r="M54" s="27">
        <v>80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95.494732124343003</v>
      </c>
      <c r="H55" s="242">
        <v>98.75</v>
      </c>
      <c r="I55" s="269">
        <v>3084</v>
      </c>
      <c r="J55" s="243">
        <v>1</v>
      </c>
      <c r="K55" s="12">
        <v>98.75</v>
      </c>
      <c r="L55" s="12">
        <v>98.75</v>
      </c>
      <c r="M55" s="27">
        <v>87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97.59</v>
      </c>
      <c r="H56" s="273">
        <v>93.960050388987298</v>
      </c>
      <c r="I56" s="274">
        <v>264276</v>
      </c>
      <c r="J56" s="139">
        <v>6</v>
      </c>
      <c r="K56" s="136">
        <v>97.65</v>
      </c>
      <c r="L56" s="136">
        <v>92.988</v>
      </c>
      <c r="M56" s="27">
        <v>94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267</v>
      </c>
      <c r="F57" s="27" t="s">
        <v>268</v>
      </c>
      <c r="G57" s="12">
        <v>92.430400000000006</v>
      </c>
      <c r="H57" s="242">
        <v>98.75</v>
      </c>
      <c r="I57" s="269">
        <v>614</v>
      </c>
      <c r="J57" s="270">
        <v>1</v>
      </c>
      <c r="K57" s="12">
        <v>98.75</v>
      </c>
      <c r="L57" s="12">
        <v>98.75</v>
      </c>
      <c r="M57" s="27">
        <v>108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269</v>
      </c>
      <c r="F58" s="27" t="s">
        <v>270</v>
      </c>
      <c r="G58" s="12">
        <v>91.519800000000004</v>
      </c>
      <c r="H58" s="242">
        <v>91.519800000000004</v>
      </c>
      <c r="I58" s="269"/>
      <c r="J58" s="270"/>
      <c r="K58" s="12">
        <v>91.519800000000004</v>
      </c>
      <c r="L58" s="12">
        <v>91.519800000000004</v>
      </c>
      <c r="M58" s="27">
        <v>122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272</v>
      </c>
      <c r="F59" s="27" t="s">
        <v>273</v>
      </c>
      <c r="G59" s="12">
        <v>86.35</v>
      </c>
      <c r="H59" s="242">
        <v>86.35</v>
      </c>
      <c r="I59" s="269"/>
      <c r="J59" s="243"/>
      <c r="K59" s="12">
        <v>86.35</v>
      </c>
      <c r="L59" s="12">
        <v>86.35</v>
      </c>
      <c r="M59" s="27">
        <v>129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276</v>
      </c>
      <c r="F60" s="27" t="s">
        <v>277</v>
      </c>
      <c r="G60" s="136">
        <v>89.797708656153802</v>
      </c>
      <c r="H60" s="273">
        <v>89.797708656153802</v>
      </c>
      <c r="I60" s="274"/>
      <c r="J60" s="139"/>
      <c r="K60" s="136">
        <v>90.002300000000005</v>
      </c>
      <c r="L60" s="136">
        <v>88.959500000000006</v>
      </c>
      <c r="M60" s="27">
        <v>136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280</v>
      </c>
      <c r="F61" s="27" t="s">
        <v>281</v>
      </c>
      <c r="G61" s="136">
        <v>84.58</v>
      </c>
      <c r="H61" s="273">
        <v>84.58</v>
      </c>
      <c r="I61" s="274"/>
      <c r="J61" s="139"/>
      <c r="K61" s="136">
        <v>84.58</v>
      </c>
      <c r="L61" s="136">
        <v>84.58</v>
      </c>
      <c r="M61" s="27">
        <v>150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282</v>
      </c>
      <c r="F62" s="27" t="s">
        <v>283</v>
      </c>
      <c r="G62" s="136">
        <v>97.59</v>
      </c>
      <c r="H62" s="273">
        <v>91.564595004460301</v>
      </c>
      <c r="I62" s="274">
        <v>4484</v>
      </c>
      <c r="J62" s="139">
        <v>2</v>
      </c>
      <c r="K62" s="136">
        <v>97.65</v>
      </c>
      <c r="L62" s="136">
        <v>89.509500000000003</v>
      </c>
      <c r="M62" s="27">
        <v>157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87.086300065747807</v>
      </c>
      <c r="H63" s="273">
        <v>87.152176684905697</v>
      </c>
      <c r="I63" s="274">
        <v>3252734</v>
      </c>
      <c r="J63" s="139">
        <v>23</v>
      </c>
      <c r="K63" s="136">
        <v>98.75</v>
      </c>
      <c r="L63" s="136">
        <v>87.151300000000006</v>
      </c>
      <c r="M63" s="27">
        <v>171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95.38</v>
      </c>
      <c r="H64" s="273">
        <v>98.75</v>
      </c>
      <c r="I64" s="274">
        <v>1214</v>
      </c>
      <c r="J64" s="139">
        <v>1</v>
      </c>
      <c r="K64" s="136">
        <v>98.75</v>
      </c>
      <c r="L64" s="136">
        <v>98.75</v>
      </c>
      <c r="M64" s="27">
        <v>185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293</v>
      </c>
      <c r="F65" s="27" t="s">
        <v>294</v>
      </c>
      <c r="G65" s="136">
        <v>86.649034910180205</v>
      </c>
      <c r="H65" s="273">
        <v>86.649034910180205</v>
      </c>
      <c r="I65" s="274"/>
      <c r="J65" s="139"/>
      <c r="K65" s="136">
        <v>87.134699999999995</v>
      </c>
      <c r="L65" s="136">
        <v>85.08</v>
      </c>
      <c r="M65" s="27">
        <v>192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297</v>
      </c>
      <c r="F66" s="27" t="s">
        <v>298</v>
      </c>
      <c r="G66" s="136">
        <v>85.679860776750402</v>
      </c>
      <c r="H66" s="273">
        <v>85.679860776750402</v>
      </c>
      <c r="I66" s="274"/>
      <c r="J66" s="139"/>
      <c r="K66" s="136">
        <v>85.698599999999999</v>
      </c>
      <c r="L66" s="136">
        <v>80.650000000000006</v>
      </c>
      <c r="M66" s="27">
        <v>199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275" t="s">
        <v>305</v>
      </c>
      <c r="F67" s="172" t="s">
        <v>306</v>
      </c>
      <c r="G67" s="276">
        <v>80.972841547771097</v>
      </c>
      <c r="H67" s="277">
        <v>98.75</v>
      </c>
      <c r="I67" s="278">
        <v>6369</v>
      </c>
      <c r="J67" s="289">
        <v>1</v>
      </c>
      <c r="K67" s="276">
        <v>98.75</v>
      </c>
      <c r="L67" s="276">
        <v>98.75</v>
      </c>
      <c r="M67" s="172">
        <v>213</v>
      </c>
      <c r="N67" s="279">
        <v>45481</v>
      </c>
      <c r="O67" s="114"/>
    </row>
    <row r="68" spans="1:15">
      <c r="A68" s="109"/>
      <c r="B68" s="109"/>
      <c r="C68" s="109"/>
      <c r="D68" s="109">
        <v>22</v>
      </c>
      <c r="E68" s="275" t="s">
        <v>309</v>
      </c>
      <c r="F68" s="172" t="s">
        <v>310</v>
      </c>
      <c r="G68" s="276">
        <v>84.907399999999996</v>
      </c>
      <c r="H68" s="277">
        <v>83.520700000000005</v>
      </c>
      <c r="I68" s="278">
        <v>3887458</v>
      </c>
      <c r="J68" s="289">
        <v>5</v>
      </c>
      <c r="K68" s="276">
        <v>83.520700000000005</v>
      </c>
      <c r="L68" s="276">
        <v>83.520700000000005</v>
      </c>
      <c r="M68" s="172">
        <v>227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82" t="s">
        <v>313</v>
      </c>
      <c r="F69" s="283" t="s">
        <v>314</v>
      </c>
      <c r="G69" s="284">
        <v>75.188000000000002</v>
      </c>
      <c r="H69" s="285">
        <v>75.188000000000002</v>
      </c>
      <c r="I69" s="286"/>
      <c r="J69" s="290"/>
      <c r="K69" s="284">
        <v>75.188000000000002</v>
      </c>
      <c r="L69" s="284">
        <v>75.188000000000002</v>
      </c>
      <c r="M69" s="283">
        <v>234</v>
      </c>
      <c r="N69" s="288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317</v>
      </c>
      <c r="F70" s="283" t="s">
        <v>318</v>
      </c>
      <c r="G70" s="284">
        <v>97.59</v>
      </c>
      <c r="H70" s="285">
        <v>97.65</v>
      </c>
      <c r="I70" s="286">
        <v>9694</v>
      </c>
      <c r="J70" s="287">
        <v>1</v>
      </c>
      <c r="K70" s="284">
        <v>97.65</v>
      </c>
      <c r="L70" s="284">
        <v>97.65</v>
      </c>
      <c r="M70" s="283">
        <v>241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323</v>
      </c>
      <c r="F71" s="283" t="s">
        <v>324</v>
      </c>
      <c r="G71" s="284">
        <v>81.295400000000001</v>
      </c>
      <c r="H71" s="285">
        <v>81.295400000000001</v>
      </c>
      <c r="I71" s="286"/>
      <c r="J71" s="290"/>
      <c r="K71" s="284">
        <v>81.295400000000001</v>
      </c>
      <c r="L71" s="284">
        <v>81.295400000000001</v>
      </c>
      <c r="M71" s="283">
        <v>248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328</v>
      </c>
      <c r="F72" s="283" t="s">
        <v>329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255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332</v>
      </c>
      <c r="F73" s="283" t="s">
        <v>333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262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348</v>
      </c>
      <c r="F74" s="283" t="s">
        <v>349</v>
      </c>
      <c r="G74" s="284">
        <v>99.867772413224799</v>
      </c>
      <c r="H74" s="285">
        <v>99.867772413224799</v>
      </c>
      <c r="I74" s="286"/>
      <c r="J74" s="290"/>
      <c r="K74" s="284">
        <v>100</v>
      </c>
      <c r="L74" s="284">
        <v>74.796700000000001</v>
      </c>
      <c r="M74" s="283">
        <v>269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100</v>
      </c>
      <c r="H75" s="285">
        <v>87.204810619518298</v>
      </c>
      <c r="I75" s="286">
        <v>3555585</v>
      </c>
      <c r="J75" s="290">
        <v>2</v>
      </c>
      <c r="K75" s="284">
        <v>100</v>
      </c>
      <c r="L75" s="284">
        <v>86.832099999999997</v>
      </c>
      <c r="M75" s="283">
        <v>276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361</v>
      </c>
      <c r="F76" s="283" t="s">
        <v>362</v>
      </c>
      <c r="G76" s="284">
        <v>100</v>
      </c>
      <c r="H76" s="285">
        <v>100</v>
      </c>
      <c r="I76" s="286"/>
      <c r="J76" s="290"/>
      <c r="K76" s="284">
        <v>100</v>
      </c>
      <c r="L76" s="284">
        <v>100</v>
      </c>
      <c r="M76" s="283">
        <v>283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367</v>
      </c>
      <c r="F77" s="283" t="s">
        <v>368</v>
      </c>
      <c r="G77" s="284">
        <v>75.975884709692295</v>
      </c>
      <c r="H77" s="285">
        <v>75.975884709692295</v>
      </c>
      <c r="I77" s="286"/>
      <c r="J77" s="290"/>
      <c r="K77" s="284">
        <v>80.2346</v>
      </c>
      <c r="L77" s="284">
        <v>74.290000000000006</v>
      </c>
      <c r="M77" s="283">
        <v>290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100</v>
      </c>
      <c r="H78" s="285">
        <v>100</v>
      </c>
      <c r="I78" s="286">
        <v>13170</v>
      </c>
      <c r="J78" s="290">
        <v>1</v>
      </c>
      <c r="K78" s="284">
        <v>100</v>
      </c>
      <c r="L78" s="284">
        <v>100</v>
      </c>
      <c r="M78" s="283">
        <v>297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99.623142811623296</v>
      </c>
      <c r="H79" s="285">
        <v>99.623142811623296</v>
      </c>
      <c r="I79" s="286"/>
      <c r="J79" s="290"/>
      <c r="K79" s="284">
        <v>100</v>
      </c>
      <c r="L79" s="284">
        <v>77.771199999999993</v>
      </c>
      <c r="M79" s="283">
        <v>304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397</v>
      </c>
      <c r="F80" s="283" t="s">
        <v>398</v>
      </c>
      <c r="G80" s="284">
        <v>100</v>
      </c>
      <c r="H80" s="285">
        <v>100</v>
      </c>
      <c r="I80" s="286"/>
      <c r="J80" s="290"/>
      <c r="K80" s="284">
        <v>100</v>
      </c>
      <c r="L80" s="284">
        <v>100</v>
      </c>
      <c r="M80" s="283">
        <v>311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403</v>
      </c>
      <c r="F81" s="283" t="s">
        <v>404</v>
      </c>
      <c r="G81" s="284">
        <v>76.727999999999994</v>
      </c>
      <c r="H81" s="285">
        <v>76.727999999999994</v>
      </c>
      <c r="I81" s="286"/>
      <c r="J81" s="290"/>
      <c r="K81" s="284">
        <v>76.727999999999994</v>
      </c>
      <c r="L81" s="284">
        <v>76.727999999999994</v>
      </c>
      <c r="M81" s="283">
        <v>318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410</v>
      </c>
      <c r="F82" s="283" t="s">
        <v>411</v>
      </c>
      <c r="G82" s="284">
        <v>72.239999999999995</v>
      </c>
      <c r="H82" s="285">
        <v>100</v>
      </c>
      <c r="I82" s="286">
        <v>21080</v>
      </c>
      <c r="J82" s="290">
        <v>1</v>
      </c>
      <c r="K82" s="284">
        <v>100</v>
      </c>
      <c r="L82" s="284">
        <v>100</v>
      </c>
      <c r="M82" s="283">
        <v>325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416</v>
      </c>
      <c r="F83" s="283" t="s">
        <v>417</v>
      </c>
      <c r="G83" s="284">
        <v>71.760000000000005</v>
      </c>
      <c r="H83" s="285">
        <v>71.760000000000005</v>
      </c>
      <c r="I83" s="286"/>
      <c r="J83" s="290"/>
      <c r="K83" s="284">
        <v>71.760000000000005</v>
      </c>
      <c r="L83" s="284">
        <v>71.760000000000005</v>
      </c>
      <c r="M83" s="283">
        <v>332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76.346800000000002</v>
      </c>
      <c r="H84" s="285">
        <v>76.346800000000002</v>
      </c>
      <c r="I84" s="286"/>
      <c r="J84" s="290"/>
      <c r="K84" s="284">
        <v>76.346800000000002</v>
      </c>
      <c r="L84" s="284">
        <v>76.346800000000002</v>
      </c>
      <c r="M84" s="283">
        <v>339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74.959999999999994</v>
      </c>
      <c r="H85" s="285">
        <v>74.959999999999994</v>
      </c>
      <c r="I85" s="286"/>
      <c r="J85" s="290"/>
      <c r="K85" s="284">
        <v>74.959999999999994</v>
      </c>
      <c r="L85" s="284">
        <v>74.959999999999994</v>
      </c>
      <c r="M85" s="283">
        <v>346</v>
      </c>
      <c r="N85" s="288">
        <v>45614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75.4546178642657</v>
      </c>
      <c r="H86" s="285">
        <v>75.406685040964007</v>
      </c>
      <c r="I86" s="286">
        <v>887731</v>
      </c>
      <c r="J86" s="290">
        <v>5</v>
      </c>
      <c r="K86" s="284">
        <v>75.478700000000003</v>
      </c>
      <c r="L86" s="284">
        <v>74.877099999999999</v>
      </c>
      <c r="M86" s="283">
        <v>353</v>
      </c>
      <c r="N86" s="288">
        <v>45621</v>
      </c>
      <c r="O86" s="114"/>
    </row>
    <row r="87" spans="1:15" ht="16.2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75.341999999999999</v>
      </c>
      <c r="H87" s="285">
        <v>76.458108084385302</v>
      </c>
      <c r="I87" s="286">
        <v>46027</v>
      </c>
      <c r="J87" s="290">
        <v>4</v>
      </c>
      <c r="K87" s="284">
        <v>76.92</v>
      </c>
      <c r="L87" s="284">
        <v>75.393500000000003</v>
      </c>
      <c r="M87" s="283">
        <v>360</v>
      </c>
      <c r="N87" s="288">
        <v>45628</v>
      </c>
      <c r="O87" s="114"/>
    </row>
    <row r="88" spans="1:15" ht="16.2" thickBot="1">
      <c r="C88" s="99"/>
      <c r="D88" s="100"/>
      <c r="E88" s="101" t="s">
        <v>41</v>
      </c>
      <c r="F88" s="101"/>
      <c r="G88" s="280"/>
      <c r="H88" s="281"/>
      <c r="I88" s="253">
        <f>SUM(I5:I87)</f>
        <v>171521801</v>
      </c>
      <c r="J88" s="253">
        <f>SUM(J5:J87)</f>
        <v>801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2" t="s">
        <v>350</v>
      </c>
      <c r="F91" s="302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F17" sqref="F16:F1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213000000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18</v>
      </c>
      <c r="D14" s="211">
        <v>1225000000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11</v>
      </c>
      <c r="D18" s="211">
        <v>678000000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18</v>
      </c>
      <c r="D27" s="227">
        <f>D14</f>
        <v>1225000000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2023-12-08T17:38:57Z</dcterms:modified>
</cp:coreProperties>
</file>