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260" documentId="8_{BD26B7EE-9A11-4C55-B06A-B25CFEA13876}" xr6:coauthVersionLast="47" xr6:coauthVersionMax="47" xr10:uidLastSave="{BBB24DF2-1042-4305-87E4-7BEA688061D2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F15" i="5"/>
  <c r="E15" i="5"/>
  <c r="D15" i="5"/>
  <c r="H16" i="5"/>
  <c r="F16" i="5"/>
  <c r="E16" i="5"/>
  <c r="D16" i="5"/>
  <c r="J92" i="3"/>
  <c r="I92" i="3"/>
  <c r="H14" i="5"/>
  <c r="G14" i="5"/>
  <c r="F14" i="5"/>
  <c r="E14" i="5"/>
  <c r="D14" i="5"/>
  <c r="I40" i="6" l="1"/>
  <c r="H40" i="6"/>
  <c r="D7" i="5" l="1"/>
  <c r="E7" i="5" l="1"/>
  <c r="G45" i="2" l="1"/>
  <c r="F45" i="2"/>
  <c r="I58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<sst xmlns="http://schemas.openxmlformats.org/spreadsheetml/2006/main" count="559" uniqueCount="499">
  <si>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</si>
  <si>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</si>
  <si>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</si>
  <si>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</si>
  <si>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</si>
  <si>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</si>
  <si>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</si>
  <si>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</si>
  <si>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</si>
  <si>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</si>
  <si>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</si>
  <si>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</si>
  <si>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</si>
  <si>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</si>
  <si>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</si>
  <si>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</si>
  <si>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</si>
  <si>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</si>
  <si>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</si>
  <si>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</si>
  <si>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</si>
  <si>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</si>
  <si>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</si>
  <si>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</si>
  <si>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</si>
  <si>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</si>
  <si>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</si>
  <si>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</si>
  <si>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</si>
  <si>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</si>
  <si>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</si>
  <si>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</si>
  <si>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</si>
  <si>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</si>
  <si>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</si>
  <si>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</si>
  <si>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</si>
  <si>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</si>
  <si>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</si>
  <si>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</si>
  <si>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</si>
  <si>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</si>
  <si>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</si>
  <si>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</si>
  <si>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</si>
  <si>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</si>
  <si>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</si>
  <si>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</si>
  <si>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</si>
  <si>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</si>
  <si>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</si>
  <si>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</si>
  <si>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</si>
  <si>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</si>
  <si>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</si>
  <si>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</si>
  <si>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</si>
  <si>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</si>
  <si>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</si>
  <si>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</si>
  <si>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</si>
  <si>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</si>
  <si>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</si>
  <si>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</si>
  <si>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</si>
  <si>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</si>
  <si>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</si>
  <si>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</si>
  <si>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</si>
  <si>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</si>
  <si>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</si>
  <si>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</si>
  <si>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</si>
  <si>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</si>
  <si>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</si>
  <si>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</si>
  <si>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</si>
  <si>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</si>
  <si>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</si>
  <si>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</si>
  <si>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</si>
  <si>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</si>
  <si>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</si>
  <si>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</si>
  <si>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</si>
  <si>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</si>
  <si>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</si>
  <si>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</si>
  <si>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</si>
  <si>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</si>
  <si>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</si>
  <si>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</si>
  <si>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</si>
  <si>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</si>
  <si>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</si>
  <si>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</si>
  <si>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</si>
  <si>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</si>
  <si>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</si>
  <si>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</si>
  <si>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</si>
  <si>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</si>
  <si>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</si>
  <si>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</si>
  <si>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</si>
  <si>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</si>
  <si>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</si>
  <si>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</si>
  <si>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</si>
  <si>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</si>
  <si>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</si>
  <si>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</si>
  <si>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</si>
  <si>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</si>
  <si>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</si>
  <si>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</si>
  <si>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</si>
  <si>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</si>
  <si>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</si>
  <si>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</si>
  <si>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</si>
  <si>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</si>
  <si>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</si>
  <si>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</si>
  <si>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</si>
  <si>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</si>
  <si>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</si>
  <si>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</si>
  <si>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</si>
  <si>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</si>
  <si>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</si>
  <si>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</si>
  <si>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</si>
  <si>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</si>
  <si>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</si>
  <si>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</si>
  <si>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</si>
  <si>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</si>
  <si>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</si>
  <si>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</si>
  <si>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</si>
  <si>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</si>
  <si>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</si>
  <si>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</si>
  <si>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</si>
  <si>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</si>
  <si>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</si>
  <si>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</si>
  <si>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</si>
  <si>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</si>
  <si>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</si>
  <si>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</si>
  <si>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</si>
  <si>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</si>
  <si>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</si>
  <si>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</si>
  <si>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</si>
  <si>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</si>
  <si>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</si>
  <si>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</si>
  <si>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</si>
  <si>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</si>
  <si>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</si>
  <si>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</si>
  <si>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</si>
  <si>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</si>
  <si>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</si>
  <si>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</si>
  <si>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</si>
  <si>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</si>
  <si>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</si>
  <si>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</si>
  <si>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</si>
  <si>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</si>
  <si>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</si>
  <si>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</si>
  <si>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</si>
  <si>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</si>
  <si>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</si>
  <si>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</si>
  <si>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</si>
  <si>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</si>
  <si>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</si>
  <si>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</si>
  <si>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</si>
  <si>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</si>
  <si>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</si>
  <si>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</si>
  <si>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</si>
  <si>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</si>
  <si>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</si>
  <si>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</si>
  <si>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</si>
  <si>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</si>
  <si>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</si>
  <si>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</si>
  <si>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</si>
  <si>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</si>
  <si>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</si>
  <si>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</si>
  <si>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</si>
  <si>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</si>
  <si>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</si>
  <si>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</si>
  <si>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</si>
  <si>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</si>
  <si>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</si>
  <si>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</si>
  <si>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</si>
  <si>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</si>
  <si>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</si>
  <si>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</si>
  <si>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</si>
  <si>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</si>
  <si>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</si>
  <si>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</si>
  <si>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</si>
  <si>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</si>
  <si>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</si>
  <si>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</si>
  <si>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</si>
  <si>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</si>
  <si>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</si>
  <si>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</si>
  <si>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</si>
  <si>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</si>
  <si>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</si>
  <si>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</si>
  <si>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</si>
  <si>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</si>
  <si>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</si>
  <si>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</si>
  <si>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</si>
  <si>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</si>
  <si>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</si>
  <si>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</si>
  <si>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</si>
  <si>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</si>
  <si>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</si>
  <si>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</si>
  <si>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</si>
  <si>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</si>
  <si>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</si>
  <si>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</si>
  <si>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</si>
  <si>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</si>
  <si>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</si>
  <si>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</si>
  <si>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</si>
  <si>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</si>
  <si>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</si>
  <si>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</si>
  <si>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</si>
  <si>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</si>
  <si>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</si>
  <si>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</si>
  <si>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</si>
  <si>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</si>
  <si>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</si>
  <si>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</si>
  <si>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</si>
  <si>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</si>
  <si>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</si>
  <si>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</si>
  <si>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</si>
  <si>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</si>
  <si>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</si>
  <si>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</si>
  <si>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</si>
  <si>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</si>
  <si>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</si>
  <si>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</si>
  <si>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</si>
  <si>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</si>
  <si>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</si>
  <si>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</si>
  <si>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</si>
  <si>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</si>
  <si>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</si>
  <si>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</si>
  <si>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</si>
  <si>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</si>
  <si>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</si>
  <si>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</si>
  <si>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</si>
  <si>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</si>
  <si>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</si>
  <si>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</si>
  <si>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</si>
  <si>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</si>
  <si>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</si>
  <si>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</si>
  <si>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</si>
  <si>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</si>
  <si>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</si>
  <si>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</si>
  <si>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</si>
  <si>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</si>
  <si>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</si>
  <si>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</si>
  <si>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</si>
  <si>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</si>
  <si>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</si>
  <si>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</si>
  <si>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</si>
  <si>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</si>
  <si>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</si>
  <si>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</si>
  <si>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</si>
  <si>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</si>
  <si>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</si>
  <si>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</si>
  <si>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</si>
  <si>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</si>
  <si>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</si>
  <si>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</si>
  <si>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</si>
  <si>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</si>
  <si>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</si>
  <si>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</si>
  <si>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</si>
  <si>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</si>
  <si>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</si>
  <si>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</si>
  <si>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</si>
  <si>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</si>
  <si>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</si>
  <si>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</si>
  <si>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</si>
  <si>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</si>
  <si>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</si>
  <si>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</si>
  <si>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</si>
  <si>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</si>
  <si>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</si>
  <si>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</si>
  <si>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</si>
  <si>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</si>
  <si>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</si>
  <si>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</si>
  <si>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</si>
  <si>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</si>
  <si>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</si>
  <si>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</si>
  <si>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</si>
  <si>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</si>
  <si>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</si>
  <si>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</si>
  <si>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</si>
  <si>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</si>
  <si>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</si>
  <si>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</si>
  <si>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</si>
  <si>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</si>
  <si>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</si>
  <si>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</si>
  <si>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</si>
  <si>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</si>
  <si>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</si>
  <si>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</si>
  <si>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</si>
  <si>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</si>
  <si>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</si>
  <si>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</si>
  <si>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</si>
  <si>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</si>
  <si>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</si>
  <si>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</si>
  <si>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</si>
  <si>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</si>
  <si>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</si>
  <si>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</si>
  <si>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</si>
  <si>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</si>
  <si>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</si>
  <si>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</si>
  <si>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</si>
  <si>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</si>
  <si>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</si>
  <si>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</si>
  <si>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</si>
  <si>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</si>
  <si>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</si>
  <si>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</si>
  <si>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</si>
  <si>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</si>
  <si>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</si>
  <si>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</si>
  <si>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</si>
  <si>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</si>
  <si>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</si>
  <si>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</si>
  <si>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</si>
  <si>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</si>
  <si>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</si>
  <si>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</si>
  <si>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</si>
  <si>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</si>
  <si>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</si>
  <si>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</si>
  <si>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</si>
  <si>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</si>
  <si>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</si>
  <si>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</si>
  <si>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</si>
  <si>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</si>
  <si>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</si>
  <si>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</si>
  <si>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</si>
  <si>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</si>
  <si>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</si>
  <si>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</si>
  <si>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</si>
  <si>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</si>
  <si>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</si>
  <si>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</si>
  <si>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</si>
  <si>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</si>
  <si>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</si>
  <si>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</si>
  <si>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</si>
  <si>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</si>
  <si>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</si>
  <si>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</si>
  <si>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</si>
  <si>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</si>
  <si>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</si>
  <si>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</si>
  <si>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</si>
  <si>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</si>
  <si>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</si>
  <si>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</si>
  <si>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</si>
  <si>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</si>
  <si>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</si>
  <si>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</si>
  <si>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</si>
  <si>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</si>
  <si>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</si>
  <si>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</si>
  <si>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</si>
  <si>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</si>
  <si>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</si>
  <si>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</si>
  <si>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</si>
  <si>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</si>
  <si>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</si>
  <si>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</si>
  <si>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</si>
  <si>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</si>
  <si>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</si>
  <si>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</si>
  <si>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</si>
  <si>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</si>
  <si>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</si>
  <si>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</si>
  <si>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</si>
  <si>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</si>
  <si>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</si>
  <si>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</si>
  <si>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</si>
  <si>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</si>
  <si>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</si>
  <si>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</si>
  <si>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</si>
  <si>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</si>
  <si>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</si>
  <si>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</si>
  <si>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</si>
  <si>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</si>
  <si>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</si>
  <si>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</si>
  <si>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</si>
  <si>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</si>
  <si>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</si>
  <si>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</si>
  <si>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</si>
  <si>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</si>
  <si>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</si>
  <si>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</si>
  <si>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</si>
  <si>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</si>
  <si>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</si>
  <si>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</si>
  <si>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</si>
  <si>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</si>
  <si>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</si>
  <si>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</si>
  <si>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</si>
  <si>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</si>
  <si>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</si>
  <si>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</si>
  <si>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</si>
  <si>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</si>
  <si>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</si>
  <si>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DATE: FEBRUARY 13 2024</t>
  </si>
  <si>
    <t>DATE: FEBRUARY 13, 2024</t>
  </si>
  <si>
    <t>DATE: FEBRUARY  13, 2024</t>
  </si>
  <si>
    <t>DATE:  FEBRUARY 13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</si>
</sst>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H16" sqref="H16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5"/>
      <c r="B1" s="236"/>
      <c r="C1" s="301"/>
      <c r="D1" s="301"/>
      <c r="E1" s="301"/>
      <c r="F1" s="301"/>
      <c r="G1" s="301"/>
      <c r="H1" s="302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75" customHeight="1">
      <c r="A3" s="300" t="s">
        <v>495</v>
      </c>
      <c r="B3" s="300"/>
      <c r="C3" s="300"/>
      <c r="D3" s="300"/>
      <c r="E3" s="300"/>
      <c r="F3" s="300"/>
      <c r="G3" s="300"/>
      <c r="H3" s="300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7">
        <f>'NEW GOG NOTES AND BONDS '!H40</f>
        <v>20889110</v>
      </c>
      <c r="E5" s="258">
        <f>'NEW GOG NOTES AND BONDS '!I40</f>
        <v>31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25902</v>
      </c>
      <c r="E6" s="10">
        <f>'OLD GOG NOTES AND BONDS '!I58</f>
        <v>1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474543720</v>
      </c>
      <c r="E7" s="10">
        <f>'TREASURY BILLS'!J92</f>
        <v>3058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BONDS'!F45</f>
        <v>40000952</v>
      </c>
      <c r="E8" s="10">
        <f>'CORPORATE BONDS'!G45</f>
        <v>23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535459684</v>
      </c>
      <c r="E9" s="16">
        <f>SUM(E5:E8)</f>
        <v>3113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2">
        <f>'NEW GOG NOTES AND BONDS '!H10</f>
        <v>2430193</v>
      </c>
      <c r="E14" s="260">
        <f>'NEW GOG NOTES AND BONDS '!I10</f>
        <v>4</v>
      </c>
      <c r="F14" s="233" t="str">
        <f>'NEW GOG NOTES AND BONDS '!C10</f>
        <v>GOG-BD-15/02/28-A6144-1838-8.50</v>
      </c>
      <c r="G14" s="248">
        <f>'NEW GOG NOTES AND BONDS '!F10</f>
        <v>24.34</v>
      </c>
      <c r="H14" s="23">
        <f>'NEW GOG NOTES AND BONDS '!G10</f>
        <v>59.088700000000003</v>
      </c>
      <c r="I14" s="13"/>
      <c r="K14" s="14"/>
      <c r="L14" s="15"/>
    </row>
    <row r="15" spans="1:12">
      <c r="A15" s="8"/>
      <c r="B15" s="8"/>
      <c r="C15" s="22" t="s">
        <v>242</v>
      </c>
      <c r="D15" s="262">
        <f>'OLD GOG NOTES AND BONDS '!H26</f>
        <v>25902</v>
      </c>
      <c r="E15" s="260">
        <f>'OLD GOG NOTES AND BONDS '!I26</f>
        <v>1</v>
      </c>
      <c r="F15" s="233" t="str">
        <f>'OLD GOG NOTES AND BONDS '!C26</f>
        <v>GOG-BD-19/11/26-A5765-1772-6.00</v>
      </c>
      <c r="G15" s="248"/>
      <c r="H15" s="23">
        <f>'OLD GOG NOTES AND BONDS '!G26</f>
        <v>95.965500000000006</v>
      </c>
      <c r="I15" s="13"/>
      <c r="K15" s="14"/>
      <c r="L15" s="15"/>
    </row>
    <row r="16" spans="1:12">
      <c r="A16" s="8"/>
      <c r="B16" s="8"/>
      <c r="C16" s="22" t="s">
        <v>191</v>
      </c>
      <c r="D16" s="291">
        <f>'TREASURY BILLS'!I18</f>
        <v>118861115</v>
      </c>
      <c r="E16" s="262">
        <f>'TREASURY BILLS'!J18</f>
        <v>1338</v>
      </c>
      <c r="F16" s="234" t="str">
        <f>'TREASURY BILLS'!E18</f>
        <v>GOG-BL-13/05/24-A6436-1889-0</v>
      </c>
      <c r="G16" s="240"/>
      <c r="H16" s="23">
        <f>'TREASURY BILLS'!H18</f>
        <v>94.1447483162504</v>
      </c>
      <c r="I16" s="13"/>
      <c r="K16" s="14"/>
      <c r="L16" s="15"/>
    </row>
    <row r="17" spans="1:12">
      <c r="A17" s="8"/>
      <c r="B17" s="8"/>
      <c r="C17" s="22" t="s">
        <v>241</v>
      </c>
      <c r="D17" s="263"/>
      <c r="E17" s="261"/>
      <c r="F17" s="256"/>
      <c r="G17" s="255"/>
      <c r="H17" s="257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415000000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D7" zoomScale="110" zoomScaleNormal="110" zoomScaleSheetLayoutView="100" workbookViewId="0">
      <selection activeCell="H40" sqref="H40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5" ht="36.65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5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23.1</v>
      </c>
      <c r="F5" s="11">
        <v>9.91</v>
      </c>
      <c r="G5" s="54">
        <v>100.265</v>
      </c>
      <c r="H5" s="267"/>
      <c r="I5" s="297"/>
      <c r="J5" s="11">
        <v>23.1</v>
      </c>
      <c r="K5" s="11">
        <v>9.91</v>
      </c>
      <c r="L5" s="58">
        <v>1281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25.32</v>
      </c>
      <c r="F6" s="11">
        <v>9.19</v>
      </c>
      <c r="G6" s="242">
        <v>102.94499999999999</v>
      </c>
      <c r="H6" s="72"/>
      <c r="I6" s="243"/>
      <c r="J6" s="11">
        <v>25.32</v>
      </c>
      <c r="K6" s="11">
        <v>9.19</v>
      </c>
      <c r="L6" s="58">
        <v>1645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1281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41"/>
      <c r="I8" s="65"/>
      <c r="J8" s="11">
        <v>21.53</v>
      </c>
      <c r="K8" s="11">
        <v>15.32</v>
      </c>
      <c r="L8" s="58">
        <v>1645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26.98</v>
      </c>
      <c r="F9" s="11">
        <v>19.260000000000002</v>
      </c>
      <c r="G9" s="64">
        <v>74.888575000000003</v>
      </c>
      <c r="H9" s="72">
        <v>8459183</v>
      </c>
      <c r="I9" s="65">
        <v>8</v>
      </c>
      <c r="J9" s="11">
        <v>20.07</v>
      </c>
      <c r="K9" s="11">
        <v>26.98</v>
      </c>
      <c r="L9" s="58">
        <v>1099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26.55</v>
      </c>
      <c r="F10" s="11">
        <v>24.34</v>
      </c>
      <c r="G10" s="242">
        <v>59.088700000000003</v>
      </c>
      <c r="H10" s="72">
        <v>2430193</v>
      </c>
      <c r="I10" s="243">
        <v>4</v>
      </c>
      <c r="J10" s="11">
        <v>20.48</v>
      </c>
      <c r="K10" s="11">
        <v>26.55</v>
      </c>
      <c r="L10" s="58">
        <v>1463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23.28</v>
      </c>
      <c r="F11" s="11">
        <v>24.24</v>
      </c>
      <c r="G11" s="54">
        <v>54.018999999999998</v>
      </c>
      <c r="H11" s="72">
        <v>2371509</v>
      </c>
      <c r="I11" s="297">
        <v>4</v>
      </c>
      <c r="J11" s="11">
        <v>26.02</v>
      </c>
      <c r="K11" s="11">
        <v>23.28</v>
      </c>
      <c r="L11" s="58">
        <v>1827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25.57</v>
      </c>
      <c r="F12" s="11">
        <v>24.03</v>
      </c>
      <c r="G12" s="242">
        <v>50.4375</v>
      </c>
      <c r="H12" s="72">
        <v>2372121</v>
      </c>
      <c r="I12" s="243">
        <v>4</v>
      </c>
      <c r="J12" s="11">
        <v>24.87</v>
      </c>
      <c r="K12" s="11">
        <v>25.57</v>
      </c>
      <c r="L12" s="58">
        <v>2191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24.79</v>
      </c>
      <c r="F13" s="11">
        <v>24.1</v>
      </c>
      <c r="G13" s="242">
        <v>47.265299999999996</v>
      </c>
      <c r="H13" s="72">
        <v>2372733</v>
      </c>
      <c r="I13" s="243">
        <v>4</v>
      </c>
      <c r="J13" s="11">
        <v>22.69</v>
      </c>
      <c r="K13" s="11">
        <v>24.79</v>
      </c>
      <c r="L13" s="58">
        <v>2555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2">
        <v>45.342849999999999</v>
      </c>
      <c r="H14" s="72">
        <v>2373345</v>
      </c>
      <c r="I14" s="243">
        <v>4</v>
      </c>
      <c r="J14" s="11">
        <v>21.06</v>
      </c>
      <c r="K14" s="11">
        <v>19.440000000000001</v>
      </c>
      <c r="L14" s="58">
        <v>2919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23.03</v>
      </c>
      <c r="K15" s="11">
        <v>19.46</v>
      </c>
      <c r="L15" s="58">
        <v>3283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22.16</v>
      </c>
      <c r="F16" s="11">
        <v>20.5</v>
      </c>
      <c r="G16" s="242">
        <v>50.670649999999995</v>
      </c>
      <c r="H16" s="72"/>
      <c r="I16" s="243"/>
      <c r="J16" s="11">
        <v>22.16</v>
      </c>
      <c r="K16" s="11">
        <v>20.5</v>
      </c>
      <c r="L16" s="58">
        <v>3647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25.49</v>
      </c>
      <c r="K17" s="11">
        <v>25.37</v>
      </c>
      <c r="L17" s="58">
        <v>4011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13.41</v>
      </c>
      <c r="K18" s="11">
        <v>13.36</v>
      </c>
      <c r="L18" s="58">
        <v>4375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2">
        <v>47.125</v>
      </c>
      <c r="H19" s="72">
        <v>415288</v>
      </c>
      <c r="I19" s="243">
        <v>1</v>
      </c>
      <c r="J19" s="11">
        <v>13.63</v>
      </c>
      <c r="K19" s="11">
        <v>14.87</v>
      </c>
      <c r="L19" s="58">
        <v>4739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3" t="s">
        <v>199</v>
      </c>
      <c r="D20" s="221" t="s">
        <v>215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25.75</v>
      </c>
      <c r="K20" s="20">
        <v>22.5</v>
      </c>
      <c r="L20" s="293">
        <v>5103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475</v>
      </c>
      <c r="C24" s="223" t="s">
        <v>466</v>
      </c>
      <c r="D24" s="221" t="s">
        <v>478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1386</v>
      </c>
      <c r="M24" s="294">
        <v>46721</v>
      </c>
      <c r="N24" s="114"/>
      <c r="O24" s="114"/>
    </row>
    <row r="25" spans="1:15">
      <c r="A25" s="93">
        <v>2</v>
      </c>
      <c r="B25" s="94" t="s">
        <v>413</v>
      </c>
      <c r="C25" s="223" t="s">
        <v>467</v>
      </c>
      <c r="D25" s="221" t="s">
        <v>419</v>
      </c>
      <c r="E25" s="20"/>
      <c r="F25" s="20"/>
      <c r="G25" s="249"/>
      <c r="H25" s="250"/>
      <c r="I25" s="251"/>
      <c r="J25" s="20"/>
      <c r="K25" s="20"/>
      <c r="L25" s="293">
        <v>1391</v>
      </c>
      <c r="M25" s="294">
        <v>46726</v>
      </c>
      <c r="N25" s="114"/>
      <c r="O25" s="114"/>
    </row>
    <row r="26" spans="1:15">
      <c r="A26" s="93">
        <v>3</v>
      </c>
      <c r="B26" s="94" t="s">
        <v>476</v>
      </c>
      <c r="C26" s="223" t="s">
        <v>468</v>
      </c>
      <c r="D26" s="221" t="s">
        <v>479</v>
      </c>
      <c r="E26" s="20"/>
      <c r="F26" s="20"/>
      <c r="G26" s="249"/>
      <c r="H26" s="250"/>
      <c r="I26" s="251"/>
      <c r="J26" s="20"/>
      <c r="K26" s="20"/>
      <c r="L26" s="293">
        <v>2114</v>
      </c>
      <c r="M26" s="294">
        <v>47449</v>
      </c>
      <c r="N26" s="114"/>
      <c r="O26" s="114"/>
    </row>
    <row r="27" spans="1:15">
      <c r="A27" s="93">
        <v>4</v>
      </c>
      <c r="B27" s="94" t="s">
        <v>414</v>
      </c>
      <c r="C27" s="223" t="s">
        <v>469</v>
      </c>
      <c r="D27" s="221" t="s">
        <v>420</v>
      </c>
      <c r="E27" s="20"/>
      <c r="F27" s="20"/>
      <c r="G27" s="249"/>
      <c r="H27" s="250"/>
      <c r="I27" s="251"/>
      <c r="J27" s="20"/>
      <c r="K27" s="20"/>
      <c r="L27" s="293">
        <v>2849</v>
      </c>
      <c r="M27" s="294">
        <v>48184</v>
      </c>
      <c r="N27" s="114"/>
      <c r="O27" s="114"/>
    </row>
    <row r="28" spans="1:15">
      <c r="A28" s="93">
        <v>5</v>
      </c>
      <c r="B28" s="94" t="s">
        <v>412</v>
      </c>
      <c r="C28" s="223" t="s">
        <v>470</v>
      </c>
      <c r="D28" s="221" t="s">
        <v>418</v>
      </c>
      <c r="E28" s="20"/>
      <c r="F28" s="20"/>
      <c r="G28" s="249"/>
      <c r="H28" s="250"/>
      <c r="I28" s="251"/>
      <c r="J28" s="20"/>
      <c r="K28" s="20"/>
      <c r="L28" s="293">
        <v>3577</v>
      </c>
      <c r="M28" s="294">
        <v>48912</v>
      </c>
      <c r="N28" s="114"/>
      <c r="O28" s="114"/>
    </row>
    <row r="29" spans="1:15">
      <c r="A29" s="93">
        <v>6</v>
      </c>
      <c r="B29" s="94" t="s">
        <v>477</v>
      </c>
      <c r="C29" s="223" t="s">
        <v>471</v>
      </c>
      <c r="D29" s="221" t="s">
        <v>480</v>
      </c>
      <c r="E29" s="20"/>
      <c r="F29" s="20"/>
      <c r="G29" s="249"/>
      <c r="H29" s="250"/>
      <c r="I29" s="251"/>
      <c r="J29" s="20"/>
      <c r="K29" s="20"/>
      <c r="L29" s="293">
        <v>4305</v>
      </c>
      <c r="M29" s="294">
        <v>49640</v>
      </c>
      <c r="N29" s="114"/>
      <c r="O29" s="114"/>
    </row>
    <row r="30" spans="1:15">
      <c r="A30" s="93">
        <v>7</v>
      </c>
      <c r="B30" s="94" t="s">
        <v>415</v>
      </c>
      <c r="C30" s="223" t="s">
        <v>472</v>
      </c>
      <c r="D30" s="221" t="s">
        <v>421</v>
      </c>
      <c r="E30" s="20"/>
      <c r="F30" s="20"/>
      <c r="G30" s="249"/>
      <c r="H30" s="250"/>
      <c r="I30" s="251"/>
      <c r="J30" s="20"/>
      <c r="K30" s="20"/>
      <c r="L30" s="293">
        <v>4669</v>
      </c>
      <c r="M30" s="294">
        <v>50004</v>
      </c>
      <c r="N30" s="114"/>
      <c r="O30" s="114"/>
    </row>
    <row r="31" spans="1:15">
      <c r="A31" s="93">
        <v>8</v>
      </c>
      <c r="B31" s="94" t="s">
        <v>410</v>
      </c>
      <c r="C31" s="223" t="s">
        <v>473</v>
      </c>
      <c r="D31" s="221" t="s">
        <v>416</v>
      </c>
      <c r="E31" s="20"/>
      <c r="F31" s="20"/>
      <c r="G31" s="249"/>
      <c r="H31" s="250"/>
      <c r="I31" s="251"/>
      <c r="J31" s="20"/>
      <c r="K31" s="20"/>
      <c r="L31" s="293">
        <v>5033</v>
      </c>
      <c r="M31" s="294">
        <v>50368</v>
      </c>
      <c r="N31" s="114"/>
      <c r="O31" s="114"/>
    </row>
    <row r="32" spans="1:15">
      <c r="A32" s="93">
        <v>9</v>
      </c>
      <c r="B32" s="94" t="s">
        <v>411</v>
      </c>
      <c r="C32" s="223" t="s">
        <v>474</v>
      </c>
      <c r="D32" s="221" t="s">
        <v>417</v>
      </c>
      <c r="E32" s="20"/>
      <c r="F32" s="20"/>
      <c r="G32" s="249"/>
      <c r="H32" s="250"/>
      <c r="I32" s="251"/>
      <c r="J32" s="20"/>
      <c r="K32" s="20"/>
      <c r="L32" s="293">
        <v>1757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331</v>
      </c>
      <c r="C36" s="9" t="s">
        <v>335</v>
      </c>
      <c r="D36" s="27" t="s">
        <v>327</v>
      </c>
      <c r="E36" s="11"/>
      <c r="F36" s="11"/>
      <c r="G36" s="242"/>
      <c r="H36" s="72"/>
      <c r="I36" s="243"/>
      <c r="J36" s="11"/>
      <c r="K36" s="11"/>
      <c r="L36" s="58">
        <v>1299</v>
      </c>
      <c r="M36" s="59">
        <v>46634</v>
      </c>
      <c r="N36" s="114"/>
      <c r="O36" s="114"/>
    </row>
    <row r="37" spans="1:15">
      <c r="A37" s="266">
        <v>2</v>
      </c>
      <c r="B37" s="8" t="s">
        <v>332</v>
      </c>
      <c r="C37" s="9" t="s">
        <v>336</v>
      </c>
      <c r="D37" s="27" t="s">
        <v>328</v>
      </c>
      <c r="E37" s="11"/>
      <c r="F37" s="11"/>
      <c r="G37" s="242"/>
      <c r="H37" s="72"/>
      <c r="I37" s="243"/>
      <c r="J37" s="11"/>
      <c r="K37" s="11"/>
      <c r="L37" s="58">
        <v>1665</v>
      </c>
      <c r="M37" s="59">
        <v>47000</v>
      </c>
      <c r="N37" s="114"/>
      <c r="O37" s="114"/>
    </row>
    <row r="38" spans="1:15">
      <c r="A38" s="266">
        <v>3</v>
      </c>
      <c r="B38" s="8" t="s">
        <v>333</v>
      </c>
      <c r="C38" s="9" t="s">
        <v>337</v>
      </c>
      <c r="D38" s="27" t="s">
        <v>329</v>
      </c>
      <c r="E38" s="11">
        <v>2.7493747599440219</v>
      </c>
      <c r="F38" s="11">
        <v>6.0019109497254117</v>
      </c>
      <c r="G38" s="242">
        <v>89.722099999999998</v>
      </c>
      <c r="H38" s="72">
        <v>47369</v>
      </c>
      <c r="I38" s="243">
        <v>1</v>
      </c>
      <c r="J38" s="11">
        <v>6.0019109497254117</v>
      </c>
      <c r="K38" s="11">
        <v>6.0019109497254117</v>
      </c>
      <c r="L38" s="58">
        <v>1299</v>
      </c>
      <c r="M38" s="59">
        <v>46634</v>
      </c>
      <c r="N38" s="114"/>
      <c r="O38" s="114"/>
    </row>
    <row r="39" spans="1:15" ht="16" thickBot="1">
      <c r="A39" s="266">
        <v>4</v>
      </c>
      <c r="B39" s="8" t="s">
        <v>334</v>
      </c>
      <c r="C39" s="9" t="s">
        <v>338</v>
      </c>
      <c r="D39" s="27" t="s">
        <v>330</v>
      </c>
      <c r="E39" s="11">
        <v>3.2492960200179355</v>
      </c>
      <c r="F39" s="11">
        <v>42.502321692189177</v>
      </c>
      <c r="G39" s="242">
        <v>23.585000000000001</v>
      </c>
      <c r="H39" s="72">
        <v>47369</v>
      </c>
      <c r="I39" s="243">
        <v>1</v>
      </c>
      <c r="J39" s="11">
        <v>6.001237837132269</v>
      </c>
      <c r="K39" s="11">
        <v>6.001237837132269</v>
      </c>
      <c r="L39" s="58">
        <v>1665</v>
      </c>
      <c r="M39" s="59">
        <v>47000</v>
      </c>
      <c r="N39" s="114"/>
      <c r="O39" s="114"/>
    </row>
    <row r="40" spans="1:15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20889110</v>
      </c>
      <c r="I40" s="253">
        <f>SUM(I5:I39)</f>
        <v>31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314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F23" activePane="bottomRight" state="frozen"/>
      <selection sqref="A1:XFD1048576"/>
      <selection pane="topRight" sqref="A1:XFD1048576"/>
      <selection pane="bottomLeft" sqref="A1:XFD1048576"/>
      <selection pane="bottomRight" activeCell="E26" sqref="E26:K26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5" ht="36.65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5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293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83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34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244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321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419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461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524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561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62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146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398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496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608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657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748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818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925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493</v>
      </c>
      <c r="D26" s="63" t="s">
        <v>494</v>
      </c>
      <c r="E26" s="53">
        <v>9.6831356124871917</v>
      </c>
      <c r="F26" s="53">
        <v>7.6409024405283148</v>
      </c>
      <c r="G26" s="55">
        <v>95.965500000000006</v>
      </c>
      <c r="H26" s="56">
        <v>25902</v>
      </c>
      <c r="I26" s="71">
        <v>1</v>
      </c>
      <c r="J26" s="53">
        <v>7.6409024405283148</v>
      </c>
      <c r="K26" s="11">
        <v>7.6409024405283148</v>
      </c>
      <c r="L26" s="58">
        <v>1010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1035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1119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1175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349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881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1070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1301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1434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41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419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1273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1364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1581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6">
        <v>993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1567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1945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2365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2365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2701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2953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3456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3456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3612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3800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5648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25902</v>
      </c>
      <c r="I58" s="259">
        <f>SUM(I5:I57)</f>
        <v>1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5" t="s">
        <v>314</v>
      </c>
      <c r="C65" s="305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5" sqref="D25:I25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5" customWidth="1"/>
    <col min="7" max="7" width="16" style="105" customWidth="1"/>
    <col min="8" max="8" width="16.6328125" style="167" customWidth="1"/>
    <col min="9" max="9" width="15.36328125" style="167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3" ht="15.75" customHeight="1" thickBot="1">
      <c r="A3" s="35" t="s">
        <v>496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20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36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99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112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215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231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246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458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477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945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133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864</v>
      </c>
      <c r="K17" s="160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404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864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48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306</v>
      </c>
      <c r="C23" s="27" t="s">
        <v>300</v>
      </c>
      <c r="D23" s="155">
        <v>100</v>
      </c>
      <c r="E23" s="155">
        <v>99.973200000000006</v>
      </c>
      <c r="F23" s="164"/>
      <c r="G23" s="165"/>
      <c r="H23" s="166">
        <v>99.973200000000006</v>
      </c>
      <c r="I23" s="166">
        <v>99.973200000000006</v>
      </c>
      <c r="J23" s="78">
        <v>202</v>
      </c>
      <c r="K23" s="161">
        <v>45537</v>
      </c>
      <c r="L23" s="161"/>
      <c r="M23" s="114"/>
    </row>
    <row r="24" spans="1:13">
      <c r="A24" s="8">
        <v>2</v>
      </c>
      <c r="B24" s="131" t="s">
        <v>305</v>
      </c>
      <c r="C24" s="27" t="s">
        <v>301</v>
      </c>
      <c r="D24" s="155">
        <v>100</v>
      </c>
      <c r="E24" s="155">
        <v>99.973200000000006</v>
      </c>
      <c r="F24" s="164"/>
      <c r="G24" s="165"/>
      <c r="H24" s="166">
        <v>99.973200000000006</v>
      </c>
      <c r="I24" s="166">
        <v>99.973200000000006</v>
      </c>
      <c r="J24" s="78">
        <v>566</v>
      </c>
      <c r="K24" s="161">
        <v>45901</v>
      </c>
      <c r="L24" s="161"/>
      <c r="M24" s="114"/>
    </row>
    <row r="25" spans="1:13">
      <c r="A25" s="8">
        <v>3</v>
      </c>
      <c r="B25" s="131" t="s">
        <v>307</v>
      </c>
      <c r="C25" s="27" t="s">
        <v>302</v>
      </c>
      <c r="D25" s="155">
        <v>99.973200000000006</v>
      </c>
      <c r="E25" s="155">
        <v>67.686899999999994</v>
      </c>
      <c r="F25" s="164">
        <v>40000952</v>
      </c>
      <c r="G25" s="165">
        <v>23</v>
      </c>
      <c r="H25" s="166">
        <v>67.686899999999994</v>
      </c>
      <c r="I25" s="166">
        <v>67.686899999999994</v>
      </c>
      <c r="J25" s="78">
        <v>930</v>
      </c>
      <c r="K25" s="161">
        <v>46265</v>
      </c>
      <c r="L25" s="161"/>
      <c r="M25" s="114"/>
    </row>
    <row r="26" spans="1:13">
      <c r="A26" s="8">
        <v>4</v>
      </c>
      <c r="B26" s="131" t="s">
        <v>308</v>
      </c>
      <c r="C26" s="27" t="s">
        <v>303</v>
      </c>
      <c r="D26" s="155">
        <v>99.973200000000006</v>
      </c>
      <c r="E26" s="155">
        <v>60.636000000000003</v>
      </c>
      <c r="F26" s="164"/>
      <c r="G26" s="165"/>
      <c r="H26" s="166">
        <v>60.636000000000003</v>
      </c>
      <c r="I26" s="166">
        <v>60.636000000000003</v>
      </c>
      <c r="J26" s="78">
        <v>1294</v>
      </c>
      <c r="K26" s="161">
        <v>46629</v>
      </c>
      <c r="L26" s="161"/>
      <c r="M26" s="114"/>
    </row>
    <row r="27" spans="1:13">
      <c r="A27" s="8">
        <v>5</v>
      </c>
      <c r="B27" s="131" t="s">
        <v>309</v>
      </c>
      <c r="C27" s="27" t="s">
        <v>304</v>
      </c>
      <c r="D27" s="155">
        <v>100</v>
      </c>
      <c r="E27" s="155">
        <v>99.973200000000006</v>
      </c>
      <c r="F27" s="164"/>
      <c r="G27" s="165"/>
      <c r="H27" s="166">
        <v>99.973200000000006</v>
      </c>
      <c r="I27" s="166">
        <v>99.973200000000006</v>
      </c>
      <c r="J27" s="78">
        <v>1658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364</v>
      </c>
      <c r="C29" s="27" t="s">
        <v>365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442</v>
      </c>
      <c r="K29" s="161">
        <v>45777</v>
      </c>
      <c r="L29" s="161"/>
      <c r="M29" s="114"/>
    </row>
    <row r="30" spans="1:13">
      <c r="A30" s="8">
        <v>2</v>
      </c>
      <c r="B30" s="131" t="s">
        <v>366</v>
      </c>
      <c r="C30" s="27" t="s">
        <v>367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1343</v>
      </c>
      <c r="K30" s="161">
        <v>46678</v>
      </c>
      <c r="L30" s="161"/>
      <c r="M30" s="114"/>
    </row>
    <row r="31" spans="1:13">
      <c r="A31" s="8">
        <v>3</v>
      </c>
      <c r="B31" s="131" t="s">
        <v>368</v>
      </c>
      <c r="C31" s="27" t="s">
        <v>369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2619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370</v>
      </c>
      <c r="C33" s="27" t="s">
        <v>371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253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372</v>
      </c>
      <c r="C34" s="27" t="s">
        <v>373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1352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374</v>
      </c>
      <c r="C35" s="27" t="s">
        <v>375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1949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376</v>
      </c>
      <c r="C36" s="27" t="s">
        <v>377</v>
      </c>
      <c r="D36" s="155">
        <v>91.476200000000006</v>
      </c>
      <c r="E36" s="155">
        <v>101.7611</v>
      </c>
      <c r="F36" s="164"/>
      <c r="G36" s="165"/>
      <c r="H36" s="166">
        <v>101.7611</v>
      </c>
      <c r="I36" s="166">
        <v>101.7611</v>
      </c>
      <c r="J36" s="78">
        <v>2876</v>
      </c>
      <c r="K36" s="161">
        <v>48211</v>
      </c>
      <c r="L36" s="161"/>
      <c r="M36" s="114"/>
    </row>
    <row r="37" spans="1:13">
      <c r="A37" s="8">
        <v>5</v>
      </c>
      <c r="B37" s="131" t="s">
        <v>378</v>
      </c>
      <c r="C37" s="27" t="s">
        <v>379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3496</v>
      </c>
      <c r="K37" s="161">
        <v>48831</v>
      </c>
      <c r="L37" s="161"/>
      <c r="M37" s="114"/>
    </row>
    <row r="38" spans="1:13">
      <c r="A38" s="8">
        <v>6</v>
      </c>
      <c r="B38" s="131" t="s">
        <v>380</v>
      </c>
      <c r="C38" s="27" t="s">
        <v>381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3718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429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1121</v>
      </c>
      <c r="K41" s="160">
        <v>46456</v>
      </c>
      <c r="L41" s="161"/>
      <c r="M41" s="114"/>
    </row>
    <row r="42" spans="1:13">
      <c r="A42" s="8">
        <v>3</v>
      </c>
      <c r="B42" s="170" t="s">
        <v>258</v>
      </c>
      <c r="C42" s="27" t="s">
        <v>259</v>
      </c>
      <c r="D42" s="132"/>
      <c r="E42" s="132"/>
      <c r="F42" s="133"/>
      <c r="G42" s="139"/>
      <c r="H42" s="169"/>
      <c r="I42" s="169"/>
      <c r="J42" s="78">
        <v>1150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1479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40000952</v>
      </c>
      <c r="G45" s="178">
        <f>SUM(G5:G44)</f>
        <v>23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5" t="s">
        <v>314</v>
      </c>
      <c r="C48" s="305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4" zoomScaleNormal="100" zoomScaleSheetLayoutView="110" workbookViewId="0">
      <selection activeCell="K16" sqref="K16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200" customWidth="1"/>
    <col min="8" max="8" width="15.54296875" style="105" customWidth="1"/>
    <col min="9" max="9" width="22.36328125" style="185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255</v>
      </c>
      <c r="D5" s="265">
        <v>1</v>
      </c>
      <c r="E5" s="131" t="s">
        <v>386</v>
      </c>
      <c r="F5" s="27" t="s">
        <v>387</v>
      </c>
      <c r="G5" s="11">
        <v>99.407095893293004</v>
      </c>
      <c r="H5" s="11">
        <v>99.633750092500193</v>
      </c>
      <c r="I5" s="267">
        <v>589188</v>
      </c>
      <c r="J5" s="268">
        <v>14</v>
      </c>
      <c r="K5" s="11">
        <v>100</v>
      </c>
      <c r="L5" s="11">
        <v>98.49</v>
      </c>
      <c r="M5" s="58">
        <v>6</v>
      </c>
      <c r="N5" s="264">
        <v>45341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98.945124969723494</v>
      </c>
      <c r="H6" s="11">
        <v>98.629993357888907</v>
      </c>
      <c r="I6" s="267">
        <v>537284</v>
      </c>
      <c r="J6" s="268">
        <v>25</v>
      </c>
      <c r="K6" s="11">
        <v>99.114999999999995</v>
      </c>
      <c r="L6" s="11">
        <v>93.178700000000006</v>
      </c>
      <c r="M6" s="58">
        <v>13</v>
      </c>
      <c r="N6" s="264">
        <v>45348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98.550521192731296</v>
      </c>
      <c r="H7" s="11">
        <v>98.323357770779097</v>
      </c>
      <c r="I7" s="267">
        <v>415634</v>
      </c>
      <c r="J7" s="268">
        <v>13</v>
      </c>
      <c r="K7" s="11">
        <v>98.648300000000006</v>
      </c>
      <c r="L7" s="11">
        <v>98.186800000000005</v>
      </c>
      <c r="M7" s="58">
        <v>20</v>
      </c>
      <c r="N7" s="264">
        <v>45355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98.422615313735307</v>
      </c>
      <c r="H8" s="11">
        <v>98.006696176968902</v>
      </c>
      <c r="I8" s="267">
        <v>466907</v>
      </c>
      <c r="J8" s="268">
        <v>12</v>
      </c>
      <c r="K8" s="11">
        <v>98.49</v>
      </c>
      <c r="L8" s="11">
        <v>96.839500000000001</v>
      </c>
      <c r="M8" s="58">
        <v>27</v>
      </c>
      <c r="N8" s="264">
        <v>45362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422</v>
      </c>
      <c r="F9" s="27" t="s">
        <v>423</v>
      </c>
      <c r="G9" s="11">
        <v>97.112530099894002</v>
      </c>
      <c r="H9" s="11">
        <v>97.231161307075396</v>
      </c>
      <c r="I9" s="267">
        <v>2851710</v>
      </c>
      <c r="J9" s="268">
        <v>16</v>
      </c>
      <c r="K9" s="11">
        <v>100</v>
      </c>
      <c r="L9" s="11">
        <v>95.880300000000005</v>
      </c>
      <c r="M9" s="58">
        <v>34</v>
      </c>
      <c r="N9" s="264">
        <v>45369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95.930966042280303</v>
      </c>
      <c r="H10" s="11">
        <v>97.911365102814301</v>
      </c>
      <c r="I10" s="267">
        <v>167535</v>
      </c>
      <c r="J10" s="268">
        <v>11</v>
      </c>
      <c r="K10" s="11">
        <v>100</v>
      </c>
      <c r="L10" s="11">
        <v>95.073899999999995</v>
      </c>
      <c r="M10" s="58">
        <v>41</v>
      </c>
      <c r="N10" s="264">
        <v>45376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96.951265223817003</v>
      </c>
      <c r="H11" s="11">
        <v>95.728667822008703</v>
      </c>
      <c r="I11" s="267">
        <v>43710</v>
      </c>
      <c r="J11" s="268">
        <v>9</v>
      </c>
      <c r="K11" s="11">
        <v>98.49</v>
      </c>
      <c r="L11" s="11">
        <v>93.403099999999995</v>
      </c>
      <c r="M11" s="58">
        <v>48</v>
      </c>
      <c r="N11" s="264">
        <v>45383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/>
      <c r="H12" s="11"/>
      <c r="I12" s="267"/>
      <c r="J12" s="268"/>
      <c r="K12" s="11"/>
      <c r="L12" s="11"/>
      <c r="M12" s="58">
        <v>52</v>
      </c>
      <c r="N12" s="264">
        <v>45387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440</v>
      </c>
      <c r="F13" s="27" t="s">
        <v>441</v>
      </c>
      <c r="G13" s="11">
        <v>96.010218796125301</v>
      </c>
      <c r="H13" s="11">
        <v>95.832202250130607</v>
      </c>
      <c r="I13" s="267">
        <v>315715</v>
      </c>
      <c r="J13" s="268">
        <v>16</v>
      </c>
      <c r="K13" s="11">
        <v>98.49</v>
      </c>
      <c r="L13" s="11">
        <v>94.923100000000005</v>
      </c>
      <c r="M13" s="58">
        <v>55</v>
      </c>
      <c r="N13" s="264">
        <v>45390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448</v>
      </c>
      <c r="F14" s="27" t="s">
        <v>449</v>
      </c>
      <c r="G14" s="11">
        <v>93.915825900303005</v>
      </c>
      <c r="H14" s="11">
        <v>94.861704663727295</v>
      </c>
      <c r="I14" s="267">
        <v>451806</v>
      </c>
      <c r="J14" s="268">
        <v>28</v>
      </c>
      <c r="K14" s="11">
        <v>98.49</v>
      </c>
      <c r="L14" s="11">
        <v>92.441999999999993</v>
      </c>
      <c r="M14" s="58">
        <v>62</v>
      </c>
      <c r="N14" s="264">
        <v>45397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93.882061990599595</v>
      </c>
      <c r="H15" s="11">
        <v>94.073562851033898</v>
      </c>
      <c r="I15" s="267">
        <v>5729753</v>
      </c>
      <c r="J15" s="268">
        <v>138</v>
      </c>
      <c r="K15" s="11">
        <v>100</v>
      </c>
      <c r="L15" s="11">
        <v>92.609099999999998</v>
      </c>
      <c r="M15" s="58">
        <v>69</v>
      </c>
      <c r="N15" s="264">
        <v>45404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93.603971972382396</v>
      </c>
      <c r="H16" s="11">
        <v>93.901469253330504</v>
      </c>
      <c r="I16" s="267">
        <v>12390181</v>
      </c>
      <c r="J16" s="268">
        <v>227</v>
      </c>
      <c r="K16" s="11">
        <v>94.313999999999993</v>
      </c>
      <c r="L16" s="11">
        <v>91.929599999999994</v>
      </c>
      <c r="M16" s="58">
        <v>76</v>
      </c>
      <c r="N16" s="264">
        <v>45411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481</v>
      </c>
      <c r="F17" s="27" t="s">
        <v>482</v>
      </c>
      <c r="G17" s="11">
        <v>93.979064675522494</v>
      </c>
      <c r="H17" s="11">
        <v>93.998030243628705</v>
      </c>
      <c r="I17" s="267">
        <v>43621872</v>
      </c>
      <c r="J17" s="268">
        <v>211</v>
      </c>
      <c r="K17" s="11">
        <v>100</v>
      </c>
      <c r="L17" s="11">
        <v>90.134699999999995</v>
      </c>
      <c r="M17" s="58">
        <v>83</v>
      </c>
      <c r="N17" s="264">
        <v>45418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>
        <v>93.5518557132051</v>
      </c>
      <c r="H18" s="11">
        <v>94.1447483162504</v>
      </c>
      <c r="I18" s="267">
        <v>118861115</v>
      </c>
      <c r="J18" s="268">
        <v>1338</v>
      </c>
      <c r="K18" s="11">
        <v>100</v>
      </c>
      <c r="L18" s="11">
        <v>89.390900000000002</v>
      </c>
      <c r="M18" s="58">
        <v>90</v>
      </c>
      <c r="N18" s="264">
        <v>45425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4" customHeight="1">
      <c r="A20" s="50"/>
      <c r="C20" s="105" t="s">
        <v>355</v>
      </c>
      <c r="D20" s="265">
        <v>1</v>
      </c>
      <c r="E20" s="9" t="s">
        <v>290</v>
      </c>
      <c r="F20" s="27" t="s">
        <v>291</v>
      </c>
      <c r="G20" s="12">
        <v>98.976242739985494</v>
      </c>
      <c r="H20" s="64">
        <v>99.268312224938896</v>
      </c>
      <c r="I20" s="133">
        <v>4090</v>
      </c>
      <c r="J20" s="243">
        <v>4</v>
      </c>
      <c r="K20" s="64">
        <v>99.279899999999998</v>
      </c>
      <c r="L20" s="64">
        <v>98.49</v>
      </c>
      <c r="M20" s="58">
        <v>6</v>
      </c>
      <c r="N20" s="264">
        <v>45341</v>
      </c>
      <c r="O20" s="114"/>
      <c r="Q20" s="114"/>
    </row>
    <row r="21" spans="1:17" ht="14" customHeight="1">
      <c r="A21" s="50"/>
      <c r="D21" s="265">
        <v>2</v>
      </c>
      <c r="E21" s="9" t="s">
        <v>294</v>
      </c>
      <c r="F21" s="27" t="s">
        <v>295</v>
      </c>
      <c r="G21" s="12">
        <v>92.6691</v>
      </c>
      <c r="H21" s="64">
        <v>92.6691</v>
      </c>
      <c r="I21" s="133"/>
      <c r="J21" s="243"/>
      <c r="K21" s="64">
        <v>92.6691</v>
      </c>
      <c r="L21" s="64">
        <v>92.6691</v>
      </c>
      <c r="M21" s="58">
        <v>7</v>
      </c>
      <c r="N21" s="264">
        <v>45342</v>
      </c>
      <c r="O21" s="114"/>
      <c r="Q21" s="114"/>
    </row>
    <row r="22" spans="1:17" ht="13.5" customHeight="1">
      <c r="A22" s="50"/>
      <c r="D22" s="265">
        <v>3</v>
      </c>
      <c r="E22" s="9" t="s">
        <v>298</v>
      </c>
      <c r="F22" s="27" t="s">
        <v>299</v>
      </c>
      <c r="G22" s="12">
        <v>97.986400000000003</v>
      </c>
      <c r="H22" s="64">
        <v>98.945018500185597</v>
      </c>
      <c r="I22" s="133">
        <v>32324</v>
      </c>
      <c r="J22" s="243">
        <v>2</v>
      </c>
      <c r="K22" s="64">
        <v>99.104500000000002</v>
      </c>
      <c r="L22" s="64">
        <v>98.9345</v>
      </c>
      <c r="M22" s="58">
        <v>13</v>
      </c>
      <c r="N22" s="264">
        <v>45348</v>
      </c>
      <c r="O22" s="114"/>
      <c r="Q22" s="114"/>
    </row>
    <row r="23" spans="1:17" ht="14" customHeight="1">
      <c r="A23" s="50"/>
      <c r="D23" s="265">
        <v>4</v>
      </c>
      <c r="E23" s="9" t="s">
        <v>310</v>
      </c>
      <c r="F23" s="27" t="s">
        <v>311</v>
      </c>
      <c r="G23" s="12">
        <v>98.187299999999993</v>
      </c>
      <c r="H23" s="64">
        <v>89.060278528181598</v>
      </c>
      <c r="I23" s="133">
        <v>50210</v>
      </c>
      <c r="J23" s="243">
        <v>5</v>
      </c>
      <c r="K23" s="64">
        <v>98.410600000000002</v>
      </c>
      <c r="L23" s="64">
        <v>87.373900000000006</v>
      </c>
      <c r="M23" s="58">
        <v>20</v>
      </c>
      <c r="N23" s="264">
        <v>45355</v>
      </c>
      <c r="O23" s="114"/>
      <c r="Q23" s="114"/>
    </row>
    <row r="24" spans="1:17" ht="14" customHeight="1">
      <c r="A24" s="50"/>
      <c r="D24" s="265">
        <v>5</v>
      </c>
      <c r="E24" s="9" t="s">
        <v>315</v>
      </c>
      <c r="F24" s="27" t="s">
        <v>316</v>
      </c>
      <c r="G24" s="12">
        <v>96.721983204108298</v>
      </c>
      <c r="H24" s="64">
        <v>98.069086569151494</v>
      </c>
      <c r="I24" s="133">
        <v>210292</v>
      </c>
      <c r="J24" s="243">
        <v>2</v>
      </c>
      <c r="K24" s="64">
        <v>98.107900000000001</v>
      </c>
      <c r="L24" s="64">
        <v>96.839500000000001</v>
      </c>
      <c r="M24" s="58">
        <v>27</v>
      </c>
      <c r="N24" s="264">
        <v>45362</v>
      </c>
      <c r="O24" s="114"/>
      <c r="Q24" s="114"/>
    </row>
    <row r="25" spans="1:17" ht="14" customHeight="1">
      <c r="A25" s="50"/>
      <c r="D25" s="265">
        <v>6</v>
      </c>
      <c r="E25" s="9" t="s">
        <v>319</v>
      </c>
      <c r="F25" s="27" t="s">
        <v>320</v>
      </c>
      <c r="G25" s="12">
        <v>95.99</v>
      </c>
      <c r="H25" s="64">
        <v>97.437582810718396</v>
      </c>
      <c r="I25" s="133">
        <v>63144</v>
      </c>
      <c r="J25" s="243">
        <v>4</v>
      </c>
      <c r="K25" s="64">
        <v>98.49</v>
      </c>
      <c r="L25" s="64">
        <v>97.332700000000003</v>
      </c>
      <c r="M25" s="58">
        <v>34</v>
      </c>
      <c r="N25" s="264">
        <v>45369</v>
      </c>
      <c r="O25" s="114"/>
      <c r="Q25" s="114"/>
    </row>
    <row r="26" spans="1:17" ht="14" customHeight="1">
      <c r="A26" s="50"/>
      <c r="D26" s="265">
        <v>7</v>
      </c>
      <c r="E26" s="9" t="s">
        <v>323</v>
      </c>
      <c r="F26" s="27" t="s">
        <v>324</v>
      </c>
      <c r="G26" s="12">
        <v>95.119900000000001</v>
      </c>
      <c r="H26" s="64">
        <v>97.087400000000002</v>
      </c>
      <c r="I26" s="133">
        <v>514</v>
      </c>
      <c r="J26" s="243">
        <v>1</v>
      </c>
      <c r="K26" s="64">
        <v>97.087400000000002</v>
      </c>
      <c r="L26" s="64">
        <v>97.087400000000002</v>
      </c>
      <c r="M26" s="58">
        <v>41</v>
      </c>
      <c r="N26" s="264">
        <v>45376</v>
      </c>
      <c r="O26" s="114"/>
      <c r="Q26" s="114"/>
    </row>
    <row r="27" spans="1:17" ht="14" customHeight="1">
      <c r="A27" s="50"/>
      <c r="D27" s="265">
        <v>8</v>
      </c>
      <c r="E27" s="9" t="s">
        <v>339</v>
      </c>
      <c r="F27" s="27" t="s">
        <v>340</v>
      </c>
      <c r="G27" s="12">
        <v>96.551699999999997</v>
      </c>
      <c r="H27" s="64">
        <v>94.280100000000004</v>
      </c>
      <c r="I27" s="133">
        <v>307</v>
      </c>
      <c r="J27" s="243">
        <v>1</v>
      </c>
      <c r="K27" s="64">
        <v>94.280100000000004</v>
      </c>
      <c r="L27" s="64">
        <v>94.280100000000004</v>
      </c>
      <c r="M27" s="58">
        <v>48</v>
      </c>
      <c r="N27" s="264">
        <v>45383</v>
      </c>
      <c r="O27" s="114"/>
      <c r="Q27" s="114"/>
    </row>
    <row r="28" spans="1:17" ht="14" customHeight="1">
      <c r="A28" s="50"/>
      <c r="D28" s="265">
        <v>9</v>
      </c>
      <c r="E28" s="9" t="s">
        <v>343</v>
      </c>
      <c r="F28" s="27" t="s">
        <v>344</v>
      </c>
      <c r="G28" s="12">
        <v>94.1622241868929</v>
      </c>
      <c r="H28" s="64">
        <v>95.0137</v>
      </c>
      <c r="I28" s="133">
        <v>21050</v>
      </c>
      <c r="J28" s="243">
        <v>1</v>
      </c>
      <c r="K28" s="64">
        <v>95.0137</v>
      </c>
      <c r="L28" s="64">
        <v>95.0137</v>
      </c>
      <c r="M28" s="58">
        <v>55</v>
      </c>
      <c r="N28" s="264">
        <v>45390</v>
      </c>
      <c r="O28" s="114"/>
      <c r="Q28" s="114"/>
    </row>
    <row r="29" spans="1:17" ht="14" customHeight="1">
      <c r="A29" s="50"/>
      <c r="D29" s="265">
        <v>10</v>
      </c>
      <c r="E29" s="9" t="s">
        <v>347</v>
      </c>
      <c r="F29" s="27" t="s">
        <v>348</v>
      </c>
      <c r="G29" s="12">
        <v>95.344754174531602</v>
      </c>
      <c r="H29" s="64">
        <v>95.344754174531602</v>
      </c>
      <c r="I29" s="133"/>
      <c r="J29" s="243"/>
      <c r="K29" s="64">
        <v>95.580699999999993</v>
      </c>
      <c r="L29" s="64">
        <v>95.004599999999996</v>
      </c>
      <c r="M29" s="58">
        <v>62</v>
      </c>
      <c r="N29" s="264">
        <v>45397</v>
      </c>
      <c r="O29" s="114"/>
      <c r="Q29" s="114"/>
    </row>
    <row r="30" spans="1:17" ht="14" customHeight="1">
      <c r="A30" s="50"/>
      <c r="D30" s="265">
        <v>11</v>
      </c>
      <c r="E30" s="9" t="s">
        <v>351</v>
      </c>
      <c r="F30" s="27" t="s">
        <v>352</v>
      </c>
      <c r="G30" s="12">
        <v>92.57</v>
      </c>
      <c r="H30" s="64">
        <v>96.799091893883599</v>
      </c>
      <c r="I30" s="133">
        <v>21712</v>
      </c>
      <c r="J30" s="243">
        <v>2</v>
      </c>
      <c r="K30" s="64">
        <v>98.49</v>
      </c>
      <c r="L30" s="64">
        <v>94.717600000000004</v>
      </c>
      <c r="M30" s="58">
        <v>69</v>
      </c>
      <c r="N30" s="264">
        <v>45404</v>
      </c>
      <c r="O30" s="114"/>
      <c r="Q30" s="114"/>
    </row>
    <row r="31" spans="1:17" ht="14" customHeight="1">
      <c r="A31" s="50"/>
      <c r="D31" s="265">
        <v>12</v>
      </c>
      <c r="E31" s="9" t="s">
        <v>356</v>
      </c>
      <c r="F31" s="27" t="s">
        <v>357</v>
      </c>
      <c r="G31" s="12">
        <v>94.1808622311531</v>
      </c>
      <c r="H31" s="64">
        <v>94.1808622311531</v>
      </c>
      <c r="I31" s="133"/>
      <c r="J31" s="243"/>
      <c r="K31" s="64">
        <v>94.594499999999996</v>
      </c>
      <c r="L31" s="64">
        <v>94.126199999999997</v>
      </c>
      <c r="M31" s="58">
        <v>76</v>
      </c>
      <c r="N31" s="264">
        <v>45411</v>
      </c>
      <c r="O31" s="114"/>
      <c r="Q31" s="114"/>
    </row>
    <row r="32" spans="1:17" ht="14" customHeight="1">
      <c r="A32" s="50"/>
      <c r="D32" s="265">
        <v>13</v>
      </c>
      <c r="E32" s="9" t="s">
        <v>360</v>
      </c>
      <c r="F32" s="27" t="s">
        <v>361</v>
      </c>
      <c r="G32" s="12">
        <v>93.413499999999999</v>
      </c>
      <c r="H32" s="64">
        <v>94.332116896918194</v>
      </c>
      <c r="I32" s="133">
        <v>13174</v>
      </c>
      <c r="J32" s="243">
        <v>5</v>
      </c>
      <c r="K32" s="64">
        <v>94.342299999999994</v>
      </c>
      <c r="L32" s="64">
        <v>94.236999999999995</v>
      </c>
      <c r="M32" s="58">
        <v>83</v>
      </c>
      <c r="N32" s="264">
        <v>45418</v>
      </c>
      <c r="O32" s="114"/>
      <c r="Q32" s="114"/>
    </row>
    <row r="33" spans="1:17" ht="14" customHeight="1">
      <c r="A33" s="50"/>
      <c r="D33" s="265">
        <v>14</v>
      </c>
      <c r="E33" s="9" t="s">
        <v>382</v>
      </c>
      <c r="F33" s="27" t="s">
        <v>383</v>
      </c>
      <c r="G33" s="12">
        <v>91.937656250000003</v>
      </c>
      <c r="H33" s="64">
        <v>98.357280605454704</v>
      </c>
      <c r="I33" s="133">
        <v>128036</v>
      </c>
      <c r="J33" s="243">
        <v>6</v>
      </c>
      <c r="K33" s="64">
        <v>100</v>
      </c>
      <c r="L33" s="64">
        <v>93.116100000000003</v>
      </c>
      <c r="M33" s="58">
        <v>90</v>
      </c>
      <c r="N33" s="264">
        <v>45425</v>
      </c>
      <c r="O33" s="114"/>
      <c r="Q33" s="114"/>
    </row>
    <row r="34" spans="1:17" ht="14" customHeight="1">
      <c r="A34" s="50"/>
      <c r="D34" s="265">
        <v>15</v>
      </c>
      <c r="E34" s="9" t="s">
        <v>388</v>
      </c>
      <c r="F34" s="27" t="s">
        <v>389</v>
      </c>
      <c r="G34" s="12">
        <v>92.407431531039506</v>
      </c>
      <c r="H34" s="64">
        <v>93.751228777863602</v>
      </c>
      <c r="I34" s="133">
        <v>1999245</v>
      </c>
      <c r="J34" s="243">
        <v>3</v>
      </c>
      <c r="K34" s="64">
        <v>98.49</v>
      </c>
      <c r="L34" s="64">
        <v>88.98</v>
      </c>
      <c r="M34" s="58">
        <v>97</v>
      </c>
      <c r="N34" s="264">
        <v>45432</v>
      </c>
      <c r="O34" s="114"/>
      <c r="Q34" s="114"/>
    </row>
    <row r="35" spans="1:17" ht="14" customHeight="1">
      <c r="A35" s="50"/>
      <c r="D35" s="265">
        <v>16</v>
      </c>
      <c r="E35" s="9" t="s">
        <v>394</v>
      </c>
      <c r="F35" s="27" t="s">
        <v>395</v>
      </c>
      <c r="G35" s="12">
        <v>92.850322390853094</v>
      </c>
      <c r="H35" s="64">
        <v>92.109441432913698</v>
      </c>
      <c r="I35" s="133">
        <v>492828</v>
      </c>
      <c r="J35" s="243">
        <v>20</v>
      </c>
      <c r="K35" s="64">
        <v>92.11</v>
      </c>
      <c r="L35" s="64">
        <v>92.035499999999999</v>
      </c>
      <c r="M35" s="58">
        <v>104</v>
      </c>
      <c r="N35" s="264">
        <v>45439</v>
      </c>
      <c r="O35" s="114"/>
      <c r="Q35" s="114"/>
    </row>
    <row r="36" spans="1:17" ht="14" customHeight="1">
      <c r="A36" s="50"/>
      <c r="D36" s="265">
        <v>17</v>
      </c>
      <c r="E36" s="9" t="s">
        <v>400</v>
      </c>
      <c r="F36" s="27" t="s">
        <v>401</v>
      </c>
      <c r="G36" s="12">
        <v>91.549199999999999</v>
      </c>
      <c r="H36" s="64">
        <v>89.936800000000005</v>
      </c>
      <c r="I36" s="133">
        <v>29500</v>
      </c>
      <c r="J36" s="243">
        <v>1</v>
      </c>
      <c r="K36" s="64">
        <v>89.936800000000005</v>
      </c>
      <c r="L36" s="64">
        <v>89.936800000000005</v>
      </c>
      <c r="M36" s="58">
        <v>111</v>
      </c>
      <c r="N36" s="264">
        <v>45446</v>
      </c>
      <c r="O36" s="114"/>
      <c r="Q36" s="114"/>
    </row>
    <row r="37" spans="1:17" ht="14" customHeight="1">
      <c r="A37" s="50"/>
      <c r="D37" s="265">
        <v>18</v>
      </c>
      <c r="E37" s="9" t="s">
        <v>406</v>
      </c>
      <c r="F37" s="27" t="s">
        <v>407</v>
      </c>
      <c r="G37" s="12">
        <v>87.638825412093993</v>
      </c>
      <c r="H37" s="64">
        <v>87.638825412093993</v>
      </c>
      <c r="I37" s="133"/>
      <c r="J37" s="243"/>
      <c r="K37" s="64">
        <v>90.7256</v>
      </c>
      <c r="L37" s="64">
        <v>86.192599999999999</v>
      </c>
      <c r="M37" s="58">
        <v>118</v>
      </c>
      <c r="N37" s="264">
        <v>45453</v>
      </c>
      <c r="O37" s="114"/>
      <c r="Q37" s="114"/>
    </row>
    <row r="38" spans="1:17" ht="14" customHeight="1">
      <c r="A38" s="50"/>
      <c r="D38" s="265">
        <v>19</v>
      </c>
      <c r="E38" s="9" t="s">
        <v>424</v>
      </c>
      <c r="F38" s="27" t="s">
        <v>425</v>
      </c>
      <c r="G38" s="12">
        <v>90.309843661905006</v>
      </c>
      <c r="H38" s="64">
        <v>92.533732832741194</v>
      </c>
      <c r="I38" s="133">
        <v>287393</v>
      </c>
      <c r="J38" s="243">
        <v>3</v>
      </c>
      <c r="K38" s="64">
        <v>100</v>
      </c>
      <c r="L38" s="64">
        <v>90.66</v>
      </c>
      <c r="M38" s="58">
        <v>125</v>
      </c>
      <c r="N38" s="264">
        <v>45460</v>
      </c>
      <c r="O38" s="114"/>
      <c r="Q38" s="114"/>
    </row>
    <row r="39" spans="1:17" ht="14" customHeight="1">
      <c r="A39" s="50"/>
      <c r="D39" s="265">
        <v>20</v>
      </c>
      <c r="E39" s="9" t="s">
        <v>430</v>
      </c>
      <c r="F39" s="27" t="s">
        <v>431</v>
      </c>
      <c r="G39" s="12">
        <v>90.403645167896698</v>
      </c>
      <c r="H39" s="64">
        <v>89.825500000000005</v>
      </c>
      <c r="I39" s="133">
        <v>11596</v>
      </c>
      <c r="J39" s="243">
        <v>1</v>
      </c>
      <c r="K39" s="64">
        <v>89.825500000000005</v>
      </c>
      <c r="L39" s="64">
        <v>89.825500000000005</v>
      </c>
      <c r="M39" s="58">
        <v>132</v>
      </c>
      <c r="N39" s="264">
        <v>45467</v>
      </c>
      <c r="O39" s="114"/>
      <c r="Q39" s="114"/>
    </row>
    <row r="40" spans="1:17" ht="14" customHeight="1">
      <c r="A40" s="50"/>
      <c r="D40" s="265">
        <v>21</v>
      </c>
      <c r="E40" s="9" t="s">
        <v>436</v>
      </c>
      <c r="F40" s="27" t="s">
        <v>437</v>
      </c>
      <c r="G40" s="12">
        <v>89.008499999999998</v>
      </c>
      <c r="H40" s="64">
        <v>92.115016635277797</v>
      </c>
      <c r="I40" s="133">
        <v>83894</v>
      </c>
      <c r="J40" s="243">
        <v>4</v>
      </c>
      <c r="K40" s="64">
        <v>98.49</v>
      </c>
      <c r="L40" s="64">
        <v>89.347099999999998</v>
      </c>
      <c r="M40" s="58">
        <v>139</v>
      </c>
      <c r="N40" s="264">
        <v>45474</v>
      </c>
      <c r="O40" s="114"/>
      <c r="Q40" s="114"/>
    </row>
    <row r="41" spans="1:17" ht="14" customHeight="1">
      <c r="A41" s="50"/>
      <c r="D41" s="265">
        <v>22</v>
      </c>
      <c r="E41" s="9" t="s">
        <v>442</v>
      </c>
      <c r="F41" s="27" t="s">
        <v>443</v>
      </c>
      <c r="G41" s="12">
        <v>85.85</v>
      </c>
      <c r="H41" s="64">
        <v>85.85</v>
      </c>
      <c r="I41" s="133"/>
      <c r="J41" s="243"/>
      <c r="K41" s="64">
        <v>85.85</v>
      </c>
      <c r="L41" s="64">
        <v>85.85</v>
      </c>
      <c r="M41" s="58">
        <v>146</v>
      </c>
      <c r="N41" s="264">
        <v>45481</v>
      </c>
      <c r="O41" s="114"/>
      <c r="Q41" s="114"/>
    </row>
    <row r="42" spans="1:17" ht="14" customHeight="1">
      <c r="A42" s="50"/>
      <c r="D42" s="265">
        <v>23</v>
      </c>
      <c r="E42" s="9" t="s">
        <v>450</v>
      </c>
      <c r="F42" s="27" t="s">
        <v>451</v>
      </c>
      <c r="G42" s="12">
        <v>88.097829272577499</v>
      </c>
      <c r="H42" s="64">
        <v>98.49</v>
      </c>
      <c r="I42" s="133">
        <v>3507</v>
      </c>
      <c r="J42" s="243">
        <v>1</v>
      </c>
      <c r="K42" s="64">
        <v>98.49</v>
      </c>
      <c r="L42" s="64">
        <v>98.49</v>
      </c>
      <c r="M42" s="58">
        <v>153</v>
      </c>
      <c r="N42" s="264">
        <v>45488</v>
      </c>
      <c r="O42" s="114"/>
      <c r="Q42" s="114"/>
    </row>
    <row r="43" spans="1:17" ht="14" customHeight="1">
      <c r="A43" s="50"/>
      <c r="D43" s="265">
        <v>24</v>
      </c>
      <c r="E43" s="9" t="s">
        <v>456</v>
      </c>
      <c r="F43" s="27" t="s">
        <v>457</v>
      </c>
      <c r="G43" s="12">
        <v>87.744600000000005</v>
      </c>
      <c r="H43" s="64">
        <v>88.102206463162005</v>
      </c>
      <c r="I43" s="133">
        <v>3379120</v>
      </c>
      <c r="J43" s="243">
        <v>85</v>
      </c>
      <c r="K43" s="64">
        <v>88.105000000000004</v>
      </c>
      <c r="L43" s="64">
        <v>85.647199999999998</v>
      </c>
      <c r="M43" s="58">
        <v>160</v>
      </c>
      <c r="N43" s="264">
        <v>45495</v>
      </c>
      <c r="O43" s="114"/>
      <c r="Q43" s="114"/>
    </row>
    <row r="44" spans="1:17" ht="14" customHeight="1">
      <c r="A44" s="50"/>
      <c r="D44" s="265">
        <v>25</v>
      </c>
      <c r="E44" s="9" t="s">
        <v>462</v>
      </c>
      <c r="F44" s="27" t="s">
        <v>463</v>
      </c>
      <c r="G44" s="12">
        <v>88.105000000000004</v>
      </c>
      <c r="H44" s="64">
        <v>88.751501414118096</v>
      </c>
      <c r="I44" s="133">
        <v>2248822</v>
      </c>
      <c r="J44" s="243">
        <v>39</v>
      </c>
      <c r="K44" s="64">
        <v>100</v>
      </c>
      <c r="L44" s="64">
        <v>86.543400000000005</v>
      </c>
      <c r="M44" s="58">
        <v>167</v>
      </c>
      <c r="N44" s="264">
        <v>45502</v>
      </c>
      <c r="O44" s="114"/>
      <c r="Q44" s="114"/>
    </row>
    <row r="45" spans="1:17" ht="14" customHeight="1">
      <c r="A45" s="50"/>
      <c r="D45" s="265">
        <v>26</v>
      </c>
      <c r="E45" s="9" t="s">
        <v>483</v>
      </c>
      <c r="F45" s="27" t="s">
        <v>484</v>
      </c>
      <c r="G45" s="12">
        <v>87.159192425165699</v>
      </c>
      <c r="H45" s="64">
        <v>87.350619271750602</v>
      </c>
      <c r="I45" s="133">
        <v>55677329</v>
      </c>
      <c r="J45" s="243">
        <v>100</v>
      </c>
      <c r="K45" s="64">
        <v>88.105000000000004</v>
      </c>
      <c r="L45" s="64">
        <v>81.022499999999994</v>
      </c>
      <c r="M45" s="58">
        <v>174</v>
      </c>
      <c r="N45" s="264">
        <v>45509</v>
      </c>
      <c r="O45" s="114"/>
      <c r="Q45" s="114"/>
    </row>
    <row r="46" spans="1:17" ht="14" customHeight="1">
      <c r="A46" s="50"/>
      <c r="D46" s="265">
        <v>27</v>
      </c>
      <c r="E46" s="9" t="s">
        <v>489</v>
      </c>
      <c r="F46" s="27" t="s">
        <v>490</v>
      </c>
      <c r="G46" s="12">
        <v>86.789850692735996</v>
      </c>
      <c r="H46" s="64">
        <v>87.431624067985098</v>
      </c>
      <c r="I46" s="133">
        <v>78531834</v>
      </c>
      <c r="J46" s="243">
        <v>380</v>
      </c>
      <c r="K46" s="64">
        <v>100</v>
      </c>
      <c r="L46" s="64">
        <v>80.408199999999994</v>
      </c>
      <c r="M46" s="58">
        <v>181</v>
      </c>
      <c r="N46" s="264">
        <v>45516</v>
      </c>
      <c r="O46" s="114"/>
      <c r="Q46" s="114"/>
    </row>
    <row r="47" spans="1:17" ht="14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98.17</v>
      </c>
      <c r="H48" s="273">
        <v>98.17</v>
      </c>
      <c r="I48" s="274"/>
      <c r="J48" s="139"/>
      <c r="K48" s="136">
        <v>98.17</v>
      </c>
      <c r="L48" s="136">
        <v>98.17</v>
      </c>
      <c r="M48" s="27">
        <v>13</v>
      </c>
      <c r="N48" s="264">
        <v>45348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247</v>
      </c>
      <c r="F49" s="27" t="s">
        <v>248</v>
      </c>
      <c r="G49" s="12">
        <v>98.954334227681997</v>
      </c>
      <c r="H49" s="242">
        <v>97.934877160366</v>
      </c>
      <c r="I49" s="269">
        <v>120755</v>
      </c>
      <c r="J49" s="243">
        <v>8</v>
      </c>
      <c r="K49" s="12">
        <v>98.49</v>
      </c>
      <c r="L49" s="12">
        <v>97.639499999999998</v>
      </c>
      <c r="M49" s="27">
        <v>20</v>
      </c>
      <c r="N49" s="264">
        <v>45355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97.742248530967004</v>
      </c>
      <c r="H50" s="273">
        <v>98.119052312907797</v>
      </c>
      <c r="I50" s="274">
        <v>523886</v>
      </c>
      <c r="J50" s="139">
        <v>18</v>
      </c>
      <c r="K50" s="136">
        <v>100</v>
      </c>
      <c r="L50" s="136">
        <v>98.09</v>
      </c>
      <c r="M50" s="27">
        <v>27</v>
      </c>
      <c r="N50" s="264">
        <v>45362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97.179957886230298</v>
      </c>
      <c r="H51" s="242">
        <v>97.354933328570297</v>
      </c>
      <c r="I51" s="269">
        <v>7313281</v>
      </c>
      <c r="J51" s="270">
        <v>4</v>
      </c>
      <c r="K51" s="12">
        <v>97.357200000000006</v>
      </c>
      <c r="L51" s="12">
        <v>97.222999999999999</v>
      </c>
      <c r="M51" s="27">
        <v>41</v>
      </c>
      <c r="N51" s="264">
        <v>45376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95.213200000000001</v>
      </c>
      <c r="H52" s="242">
        <v>95.213200000000001</v>
      </c>
      <c r="I52" s="269"/>
      <c r="J52" s="270"/>
      <c r="K52" s="12">
        <v>95.213200000000001</v>
      </c>
      <c r="L52" s="12">
        <v>95.213200000000001</v>
      </c>
      <c r="M52" s="27">
        <v>55</v>
      </c>
      <c r="N52" s="264">
        <v>45390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256</v>
      </c>
      <c r="F53" s="27" t="s">
        <v>257</v>
      </c>
      <c r="G53" s="12">
        <v>92.329499999999996</v>
      </c>
      <c r="H53" s="242">
        <v>95.603300000000004</v>
      </c>
      <c r="I53" s="269">
        <v>75311</v>
      </c>
      <c r="J53" s="243">
        <v>1</v>
      </c>
      <c r="K53" s="12">
        <v>95.603300000000004</v>
      </c>
      <c r="L53" s="12">
        <v>95.603300000000004</v>
      </c>
      <c r="M53" s="27">
        <v>62</v>
      </c>
      <c r="N53" s="264">
        <v>45397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3">
        <v>94.692999999999998</v>
      </c>
      <c r="I54" s="274"/>
      <c r="J54" s="139"/>
      <c r="K54" s="136">
        <v>94.692999999999998</v>
      </c>
      <c r="L54" s="136">
        <v>94.692999999999998</v>
      </c>
      <c r="M54" s="27">
        <v>69</v>
      </c>
      <c r="N54" s="264">
        <v>45404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264</v>
      </c>
      <c r="F55" s="27" t="s">
        <v>265</v>
      </c>
      <c r="G55" s="136">
        <v>91.27</v>
      </c>
      <c r="H55" s="273">
        <v>98.49</v>
      </c>
      <c r="I55" s="274">
        <v>327</v>
      </c>
      <c r="J55" s="139">
        <v>1</v>
      </c>
      <c r="K55" s="136">
        <v>98.49</v>
      </c>
      <c r="L55" s="136">
        <v>98.49</v>
      </c>
      <c r="M55" s="27">
        <v>83</v>
      </c>
      <c r="N55" s="264">
        <v>45418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93.3459</v>
      </c>
      <c r="H56" s="273">
        <v>89.570493877988596</v>
      </c>
      <c r="I56" s="274">
        <v>37308</v>
      </c>
      <c r="J56" s="139">
        <v>2</v>
      </c>
      <c r="K56" s="136">
        <v>98.49</v>
      </c>
      <c r="L56" s="136">
        <v>88.028199999999998</v>
      </c>
      <c r="M56" s="27">
        <v>90</v>
      </c>
      <c r="N56" s="264">
        <v>45425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269</v>
      </c>
      <c r="F57" s="27" t="s">
        <v>270</v>
      </c>
      <c r="G57" s="136">
        <v>89.390987432675004</v>
      </c>
      <c r="H57" s="273">
        <v>89.390987432675004</v>
      </c>
      <c r="I57" s="274"/>
      <c r="J57" s="139"/>
      <c r="K57" s="136">
        <v>89.4</v>
      </c>
      <c r="L57" s="136">
        <v>89.39</v>
      </c>
      <c r="M57" s="27">
        <v>104</v>
      </c>
      <c r="N57" s="264">
        <v>45439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88.18</v>
      </c>
      <c r="H58" s="273">
        <v>80.692981438751303</v>
      </c>
      <c r="I58" s="274">
        <v>26523</v>
      </c>
      <c r="J58" s="139">
        <v>2</v>
      </c>
      <c r="K58" s="136">
        <v>90.932900000000004</v>
      </c>
      <c r="L58" s="136">
        <v>77.619500000000002</v>
      </c>
      <c r="M58" s="27">
        <v>118</v>
      </c>
      <c r="N58" s="264">
        <v>45453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3">
        <v>90.284400000000005</v>
      </c>
      <c r="I59" s="274"/>
      <c r="J59" s="139"/>
      <c r="K59" s="136">
        <v>90.284400000000005</v>
      </c>
      <c r="L59" s="136">
        <v>90.284400000000005</v>
      </c>
      <c r="M59" s="27">
        <v>125</v>
      </c>
      <c r="N59" s="264">
        <v>45460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3">
        <v>89.551900000000003</v>
      </c>
      <c r="I60" s="274"/>
      <c r="J60" s="139"/>
      <c r="K60" s="136">
        <v>89.551900000000003</v>
      </c>
      <c r="L60" s="136">
        <v>89.551900000000003</v>
      </c>
      <c r="M60" s="27">
        <v>132</v>
      </c>
      <c r="N60" s="264">
        <v>45467</v>
      </c>
      <c r="O60" s="114"/>
      <c r="Q60" s="114"/>
    </row>
    <row r="61" spans="1:17">
      <c r="A61" s="50"/>
      <c r="B61" s="198"/>
      <c r="C61" s="109"/>
      <c r="D61" s="109">
        <v>14</v>
      </c>
      <c r="E61" s="275" t="s">
        <v>277</v>
      </c>
      <c r="F61" s="172" t="s">
        <v>278</v>
      </c>
      <c r="G61" s="276">
        <v>87.6374</v>
      </c>
      <c r="H61" s="277">
        <v>87.6374</v>
      </c>
      <c r="I61" s="278"/>
      <c r="J61" s="289"/>
      <c r="K61" s="276">
        <v>87.6374</v>
      </c>
      <c r="L61" s="276">
        <v>87.6374</v>
      </c>
      <c r="M61" s="172">
        <v>146</v>
      </c>
      <c r="N61" s="279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5" t="s">
        <v>279</v>
      </c>
      <c r="F62" s="172" t="s">
        <v>280</v>
      </c>
      <c r="G62" s="276">
        <v>88.02</v>
      </c>
      <c r="H62" s="277">
        <v>87.941999999999993</v>
      </c>
      <c r="I62" s="278">
        <v>1880</v>
      </c>
      <c r="J62" s="289">
        <v>1</v>
      </c>
      <c r="K62" s="276">
        <v>87.941999999999993</v>
      </c>
      <c r="L62" s="276">
        <v>87.941999999999993</v>
      </c>
      <c r="M62" s="172">
        <v>160</v>
      </c>
      <c r="N62" s="279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2" t="s">
        <v>281</v>
      </c>
      <c r="F63" s="283" t="s">
        <v>282</v>
      </c>
      <c r="G63" s="284">
        <v>77.242400000000004</v>
      </c>
      <c r="H63" s="285">
        <v>77.242400000000004</v>
      </c>
      <c r="I63" s="286"/>
      <c r="J63" s="290"/>
      <c r="K63" s="284">
        <v>77.242400000000004</v>
      </c>
      <c r="L63" s="284">
        <v>77.242400000000004</v>
      </c>
      <c r="M63" s="283">
        <v>167</v>
      </c>
      <c r="N63" s="288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87.554123490252195</v>
      </c>
      <c r="H64" s="285">
        <v>87.393284191056495</v>
      </c>
      <c r="I64" s="286">
        <v>91910</v>
      </c>
      <c r="J64" s="287">
        <v>10</v>
      </c>
      <c r="K64" s="284">
        <v>98.49</v>
      </c>
      <c r="L64" s="284">
        <v>87.39</v>
      </c>
      <c r="M64" s="283">
        <v>174</v>
      </c>
      <c r="N64" s="288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287</v>
      </c>
      <c r="F65" s="283" t="s">
        <v>288</v>
      </c>
      <c r="G65" s="284">
        <v>83.1</v>
      </c>
      <c r="H65" s="285">
        <v>88.333638879554002</v>
      </c>
      <c r="I65" s="286">
        <v>404696</v>
      </c>
      <c r="J65" s="290">
        <v>2</v>
      </c>
      <c r="K65" s="284">
        <v>98.49</v>
      </c>
      <c r="L65" s="284">
        <v>88.27</v>
      </c>
      <c r="M65" s="283">
        <v>181</v>
      </c>
      <c r="N65" s="288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292</v>
      </c>
      <c r="F66" s="283" t="s">
        <v>293</v>
      </c>
      <c r="G66" s="284">
        <v>85.688400000000001</v>
      </c>
      <c r="H66" s="285">
        <v>85.688400000000001</v>
      </c>
      <c r="I66" s="286"/>
      <c r="J66" s="290"/>
      <c r="K66" s="284">
        <v>85.688400000000001</v>
      </c>
      <c r="L66" s="284">
        <v>85.688400000000001</v>
      </c>
      <c r="M66" s="283">
        <v>188</v>
      </c>
      <c r="N66" s="288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296</v>
      </c>
      <c r="F67" s="283" t="s">
        <v>297</v>
      </c>
      <c r="G67" s="284">
        <v>82.417599999999993</v>
      </c>
      <c r="H67" s="285">
        <v>82.417599999999993</v>
      </c>
      <c r="I67" s="286"/>
      <c r="J67" s="290"/>
      <c r="K67" s="284">
        <v>82.417599999999993</v>
      </c>
      <c r="L67" s="284">
        <v>82.417599999999993</v>
      </c>
      <c r="M67" s="283">
        <v>195</v>
      </c>
      <c r="N67" s="288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312</v>
      </c>
      <c r="F68" s="283" t="s">
        <v>313</v>
      </c>
      <c r="G68" s="284">
        <v>81.283699999999996</v>
      </c>
      <c r="H68" s="285">
        <v>81.283699999999996</v>
      </c>
      <c r="I68" s="286"/>
      <c r="J68" s="290"/>
      <c r="K68" s="284">
        <v>81.283699999999996</v>
      </c>
      <c r="L68" s="284">
        <v>81.283699999999996</v>
      </c>
      <c r="M68" s="283">
        <v>202</v>
      </c>
      <c r="N68" s="288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317</v>
      </c>
      <c r="F69" s="283" t="s">
        <v>318</v>
      </c>
      <c r="G69" s="284">
        <v>88.061000000000007</v>
      </c>
      <c r="H69" s="285">
        <v>88.061000000000007</v>
      </c>
      <c r="I69" s="286"/>
      <c r="J69" s="290"/>
      <c r="K69" s="284">
        <v>88.061000000000007</v>
      </c>
      <c r="L69" s="284">
        <v>88.061000000000007</v>
      </c>
      <c r="M69" s="283">
        <v>209</v>
      </c>
      <c r="N69" s="288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321</v>
      </c>
      <c r="F70" s="283" t="s">
        <v>322</v>
      </c>
      <c r="G70" s="284">
        <v>81.513099999999994</v>
      </c>
      <c r="H70" s="285">
        <v>81.513099999999994</v>
      </c>
      <c r="I70" s="286"/>
      <c r="J70" s="290"/>
      <c r="K70" s="284">
        <v>81.513099999999994</v>
      </c>
      <c r="L70" s="284">
        <v>81.513099999999994</v>
      </c>
      <c r="M70" s="283">
        <v>216</v>
      </c>
      <c r="N70" s="288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325</v>
      </c>
      <c r="F71" s="283" t="s">
        <v>326</v>
      </c>
      <c r="G71" s="284">
        <v>84.239800000000002</v>
      </c>
      <c r="H71" s="285">
        <v>84.239800000000002</v>
      </c>
      <c r="I71" s="286"/>
      <c r="J71" s="290"/>
      <c r="K71" s="284">
        <v>84.239800000000002</v>
      </c>
      <c r="L71" s="284">
        <v>84.239800000000002</v>
      </c>
      <c r="M71" s="283">
        <v>223</v>
      </c>
      <c r="N71" s="288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341</v>
      </c>
      <c r="F72" s="283" t="s">
        <v>342</v>
      </c>
      <c r="G72" s="284">
        <v>82.313800000000001</v>
      </c>
      <c r="H72" s="285">
        <v>82.313800000000001</v>
      </c>
      <c r="I72" s="286"/>
      <c r="J72" s="290"/>
      <c r="K72" s="284">
        <v>82.313800000000001</v>
      </c>
      <c r="L72" s="284">
        <v>82.313800000000001</v>
      </c>
      <c r="M72" s="283">
        <v>230</v>
      </c>
      <c r="N72" s="288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345</v>
      </c>
      <c r="F73" s="283" t="s">
        <v>346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237</v>
      </c>
      <c r="N73" s="288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349</v>
      </c>
      <c r="F74" s="283" t="s">
        <v>350</v>
      </c>
      <c r="G74" s="284">
        <v>82.949700000000007</v>
      </c>
      <c r="H74" s="285">
        <v>82.949700000000007</v>
      </c>
      <c r="I74" s="286"/>
      <c r="J74" s="290"/>
      <c r="K74" s="284">
        <v>83.208600000000004</v>
      </c>
      <c r="L74" s="284">
        <v>82.690799999999996</v>
      </c>
      <c r="M74" s="283">
        <v>244</v>
      </c>
      <c r="N74" s="288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353</v>
      </c>
      <c r="F75" s="283" t="s">
        <v>354</v>
      </c>
      <c r="G75" s="284">
        <v>83.481099999999998</v>
      </c>
      <c r="H75" s="285">
        <v>83.481099999999998</v>
      </c>
      <c r="I75" s="286"/>
      <c r="J75" s="290"/>
      <c r="K75" s="284">
        <v>83.481099999999998</v>
      </c>
      <c r="L75" s="284">
        <v>83.481099999999998</v>
      </c>
      <c r="M75" s="283">
        <v>251</v>
      </c>
      <c r="N75" s="288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358</v>
      </c>
      <c r="F76" s="283" t="s">
        <v>359</v>
      </c>
      <c r="G76" s="284">
        <v>85.671098947465296</v>
      </c>
      <c r="H76" s="285">
        <v>80.984499999999997</v>
      </c>
      <c r="I76" s="286">
        <v>2000</v>
      </c>
      <c r="J76" s="290">
        <v>1</v>
      </c>
      <c r="K76" s="284">
        <v>80.984499999999997</v>
      </c>
      <c r="L76" s="284">
        <v>80.984499999999997</v>
      </c>
      <c r="M76" s="283">
        <v>258</v>
      </c>
      <c r="N76" s="288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362</v>
      </c>
      <c r="F77" s="283" t="s">
        <v>363</v>
      </c>
      <c r="G77" s="284">
        <v>88.375299999999996</v>
      </c>
      <c r="H77" s="285">
        <v>88.375299999999996</v>
      </c>
      <c r="I77" s="286"/>
      <c r="J77" s="290"/>
      <c r="K77" s="284">
        <v>88.375299999999996</v>
      </c>
      <c r="L77" s="284">
        <v>88.375299999999996</v>
      </c>
      <c r="M77" s="283">
        <v>265</v>
      </c>
      <c r="N77" s="288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384</v>
      </c>
      <c r="F78" s="283" t="s">
        <v>385</v>
      </c>
      <c r="G78" s="284">
        <v>84.965992398053203</v>
      </c>
      <c r="H78" s="285">
        <v>82.779648538334598</v>
      </c>
      <c r="I78" s="286">
        <v>1092042</v>
      </c>
      <c r="J78" s="290">
        <v>4</v>
      </c>
      <c r="K78" s="284">
        <v>98.49</v>
      </c>
      <c r="L78" s="284">
        <v>80.889799999999994</v>
      </c>
      <c r="M78" s="283">
        <v>272</v>
      </c>
      <c r="N78" s="288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390</v>
      </c>
      <c r="F79" s="283" t="s">
        <v>391</v>
      </c>
      <c r="G79" s="284">
        <v>84.690600000000003</v>
      </c>
      <c r="H79" s="285">
        <v>84.690600000000003</v>
      </c>
      <c r="I79" s="286"/>
      <c r="J79" s="290"/>
      <c r="K79" s="284">
        <v>84.690600000000003</v>
      </c>
      <c r="L79" s="284">
        <v>84.690600000000003</v>
      </c>
      <c r="M79" s="283">
        <v>279</v>
      </c>
      <c r="N79" s="288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396</v>
      </c>
      <c r="F80" s="283" t="s">
        <v>397</v>
      </c>
      <c r="G80" s="284">
        <v>86.115856775371597</v>
      </c>
      <c r="H80" s="285">
        <v>83.307956726259107</v>
      </c>
      <c r="I80" s="286">
        <v>47344229</v>
      </c>
      <c r="J80" s="290">
        <v>7</v>
      </c>
      <c r="K80" s="284">
        <v>87.609499999999997</v>
      </c>
      <c r="L80" s="284">
        <v>79.253</v>
      </c>
      <c r="M80" s="283">
        <v>286</v>
      </c>
      <c r="N80" s="288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402</v>
      </c>
      <c r="F81" s="283" t="s">
        <v>403</v>
      </c>
      <c r="G81" s="284">
        <v>100</v>
      </c>
      <c r="H81" s="285">
        <v>100</v>
      </c>
      <c r="I81" s="286"/>
      <c r="J81" s="290"/>
      <c r="K81" s="284">
        <v>100</v>
      </c>
      <c r="L81" s="284">
        <v>100</v>
      </c>
      <c r="M81" s="283">
        <v>293</v>
      </c>
      <c r="N81" s="288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408</v>
      </c>
      <c r="F82" s="283" t="s">
        <v>409</v>
      </c>
      <c r="G82" s="284">
        <v>74.900000000000006</v>
      </c>
      <c r="H82" s="285">
        <v>74.900000000000006</v>
      </c>
      <c r="I82" s="286"/>
      <c r="J82" s="290"/>
      <c r="K82" s="284">
        <v>74.900000000000006</v>
      </c>
      <c r="L82" s="284">
        <v>74.900000000000006</v>
      </c>
      <c r="M82" s="283">
        <v>300</v>
      </c>
      <c r="N82" s="288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426</v>
      </c>
      <c r="F83" s="283" t="s">
        <v>427</v>
      </c>
      <c r="G83" s="284">
        <v>82.394145943737897</v>
      </c>
      <c r="H83" s="285">
        <v>82.394145943737897</v>
      </c>
      <c r="I83" s="286"/>
      <c r="J83" s="290"/>
      <c r="K83" s="284">
        <v>83.413499999999999</v>
      </c>
      <c r="L83" s="284">
        <v>74.53</v>
      </c>
      <c r="M83" s="283">
        <v>307</v>
      </c>
      <c r="N83" s="288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432</v>
      </c>
      <c r="F84" s="283" t="s">
        <v>433</v>
      </c>
      <c r="G84" s="284">
        <v>100</v>
      </c>
      <c r="H84" s="285">
        <v>79.088999999999999</v>
      </c>
      <c r="I84" s="286">
        <v>7000000</v>
      </c>
      <c r="J84" s="290">
        <v>1</v>
      </c>
      <c r="K84" s="284">
        <v>79.088999999999999</v>
      </c>
      <c r="L84" s="284">
        <v>79.088999999999999</v>
      </c>
      <c r="M84" s="283">
        <v>314</v>
      </c>
      <c r="N84" s="288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438</v>
      </c>
      <c r="F85" s="283" t="s">
        <v>439</v>
      </c>
      <c r="G85" s="284">
        <v>79.5167</v>
      </c>
      <c r="H85" s="285">
        <v>79.5167</v>
      </c>
      <c r="I85" s="286"/>
      <c r="J85" s="290"/>
      <c r="K85" s="284">
        <v>79.5167</v>
      </c>
      <c r="L85" s="284">
        <v>79.5167</v>
      </c>
      <c r="M85" s="283">
        <v>321</v>
      </c>
      <c r="N85" s="288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444</v>
      </c>
      <c r="F86" s="283" t="s">
        <v>445</v>
      </c>
      <c r="G86" s="284">
        <v>68.228700000000003</v>
      </c>
      <c r="H86" s="285">
        <v>68.228700000000003</v>
      </c>
      <c r="I86" s="286"/>
      <c r="J86" s="290"/>
      <c r="K86" s="284">
        <v>68.228700000000003</v>
      </c>
      <c r="L86" s="284">
        <v>68.228700000000003</v>
      </c>
      <c r="M86" s="283">
        <v>328</v>
      </c>
      <c r="N86" s="288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452</v>
      </c>
      <c r="F87" s="283" t="s">
        <v>453</v>
      </c>
      <c r="G87" s="284">
        <v>81.860782912693907</v>
      </c>
      <c r="H87" s="285">
        <v>81.860782912693907</v>
      </c>
      <c r="I87" s="286"/>
      <c r="J87" s="290"/>
      <c r="K87" s="284">
        <v>82.174499999999995</v>
      </c>
      <c r="L87" s="284">
        <v>76.92</v>
      </c>
      <c r="M87" s="283">
        <v>335</v>
      </c>
      <c r="N87" s="288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458</v>
      </c>
      <c r="F88" s="283" t="s">
        <v>459</v>
      </c>
      <c r="G88" s="284">
        <v>77.590400000000002</v>
      </c>
      <c r="H88" s="285">
        <v>76.917818762803606</v>
      </c>
      <c r="I88" s="286">
        <v>574056</v>
      </c>
      <c r="J88" s="290">
        <v>12</v>
      </c>
      <c r="K88" s="284">
        <v>76.92</v>
      </c>
      <c r="L88" s="284">
        <v>75.465699999999998</v>
      </c>
      <c r="M88" s="283">
        <v>342</v>
      </c>
      <c r="N88" s="288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464</v>
      </c>
      <c r="F89" s="283" t="s">
        <v>465</v>
      </c>
      <c r="G89" s="284">
        <v>84.567564990690997</v>
      </c>
      <c r="H89" s="285">
        <v>99.900110317611095</v>
      </c>
      <c r="I89" s="286">
        <v>5201708</v>
      </c>
      <c r="J89" s="290">
        <v>23</v>
      </c>
      <c r="K89" s="284">
        <v>100</v>
      </c>
      <c r="L89" s="284">
        <v>75.090400000000002</v>
      </c>
      <c r="M89" s="283">
        <v>349</v>
      </c>
      <c r="N89" s="288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2" t="s">
        <v>485</v>
      </c>
      <c r="F90" s="283" t="s">
        <v>486</v>
      </c>
      <c r="G90" s="284">
        <v>83.372187355989098</v>
      </c>
      <c r="H90" s="285">
        <v>76.300986986607299</v>
      </c>
      <c r="I90" s="286">
        <v>2752011</v>
      </c>
      <c r="J90" s="290">
        <v>13</v>
      </c>
      <c r="K90" s="284">
        <v>76.936999999999998</v>
      </c>
      <c r="L90" s="284">
        <v>76.103499999999997</v>
      </c>
      <c r="M90" s="283">
        <v>356</v>
      </c>
      <c r="N90" s="288">
        <v>45691</v>
      </c>
      <c r="O90" s="114"/>
      <c r="Q90" s="114"/>
    </row>
    <row r="91" spans="1:17" ht="16" thickBot="1">
      <c r="A91" s="109"/>
      <c r="B91" s="109"/>
      <c r="C91" s="109"/>
      <c r="D91" s="109">
        <v>44</v>
      </c>
      <c r="E91" s="282" t="s">
        <v>491</v>
      </c>
      <c r="F91" s="283" t="s">
        <v>492</v>
      </c>
      <c r="G91" s="284">
        <v>76.606418376926896</v>
      </c>
      <c r="H91" s="285">
        <v>76.466893885892503</v>
      </c>
      <c r="I91" s="286">
        <v>72249466</v>
      </c>
      <c r="J91" s="290">
        <v>220</v>
      </c>
      <c r="K91" s="284">
        <v>78.171999999999997</v>
      </c>
      <c r="L91" s="284">
        <v>76.385499999999993</v>
      </c>
      <c r="M91" s="283">
        <v>363</v>
      </c>
      <c r="N91" s="288">
        <v>45698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80"/>
      <c r="H92" s="281"/>
      <c r="I92" s="253">
        <f>SUM(I5:I91)</f>
        <v>474543720</v>
      </c>
      <c r="J92" s="253">
        <f>SUM(J5:J91)</f>
        <v>3058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5" t="s">
        <v>314</v>
      </c>
      <c r="F95" s="305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5" zoomScale="97" zoomScaleNormal="97" zoomScaleSheetLayoutView="97" workbookViewId="0">
      <selection activeCell="D18" sqref="D18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2" customWidth="1"/>
    <col min="5" max="5" width="20.6328125" style="3" customWidth="1"/>
    <col min="6" max="6" width="31.3632812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4" t="s">
        <v>160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498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10" t="s">
        <v>79</v>
      </c>
      <c r="D4" s="311"/>
      <c r="E4" s="203"/>
      <c r="F4" s="308" t="s">
        <v>82</v>
      </c>
      <c r="G4" s="309"/>
      <c r="H4" s="204"/>
      <c r="I4" s="306" t="s">
        <v>119</v>
      </c>
      <c r="J4" s="307"/>
      <c r="K4" s="205" t="s">
        <v>10</v>
      </c>
    </row>
    <row r="5" spans="1:12">
      <c r="A5" s="129"/>
      <c r="B5" s="206"/>
      <c r="C5" s="298">
        <v>2</v>
      </c>
      <c r="D5" s="299">
        <v>65000000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11</v>
      </c>
      <c r="D14" s="211">
        <v>415000000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4</v>
      </c>
      <c r="D18" s="211">
        <v>245000000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11</v>
      </c>
      <c r="D27" s="227">
        <f>D14</f>
        <v>415000000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5" t="s">
        <v>314</v>
      </c>
      <c r="B30" s="305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2024-02-13T18:19:40Z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