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176" documentId="13_ncr:1_{5D7D8D05-9E24-4CBF-9EEA-AC40CEB30E13}" xr6:coauthVersionLast="47" xr6:coauthVersionMax="47" xr10:uidLastSave="{B0D7873C-9A3E-4B98-9335-84E6325572D7}"/>
  <bookViews>
    <workbookView xWindow="11565" yWindow="405" windowWidth="16395" windowHeight="1548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80" i="3"/>
  <c r="I80" i="3"/>
  <c r="H15" i="5"/>
  <c r="G15" i="5"/>
  <c r="F15" i="5"/>
  <c r="E15" i="5"/>
  <c r="D15" i="5"/>
  <c r="H14" i="5"/>
  <c r="G14" i="5"/>
  <c r="F14" i="5"/>
  <c r="E14" i="5"/>
  <c r="D14" i="5"/>
  <c r="E6" i="5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<sst xmlns="http://schemas.openxmlformats.org/spreadsheetml/2006/main" count="525" uniqueCount="467">
  <si>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</si>
  <si>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</si>
  <si>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</si>
  <si>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</si>
  <si>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</si>
  <si>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</si>
  <si>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</si>
  <si>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</si>
  <si>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</si>
  <si>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</si>
  <si>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</si>
  <si>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</si>
  <si>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</si>
  <si>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</si>
  <si>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</si>
  <si>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</si>
  <si>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</si>
  <si>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</si>
  <si>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</si>
  <si>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</si>
  <si>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</si>
  <si>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</si>
  <si>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</si>
  <si>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</si>
  <si>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</si>
  <si>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</si>
  <si>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</si>
  <si>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</si>
  <si>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</si>
  <si>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</si>
  <si>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</si>
  <si>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</si>
  <si>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</si>
  <si>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</si>
  <si>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</si>
  <si>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</si>
  <si>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</si>
  <si>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</si>
  <si>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</si>
  <si>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</si>
  <si>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</si>
  <si>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</si>
  <si>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</si>
  <si>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</si>
  <si>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</si>
  <si>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</si>
  <si>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</si>
  <si>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</si>
  <si>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</si>
  <si>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</si>
  <si>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</si>
  <si>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</si>
  <si>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</si>
  <si>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</si>
  <si>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</si>
  <si>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</si>
  <si>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</si>
  <si>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</si>
  <si>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</si>
  <si>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</si>
  <si>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</si>
  <si>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</si>
  <si>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</si>
  <si>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</si>
  <si>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</si>
  <si>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</si>
  <si>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</si>
  <si>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</si>
  <si>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</si>
  <si>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</si>
  <si>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</si>
  <si>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</si>
  <si>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</si>
  <si>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</si>
  <si>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</si>
  <si>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</si>
  <si>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</si>
  <si>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</si>
  <si>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</si>
  <si>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</si>
  <si>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</si>
  <si>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</si>
  <si>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</si>
  <si>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</si>
  <si>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</si>
  <si>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</si>
  <si>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</si>
  <si>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</si>
  <si>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</si>
  <si>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</si>
  <si>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</si>
  <si>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</si>
  <si>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</si>
  <si>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</si>
  <si>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</si>
  <si>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</si>
  <si>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</si>
  <si>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</si>
  <si>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</si>
  <si>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</si>
  <si>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</si>
  <si>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</si>
  <si>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</si>
  <si>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</si>
  <si>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</si>
  <si>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</si>
  <si>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</si>
  <si>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</si>
  <si>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</si>
  <si>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</si>
  <si>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</si>
  <si>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</si>
  <si>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</si>
  <si>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</si>
  <si>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</si>
  <si>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</si>
  <si>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</si>
  <si>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</si>
  <si>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</si>
  <si>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</si>
  <si>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</si>
  <si>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</si>
  <si>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</si>
  <si>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</si>
  <si>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</si>
  <si>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</si>
  <si>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</si>
  <si>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</si>
  <si>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</si>
  <si>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</si>
  <si>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</si>
  <si>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</si>
  <si>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</si>
  <si>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</si>
  <si>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</si>
  <si>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</si>
  <si>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</si>
  <si>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</si>
  <si>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</si>
  <si>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</si>
  <si>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</si>
  <si>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</si>
  <si>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</si>
  <si>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</si>
  <si>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</si>
  <si>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</si>
  <si>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</si>
  <si>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</si>
  <si>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</si>
  <si>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</si>
  <si>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</si>
  <si>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</si>
  <si>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</si>
  <si>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</si>
  <si>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</si>
  <si>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</si>
  <si>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</si>
  <si>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</si>
  <si>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</si>
  <si>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</si>
  <si>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</si>
  <si>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</si>
  <si>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</si>
  <si>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</si>
  <si>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</si>
  <si>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</si>
  <si>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</si>
  <si>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</si>
  <si>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</si>
  <si>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</si>
  <si>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</si>
  <si>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</si>
  <si>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</si>
  <si>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</si>
  <si>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</si>
  <si>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</si>
  <si>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</si>
  <si>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</si>
  <si>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</si>
  <si>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</si>
  <si>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</si>
  <si>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</si>
  <si>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</si>
  <si>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</si>
  <si>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</si>
  <si>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</si>
  <si>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</si>
  <si>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</si>
  <si>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</si>
  <si>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</si>
  <si>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</si>
  <si>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</si>
  <si>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</si>
  <si>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</si>
  <si>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</si>
  <si>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</si>
  <si>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</si>
  <si>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</si>
  <si>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</si>
  <si>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</si>
  <si>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</si>
  <si>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</si>
  <si>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</si>
  <si>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</si>
  <si>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</si>
  <si>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</si>
  <si>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</si>
  <si>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</si>
  <si>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</si>
  <si>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</si>
  <si>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</si>
  <si>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</si>
  <si>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</si>
  <si>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</si>
  <si>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</si>
  <si>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</si>
  <si>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</si>
  <si>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</si>
  <si>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</si>
  <si>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</si>
  <si>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</si>
  <si>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</si>
  <si>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</si>
  <si>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</si>
  <si>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</si>
  <si>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</si>
  <si>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</si>
  <si>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</si>
  <si>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</si>
  <si>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</si>
  <si>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</si>
  <si>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</si>
  <si>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</si>
  <si>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</si>
  <si>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</si>
  <si>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</si>
  <si>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</si>
  <si>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</si>
  <si>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</si>
  <si>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</si>
  <si>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</si>
  <si>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</si>
  <si>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</si>
  <si>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</si>
  <si>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</si>
  <si>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</si>
  <si>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</si>
  <si>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</si>
  <si>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</si>
  <si>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</si>
  <si>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</si>
  <si>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</si>
  <si>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</si>
  <si>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</si>
  <si>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</si>
  <si>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</si>
  <si>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</si>
  <si>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</si>
  <si>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</si>
  <si>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</si>
  <si>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</si>
  <si>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</si>
  <si>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</si>
  <si>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</si>
  <si>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</si>
  <si>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</si>
  <si>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</si>
  <si>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</si>
  <si>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</si>
  <si>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</si>
  <si>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</si>
  <si>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</si>
  <si>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</si>
  <si>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</si>
  <si>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</si>
  <si>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</si>
  <si>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</si>
  <si>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</si>
  <si>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</si>
  <si>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</si>
  <si>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</si>
  <si>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</si>
  <si>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</si>
  <si>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</si>
  <si>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</si>
  <si>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</si>
  <si>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</si>
  <si>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</si>
  <si>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</si>
  <si>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</si>
  <si>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</si>
  <si>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</si>
  <si>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</si>
  <si>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</si>
  <si>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</si>
  <si>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</si>
  <si>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</si>
  <si>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</si>
  <si>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</si>
  <si>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</si>
  <si>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</si>
  <si>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</si>
  <si>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</si>
  <si>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</si>
  <si>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</si>
  <si>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</si>
  <si>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</si>
  <si>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</si>
  <si>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</si>
  <si>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</si>
  <si>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</si>
  <si>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</si>
  <si>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</si>
  <si>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</si>
  <si>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</si>
  <si>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</si>
  <si>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</si>
  <si>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</si>
  <si>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</si>
  <si>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</si>
  <si>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</si>
  <si>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</si>
  <si>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</si>
  <si>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</si>
  <si>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</si>
  <si>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</si>
  <si>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</si>
  <si>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</si>
  <si>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</si>
  <si>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</si>
  <si>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</si>
  <si>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</si>
  <si>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</si>
  <si>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</si>
  <si>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</si>
  <si>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</si>
  <si>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</si>
  <si>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</si>
  <si>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</si>
  <si>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</si>
  <si>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</si>
  <si>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</si>
  <si>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</si>
  <si>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</si>
  <si>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</si>
  <si>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</si>
  <si>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</si>
  <si>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</si>
  <si>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</si>
  <si>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</si>
  <si>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</si>
  <si>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</si>
  <si>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</si>
  <si>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</si>
  <si>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</si>
  <si>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</si>
  <si>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</si>
  <si>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</si>
  <si>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</si>
  <si>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</si>
  <si>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</si>
  <si>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</si>
  <si>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</si>
  <si>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</si>
  <si>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</si>
  <si>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</si>
  <si>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</si>
  <si>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</si>
  <si>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</si>
  <si>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</si>
  <si>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</si>
  <si>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</si>
  <si>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</si>
  <si>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</si>
  <si>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</si>
  <si>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</si>
  <si>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</si>
  <si>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</si>
  <si>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</si>
  <si>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</si>
  <si>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</si>
  <si>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</si>
  <si>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</si>
  <si>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</si>
  <si>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</si>
  <si>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</si>
  <si>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</si>
  <si>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</si>
  <si>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</si>
  <si>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</si>
  <si>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</si>
  <si>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</si>
  <si>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</si>
  <si>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</si>
  <si>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</si>
  <si>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</si>
  <si>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</si>
  <si>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</si>
  <si>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</si>
  <si>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</si>
  <si>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</si>
  <si>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</si>
  <si>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</si>
  <si>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</si>
  <si>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</si>
  <si>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</si>
  <si>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</si>
  <si>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</si>
  <si>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</si>
  <si>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</si>
  <si>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</si>
  <si>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</si>
  <si>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</si>
  <si>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</si>
  <si>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</si>
  <si>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</si>
  <si>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</si>
  <si>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</si>
  <si>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</si>
  <si>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</si>
  <si>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</si>
  <si>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</si>
  <si>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</si>
  <si>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</si>
  <si>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</si>
  <si>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</si>
  <si>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</si>
  <si>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</si>
  <si>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</si>
  <si>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</si>
  <si>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</si>
  <si>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</si>
  <si>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</si>
  <si>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</si>
  <si>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</si>
  <si>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</si>
  <si>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</si>
  <si>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</si>
  <si>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</si>
  <si>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</si>
  <si>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</si>
  <si>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</si>
  <si>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</si>
  <si>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</si>
  <si>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</si>
  <si>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</si>
  <si>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</si>
  <si>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</si>
  <si>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</si>
  <si>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</si>
  <si>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</si>
  <si>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</si>
  <si>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</si>
  <si>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</si>
  <si>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</si>
  <si>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</si>
  <si>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</si>
  <si>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</si>
  <si>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</si>
  <si>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</si>
  <si>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</si>
  <si>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</si>
  <si>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</si>
  <si>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DATE: MARCH  15 2023</t>
  </si>
  <si>
    <t>DATE: MARCH  15,  2023</t>
  </si>
  <si>
    <t>DATE: MARCH  15, 2023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</si>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</sst>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B1" zoomScaleNormal="100" zoomScaleSheetLayoutView="100" workbookViewId="0">
      <selection activeCell="B19" sqref="B19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5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434</v>
      </c>
      <c r="D5" s="305">
        <f>'NEW GOG NOTES AND BONDS '!H21</f>
        <v>10000000</v>
      </c>
      <c r="E5" s="318">
        <f>'NEW GOG NOTES AND BONDS '!I21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436</v>
      </c>
      <c r="D6" s="10" t="str">
        <f>'OLD GOG NOTES AND BONDS '!H73</f>
        <v>NON</v>
      </c>
      <c r="E6" s="10" t="str">
        <f>'OLD GOG NOTES AND BONDS '!I73</f>
        <v>NON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384</v>
      </c>
      <c r="D7" s="10">
        <f>'TREASURY BILLS'!I80</f>
        <v>132117683</v>
      </c>
      <c r="E7" s="10">
        <f>'TREASURY BILLS'!J80</f>
        <v>1205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435</v>
      </c>
      <c r="D8" s="10">
        <f>'CORPORATE BONDS'!F44</f>
        <v>17938</v>
      </c>
      <c r="E8" s="10">
        <f>'CORPORATE BONDS'!G44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142135621</v>
      </c>
      <c r="E9" s="16">
        <f>SUM(E5:E8)</f>
        <v>1209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434</v>
      </c>
      <c r="D14" s="322">
        <f>'NEW GOG NOTES AND BONDS '!H5</f>
        <v>10000000</v>
      </c>
      <c r="E14" s="320">
        <f>'NEW GOG NOTES AND BONDS '!I5</f>
        <v>1</v>
      </c>
      <c r="F14" s="290" t="str">
        <f>'NEW GOG NOTES AND BONDS '!C5</f>
        <v>GOG-BD-17/08/27-A6139-1838-10.00</v>
      </c>
      <c r="G14" s="306">
        <f>'NEW GOG NOTES AND BONDS '!F5</f>
        <v>13.86511</v>
      </c>
      <c r="H14" s="23">
        <f>'NEW GOG NOTES AND BONDS '!G5</f>
        <v>87.498750000000001</v>
      </c>
      <c r="I14" s="13"/>
      <c r="K14" s="14"/>
      <c r="L14" s="15"/>
    </row>
    <row r="15" spans="1:12" ht="15.75">
      <c r="A15" s="8"/>
      <c r="B15" s="8"/>
      <c r="C15" s="22" t="s">
        <v>436</v>
      </c>
      <c r="D15" s="322">
        <f>'OLD GOG NOTES AND BONDS '!H59</f>
        <v>0</v>
      </c>
      <c r="E15" s="320">
        <f>'OLD GOG NOTES AND BONDS '!I59</f>
        <v>0</v>
      </c>
      <c r="F15" s="290" t="str">
        <f>'OLD GOG NOTES AND BONDS '!C59</f>
        <v>GOG-BD-29/05/28-A4753-1593-17.50</v>
      </c>
      <c r="G15" s="306">
        <f>'OLD GOG NOTES AND BONDS '!F59</f>
        <v>33.060857678422373</v>
      </c>
      <c r="H15" s="23">
        <f>'OLD GOG NOTES AND BONDS '!G59</f>
        <v>62.320999999999998</v>
      </c>
      <c r="I15" s="13"/>
      <c r="K15" s="14"/>
      <c r="L15" s="15"/>
    </row>
    <row r="16" spans="1:12" ht="15.75">
      <c r="A16" s="8"/>
      <c r="B16" s="8"/>
      <c r="C16" s="22" t="s">
        <v>384</v>
      </c>
      <c r="D16" s="322">
        <f>'TREASURY BILLS'!I17</f>
        <v>52149500</v>
      </c>
      <c r="E16" s="320">
        <f>'TREASURY BILLS'!J17</f>
        <v>437</v>
      </c>
      <c r="F16" s="291" t="str">
        <f>'TREASURY BILLS'!E17</f>
        <v>GOG-BL-12/06/23-A6173-1841-0</v>
      </c>
      <c r="G16" s="297"/>
      <c r="H16" s="23">
        <f>'TREASURY BILLS'!H17</f>
        <v>95.549055078313302</v>
      </c>
      <c r="I16" s="13"/>
      <c r="K16" s="14"/>
      <c r="L16" s="15"/>
    </row>
    <row r="17" spans="1:12" ht="15.75">
      <c r="A17" s="8"/>
      <c r="B17" s="8"/>
      <c r="C17" s="22" t="s">
        <v>435</v>
      </c>
      <c r="D17" s="323">
        <f>'CORPORATE BONDS'!F30</f>
        <v>10700</v>
      </c>
      <c r="E17" s="321">
        <f>'CORPORATE BONDS'!G30</f>
        <v>1</v>
      </c>
      <c r="F17" s="315" t="str">
        <f>'CORPORATE BONDS'!B30</f>
        <v>CMB-BL-16/05/23-A6058-6161-0</v>
      </c>
      <c r="G17" s="314"/>
      <c r="H17" s="316">
        <f>'CORPORATE BONDS'!E30</f>
        <v>93.525099999999995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660000000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topLeftCell="D1" zoomScaleNormal="100" zoomScaleSheetLayoutView="100" workbookViewId="0">
      <selection activeCell="H9" sqref="H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417</v>
      </c>
      <c r="C5" s="52" t="s">
        <v>385</v>
      </c>
      <c r="D5" s="61" t="s">
        <v>401</v>
      </c>
      <c r="E5" s="11">
        <v>13.827500000000001</v>
      </c>
      <c r="F5" s="11">
        <v>13.86511</v>
      </c>
      <c r="G5" s="12">
        <v>87.498750000000001</v>
      </c>
      <c r="H5" s="298">
        <v>10000000</v>
      </c>
      <c r="I5" s="57">
        <v>1</v>
      </c>
      <c r="J5" s="11">
        <v>9.9994545848266707</v>
      </c>
      <c r="K5" s="11">
        <v>9.9994545848266707</v>
      </c>
      <c r="L5" s="58">
        <v>1616</v>
      </c>
      <c r="M5" s="59">
        <v>46616</v>
      </c>
      <c r="N5" s="60"/>
    </row>
    <row r="6" spans="1:14">
      <c r="A6" s="50">
        <v>2</v>
      </c>
      <c r="B6" s="51" t="s">
        <v>418</v>
      </c>
      <c r="C6" s="52" t="s">
        <v>386</v>
      </c>
      <c r="D6" s="61" t="s">
        <v>402</v>
      </c>
      <c r="E6" s="11">
        <v>15.009777476281155</v>
      </c>
      <c r="F6" s="11">
        <v>15</v>
      </c>
      <c r="G6" s="12">
        <v>81.829800000000006</v>
      </c>
      <c r="H6" s="298"/>
      <c r="I6" s="57"/>
      <c r="J6" s="11">
        <v>15.009777476281155</v>
      </c>
      <c r="K6" s="11">
        <v>9.974151521811164</v>
      </c>
      <c r="L6" s="58">
        <v>1980</v>
      </c>
      <c r="M6" s="59">
        <v>46980</v>
      </c>
      <c r="N6" s="60"/>
    </row>
    <row r="7" spans="1:14">
      <c r="A7" s="50">
        <v>3</v>
      </c>
      <c r="B7" s="51" t="s">
        <v>419</v>
      </c>
      <c r="C7" s="52" t="s">
        <v>387</v>
      </c>
      <c r="D7" s="63" t="s">
        <v>403</v>
      </c>
      <c r="E7" s="11"/>
      <c r="F7" s="11"/>
      <c r="G7" s="64"/>
      <c r="H7" s="73"/>
      <c r="I7" s="65"/>
      <c r="J7" s="11"/>
      <c r="K7" s="11"/>
      <c r="L7" s="58">
        <v>1616</v>
      </c>
      <c r="M7" s="59">
        <v>46616</v>
      </c>
      <c r="N7" s="60"/>
    </row>
    <row r="8" spans="1:14">
      <c r="A8" s="50">
        <v>4</v>
      </c>
      <c r="B8" s="51" t="s">
        <v>420</v>
      </c>
      <c r="C8" s="52" t="s">
        <v>388</v>
      </c>
      <c r="D8" s="63" t="s">
        <v>404</v>
      </c>
      <c r="E8" s="11"/>
      <c r="F8" s="11"/>
      <c r="G8" s="64"/>
      <c r="H8" s="298"/>
      <c r="I8" s="65"/>
      <c r="J8" s="11"/>
      <c r="K8" s="11"/>
      <c r="L8" s="58">
        <v>1980</v>
      </c>
      <c r="M8" s="59">
        <v>46980</v>
      </c>
      <c r="N8" s="60"/>
    </row>
    <row r="9" spans="1:14">
      <c r="A9" s="50">
        <v>5</v>
      </c>
      <c r="B9" s="51" t="s">
        <v>421</v>
      </c>
      <c r="C9" s="52" t="s">
        <v>389</v>
      </c>
      <c r="D9" s="63" t="s">
        <v>405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1434</v>
      </c>
      <c r="M9" s="59">
        <v>46434</v>
      </c>
      <c r="N9" s="60"/>
    </row>
    <row r="10" spans="1:14">
      <c r="A10" s="50">
        <v>6</v>
      </c>
      <c r="B10" s="51" t="s">
        <v>425</v>
      </c>
      <c r="C10" s="52" t="s">
        <v>393</v>
      </c>
      <c r="D10" s="63" t="s">
        <v>409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1798</v>
      </c>
      <c r="M10" s="59">
        <v>46798</v>
      </c>
      <c r="N10" s="60"/>
    </row>
    <row r="11" spans="1:14">
      <c r="A11" s="50">
        <v>7</v>
      </c>
      <c r="B11" s="51" t="s">
        <v>426</v>
      </c>
      <c r="C11" s="52" t="s">
        <v>394</v>
      </c>
      <c r="D11" s="63" t="s">
        <v>410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2162</v>
      </c>
      <c r="M11" s="59">
        <v>47162</v>
      </c>
      <c r="N11" s="60"/>
    </row>
    <row r="12" spans="1:14">
      <c r="A12" s="50">
        <v>8</v>
      </c>
      <c r="B12" s="51" t="s">
        <v>427</v>
      </c>
      <c r="C12" s="52" t="s">
        <v>395</v>
      </c>
      <c r="D12" s="63" t="s">
        <v>411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2526</v>
      </c>
      <c r="M12" s="59">
        <v>47526</v>
      </c>
      <c r="N12" s="60"/>
    </row>
    <row r="13" spans="1:14">
      <c r="A13" s="50">
        <v>9</v>
      </c>
      <c r="B13" s="51" t="s">
        <v>428</v>
      </c>
      <c r="C13" s="52" t="s">
        <v>396</v>
      </c>
      <c r="D13" s="63" t="s">
        <v>412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2890</v>
      </c>
      <c r="M13" s="59">
        <v>47890</v>
      </c>
      <c r="N13" s="60"/>
    </row>
    <row r="14" spans="1:14">
      <c r="A14" s="50">
        <v>10</v>
      </c>
      <c r="B14" s="51" t="s">
        <v>429</v>
      </c>
      <c r="C14" s="52" t="s">
        <v>397</v>
      </c>
      <c r="D14" s="63" t="s">
        <v>413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3254</v>
      </c>
      <c r="M14" s="59">
        <v>48254</v>
      </c>
      <c r="N14" s="60"/>
    </row>
    <row r="15" spans="1:14">
      <c r="A15" s="50">
        <v>11</v>
      </c>
      <c r="B15" s="51" t="s">
        <v>430</v>
      </c>
      <c r="C15" s="52" t="s">
        <v>398</v>
      </c>
      <c r="D15" s="63" t="s">
        <v>414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3618</v>
      </c>
      <c r="M15" s="59">
        <v>48618</v>
      </c>
      <c r="N15" s="60"/>
    </row>
    <row r="16" spans="1:14">
      <c r="A16" s="50">
        <v>12</v>
      </c>
      <c r="B16" s="51" t="s">
        <v>431</v>
      </c>
      <c r="C16" s="52" t="s">
        <v>399</v>
      </c>
      <c r="D16" s="63" t="s">
        <v>415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3982</v>
      </c>
      <c r="M16" s="59">
        <v>48982</v>
      </c>
      <c r="N16" s="60"/>
    </row>
    <row r="17" spans="1:14">
      <c r="A17" s="50">
        <v>13</v>
      </c>
      <c r="B17" s="51" t="s">
        <v>432</v>
      </c>
      <c r="C17" s="52" t="s">
        <v>400</v>
      </c>
      <c r="D17" s="63" t="s">
        <v>416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4346</v>
      </c>
      <c r="M17" s="59">
        <v>49346</v>
      </c>
      <c r="N17" s="60"/>
    </row>
    <row r="18" spans="1:14">
      <c r="A18" s="50">
        <v>14</v>
      </c>
      <c r="B18" s="51" t="s">
        <v>422</v>
      </c>
      <c r="C18" s="52" t="s">
        <v>390</v>
      </c>
      <c r="D18" s="63" t="s">
        <v>406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4710</v>
      </c>
      <c r="M18" s="59">
        <v>49710</v>
      </c>
      <c r="N18" s="60"/>
    </row>
    <row r="19" spans="1:14">
      <c r="A19" s="50">
        <v>15</v>
      </c>
      <c r="B19" s="51" t="s">
        <v>423</v>
      </c>
      <c r="C19" s="52" t="s">
        <v>391</v>
      </c>
      <c r="D19" s="63" t="s">
        <v>407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5074</v>
      </c>
      <c r="M19" s="59">
        <v>50074</v>
      </c>
      <c r="N19" s="60"/>
    </row>
    <row r="20" spans="1:14" ht="16.5" thickBot="1">
      <c r="A20" s="94">
        <v>16</v>
      </c>
      <c r="B20" s="95" t="s">
        <v>424</v>
      </c>
      <c r="C20" s="280" t="s">
        <v>392</v>
      </c>
      <c r="D20" s="278" t="s">
        <v>408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5438</v>
      </c>
      <c r="M20" s="59">
        <v>50438</v>
      </c>
      <c r="N20" s="60"/>
    </row>
    <row r="21" spans="1:14" ht="16.5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10000000</v>
      </c>
      <c r="I21" s="317">
        <f>SUM(I5:I20)</f>
        <v>1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383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433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G59" activePane="bottomRight" state="frozen"/>
      <selection sqref="A1:XFD1048576"/>
      <selection pane="topRight" sqref="A1:XFD1048576"/>
      <selection pane="bottomLeft" sqref="A1:XFD1048576"/>
      <selection pane="bottomRight" activeCell="C72" sqref="C72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331</v>
      </c>
      <c r="H4" s="44" t="s">
        <v>159</v>
      </c>
      <c r="I4" s="45" t="s">
        <v>7</v>
      </c>
      <c r="J4" s="46" t="s">
        <v>332</v>
      </c>
      <c r="K4" s="47" t="s">
        <v>333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138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194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236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264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628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33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75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159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177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187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197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243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243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257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278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369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579</v>
      </c>
      <c r="M23" s="59">
        <v>45579</v>
      </c>
      <c r="N23" s="60"/>
    </row>
    <row r="24" spans="1:14">
      <c r="A24" s="50">
        <v>13</v>
      </c>
      <c r="B24" s="51"/>
      <c r="C24" s="52" t="s">
        <v>361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656</v>
      </c>
      <c r="M24" s="59">
        <v>45656</v>
      </c>
      <c r="N24" s="60"/>
    </row>
    <row r="25" spans="1:14">
      <c r="A25" s="50">
        <v>14</v>
      </c>
      <c r="B25" s="51"/>
      <c r="C25" s="52" t="s">
        <v>362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754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796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859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363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896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397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481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733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831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943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992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1083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1153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1260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1345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1345</v>
      </c>
      <c r="M41" s="83">
        <v>46345</v>
      </c>
      <c r="N41" s="60"/>
    </row>
    <row r="42" spans="1:14">
      <c r="A42" s="50">
        <v>12</v>
      </c>
      <c r="B42" s="51"/>
      <c r="C42" s="81" t="s">
        <v>364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1370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1454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1510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684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1216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1405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1636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1769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376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754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1608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1699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1916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1328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33.027866387084345</v>
      </c>
      <c r="F59" s="53">
        <v>33.060857678422373</v>
      </c>
      <c r="G59" s="55">
        <v>62.320999999999998</v>
      </c>
      <c r="H59" s="62"/>
      <c r="I59" s="71"/>
      <c r="J59" s="53">
        <v>33.060857678422373</v>
      </c>
      <c r="K59" s="53">
        <v>33.060857678422373</v>
      </c>
      <c r="L59" s="58">
        <v>1902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2280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2700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2700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3036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3288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3791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3791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3947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4135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5983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 t="s">
        <v>466</v>
      </c>
      <c r="I73" s="319" t="s">
        <v>466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F54" zoomScaleNormal="100" zoomScaleSheetLayoutView="110" workbookViewId="0">
      <selection activeCell="I18" sqref="I1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7" customWidth="1"/>
    <col min="8" max="8" width="15.5703125" style="106" customWidth="1"/>
    <col min="9" max="9" width="21.7109375" style="203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334</v>
      </c>
      <c r="L4" s="214" t="s">
        <v>335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316</v>
      </c>
      <c r="F5" s="79" t="s">
        <v>317</v>
      </c>
      <c r="G5" s="54">
        <v>99.356423866729301</v>
      </c>
      <c r="H5" s="54">
        <v>99.499293991947994</v>
      </c>
      <c r="I5" s="75">
        <v>184053</v>
      </c>
      <c r="J5" s="76">
        <v>14</v>
      </c>
      <c r="K5" s="54">
        <v>99.630600000000001</v>
      </c>
      <c r="L5" s="54">
        <v>96.08</v>
      </c>
      <c r="M5" s="13">
        <v>5</v>
      </c>
      <c r="N5" s="217">
        <v>45005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98.911631088147303</v>
      </c>
      <c r="H6" s="54">
        <v>98.755006874911999</v>
      </c>
      <c r="I6" s="75">
        <v>745595</v>
      </c>
      <c r="J6" s="76">
        <v>6</v>
      </c>
      <c r="K6" s="54">
        <v>99.082899999999995</v>
      </c>
      <c r="L6" s="54">
        <v>92.320899999999995</v>
      </c>
      <c r="M6" s="13">
        <v>12</v>
      </c>
      <c r="N6" s="217">
        <v>45012</v>
      </c>
      <c r="O6" s="115"/>
      <c r="P6" s="33"/>
    </row>
    <row r="7" spans="1:16">
      <c r="A7" s="50"/>
      <c r="B7" s="110"/>
      <c r="C7" s="218"/>
      <c r="D7" s="51">
        <v>3</v>
      </c>
      <c r="E7" s="216" t="s">
        <v>325</v>
      </c>
      <c r="F7" s="79" t="s">
        <v>326</v>
      </c>
      <c r="G7" s="54">
        <v>98.106614820421299</v>
      </c>
      <c r="H7" s="54">
        <v>99.366964369146999</v>
      </c>
      <c r="I7" s="75">
        <v>206411</v>
      </c>
      <c r="J7" s="76">
        <v>3</v>
      </c>
      <c r="K7" s="54">
        <v>100</v>
      </c>
      <c r="L7" s="54">
        <v>98.778800000000004</v>
      </c>
      <c r="M7" s="13">
        <v>19</v>
      </c>
      <c r="N7" s="217">
        <v>45019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349</v>
      </c>
      <c r="F8" s="79" t="s">
        <v>350</v>
      </c>
      <c r="G8" s="54">
        <v>99.923839489594599</v>
      </c>
      <c r="H8" s="54">
        <v>98.688860975234604</v>
      </c>
      <c r="I8" s="75">
        <v>4447545</v>
      </c>
      <c r="J8" s="76">
        <v>16</v>
      </c>
      <c r="K8" s="54">
        <v>100</v>
      </c>
      <c r="L8" s="54">
        <v>92.792900000000003</v>
      </c>
      <c r="M8" s="13">
        <v>26</v>
      </c>
      <c r="N8" s="217">
        <v>45026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343</v>
      </c>
      <c r="F9" s="79" t="s">
        <v>344</v>
      </c>
      <c r="G9" s="54">
        <v>99.929061765931095</v>
      </c>
      <c r="H9" s="54">
        <v>97.8195219617661</v>
      </c>
      <c r="I9" s="75">
        <v>367475</v>
      </c>
      <c r="J9" s="76">
        <v>12</v>
      </c>
      <c r="K9" s="54">
        <v>98.39</v>
      </c>
      <c r="L9" s="54">
        <v>93.082499999999996</v>
      </c>
      <c r="M9" s="13">
        <v>33</v>
      </c>
      <c r="N9" s="217">
        <v>45033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353</v>
      </c>
      <c r="F10" s="79" t="s">
        <v>354</v>
      </c>
      <c r="G10" s="54">
        <v>96.897653363230603</v>
      </c>
      <c r="H10" s="54">
        <v>98.164540529550194</v>
      </c>
      <c r="I10" s="75">
        <v>393466</v>
      </c>
      <c r="J10" s="76">
        <v>10</v>
      </c>
      <c r="K10" s="54">
        <v>100</v>
      </c>
      <c r="L10" s="54">
        <v>95.688699999999997</v>
      </c>
      <c r="M10" s="13">
        <v>40</v>
      </c>
      <c r="N10" s="217">
        <v>45040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96.947162826388706</v>
      </c>
      <c r="H11" s="54">
        <v>97.725690472129202</v>
      </c>
      <c r="I11" s="75">
        <v>2805863</v>
      </c>
      <c r="J11" s="76">
        <v>9</v>
      </c>
      <c r="K11" s="54">
        <v>97.814999999999998</v>
      </c>
      <c r="L11" s="54">
        <v>94.989500000000007</v>
      </c>
      <c r="M11" s="13">
        <v>47</v>
      </c>
      <c r="N11" s="217">
        <v>45047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94.672766350563094</v>
      </c>
      <c r="H12" s="54">
        <v>94.542219222442597</v>
      </c>
      <c r="I12" s="75">
        <v>683165</v>
      </c>
      <c r="J12" s="76">
        <v>15</v>
      </c>
      <c r="K12" s="54">
        <v>100</v>
      </c>
      <c r="L12" s="54">
        <v>93.174700000000001</v>
      </c>
      <c r="M12" s="13">
        <v>54</v>
      </c>
      <c r="N12" s="217">
        <v>45054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377</v>
      </c>
      <c r="F13" s="79" t="s">
        <v>378</v>
      </c>
      <c r="G13" s="54">
        <v>92.790317383292205</v>
      </c>
      <c r="H13" s="54">
        <v>96.900284538483405</v>
      </c>
      <c r="I13" s="75">
        <v>1335380</v>
      </c>
      <c r="J13" s="76">
        <v>21</v>
      </c>
      <c r="K13" s="54">
        <v>100</v>
      </c>
      <c r="L13" s="54">
        <v>92.554900000000004</v>
      </c>
      <c r="M13" s="13">
        <v>61</v>
      </c>
      <c r="N13" s="217">
        <v>45061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94.509877243490806</v>
      </c>
      <c r="H14" s="54">
        <v>95.680581074105305</v>
      </c>
      <c r="I14" s="75">
        <v>677252</v>
      </c>
      <c r="J14" s="76">
        <v>18</v>
      </c>
      <c r="K14" s="54">
        <v>96.641999999999996</v>
      </c>
      <c r="L14" s="54">
        <v>91.770899999999997</v>
      </c>
      <c r="M14" s="13">
        <v>68</v>
      </c>
      <c r="N14" s="217">
        <v>45068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441</v>
      </c>
      <c r="F15" s="79" t="s">
        <v>442</v>
      </c>
      <c r="G15" s="54">
        <v>92.932350584754104</v>
      </c>
      <c r="H15" s="54">
        <v>97.909662525346207</v>
      </c>
      <c r="I15" s="75">
        <v>24293588</v>
      </c>
      <c r="J15" s="76">
        <v>379</v>
      </c>
      <c r="K15" s="54">
        <v>100</v>
      </c>
      <c r="L15" s="54">
        <v>90.289000000000001</v>
      </c>
      <c r="M15" s="13">
        <v>75</v>
      </c>
      <c r="N15" s="217">
        <v>45075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95.6291929514869</v>
      </c>
      <c r="H16" s="54">
        <v>91.520639085803595</v>
      </c>
      <c r="I16" s="75">
        <v>156159</v>
      </c>
      <c r="J16" s="76">
        <v>11</v>
      </c>
      <c r="K16" s="54">
        <v>95.145700000000005</v>
      </c>
      <c r="L16" s="54">
        <v>90.693700000000007</v>
      </c>
      <c r="M16" s="13">
        <v>82</v>
      </c>
      <c r="N16" s="217">
        <v>45082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95.376061651538706</v>
      </c>
      <c r="H17" s="54">
        <v>95.549055078313302</v>
      </c>
      <c r="I17" s="75">
        <v>52149500</v>
      </c>
      <c r="J17" s="76">
        <v>437</v>
      </c>
      <c r="K17" s="54">
        <v>100</v>
      </c>
      <c r="L17" s="54">
        <v>89.478300000000004</v>
      </c>
      <c r="M17" s="13">
        <v>89</v>
      </c>
      <c r="N17" s="217">
        <v>45089</v>
      </c>
      <c r="O17" s="115"/>
      <c r="P17" s="33"/>
    </row>
    <row r="18" spans="1:16" ht="16.5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" customHeight="1">
      <c r="A19" s="50"/>
      <c r="C19" s="218" t="s">
        <v>147</v>
      </c>
      <c r="D19" s="51">
        <v>1</v>
      </c>
      <c r="E19" s="227" t="s">
        <v>263</v>
      </c>
      <c r="F19" s="79" t="s">
        <v>264</v>
      </c>
      <c r="G19" s="228">
        <v>99.456000000000003</v>
      </c>
      <c r="H19" s="67">
        <v>99.346231937779294</v>
      </c>
      <c r="I19" s="231">
        <v>12086</v>
      </c>
      <c r="J19" s="71">
        <v>3</v>
      </c>
      <c r="K19" s="229">
        <v>99.36</v>
      </c>
      <c r="L19" s="229">
        <v>99.344800000000006</v>
      </c>
      <c r="M19" s="13">
        <v>5</v>
      </c>
      <c r="N19" s="217">
        <v>45005</v>
      </c>
      <c r="O19" s="115"/>
    </row>
    <row r="20" spans="1:16" ht="13.9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98.484800000000007</v>
      </c>
      <c r="H20" s="67">
        <v>98.484800000000007</v>
      </c>
      <c r="I20" s="231"/>
      <c r="J20" s="71"/>
      <c r="K20" s="229">
        <v>98.484800000000007</v>
      </c>
      <c r="L20" s="229">
        <v>98.484800000000007</v>
      </c>
      <c r="M20" s="13">
        <v>12</v>
      </c>
      <c r="N20" s="217">
        <v>45012</v>
      </c>
      <c r="O20" s="115"/>
    </row>
    <row r="21" spans="1:16" ht="13.9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97.430400000000006</v>
      </c>
      <c r="H21" s="67">
        <v>99.107600000000005</v>
      </c>
      <c r="I21" s="231">
        <v>14044</v>
      </c>
      <c r="J21" s="71">
        <v>1</v>
      </c>
      <c r="K21" s="229">
        <v>99.107600000000005</v>
      </c>
      <c r="L21" s="229">
        <v>99.107600000000005</v>
      </c>
      <c r="M21" s="13">
        <v>19</v>
      </c>
      <c r="N21" s="217">
        <v>45019</v>
      </c>
      <c r="O21" s="115"/>
    </row>
    <row r="22" spans="1:16" ht="13.9" customHeight="1">
      <c r="A22" s="50"/>
      <c r="C22" s="230"/>
      <c r="D22" s="51">
        <v>4</v>
      </c>
      <c r="E22" s="227" t="s">
        <v>273</v>
      </c>
      <c r="F22" s="79" t="s">
        <v>274</v>
      </c>
      <c r="G22" s="228">
        <v>98.523324673082101</v>
      </c>
      <c r="H22" s="67">
        <v>97.118499999999997</v>
      </c>
      <c r="I22" s="231">
        <v>6306</v>
      </c>
      <c r="J22" s="71">
        <v>1</v>
      </c>
      <c r="K22" s="229">
        <v>97.118499999999997</v>
      </c>
      <c r="L22" s="229">
        <v>97.118499999999997</v>
      </c>
      <c r="M22" s="13">
        <v>26</v>
      </c>
      <c r="N22" s="217">
        <v>45026</v>
      </c>
      <c r="O22" s="115"/>
    </row>
    <row r="23" spans="1:16" ht="13.9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95.991500000000002</v>
      </c>
      <c r="H23" s="67">
        <v>96.398099999999999</v>
      </c>
      <c r="I23" s="231">
        <v>1560</v>
      </c>
      <c r="J23" s="71">
        <v>1</v>
      </c>
      <c r="K23" s="229">
        <v>96.398099999999999</v>
      </c>
      <c r="L23" s="229">
        <v>96.398099999999999</v>
      </c>
      <c r="M23" s="13">
        <v>33</v>
      </c>
      <c r="N23" s="217">
        <v>45033</v>
      </c>
      <c r="O23" s="115"/>
    </row>
    <row r="24" spans="1:16" ht="13.9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96.1057956616052</v>
      </c>
      <c r="H24" s="67">
        <v>95.688699999999997</v>
      </c>
      <c r="I24" s="231">
        <v>12324</v>
      </c>
      <c r="J24" s="71">
        <v>1</v>
      </c>
      <c r="K24" s="229">
        <v>95.688699999999997</v>
      </c>
      <c r="L24" s="229">
        <v>95.688699999999997</v>
      </c>
      <c r="M24" s="13">
        <v>40</v>
      </c>
      <c r="N24" s="217">
        <v>45040</v>
      </c>
      <c r="O24" s="115"/>
    </row>
    <row r="25" spans="1:16" ht="13.9" customHeight="1">
      <c r="A25" s="50"/>
      <c r="C25" s="230"/>
      <c r="D25" s="51">
        <v>7</v>
      </c>
      <c r="E25" s="227" t="s">
        <v>285</v>
      </c>
      <c r="F25" s="79" t="s">
        <v>286</v>
      </c>
      <c r="G25" s="228">
        <v>97.060199999999995</v>
      </c>
      <c r="H25" s="67">
        <v>94.1204002656184</v>
      </c>
      <c r="I25" s="231">
        <v>28236</v>
      </c>
      <c r="J25" s="71">
        <v>2</v>
      </c>
      <c r="K25" s="229">
        <v>97.118399999999994</v>
      </c>
      <c r="L25" s="229">
        <v>93.174700000000001</v>
      </c>
      <c r="M25" s="13">
        <v>47</v>
      </c>
      <c r="N25" s="217">
        <v>45047</v>
      </c>
      <c r="O25" s="115"/>
    </row>
    <row r="26" spans="1:16" ht="13.9" customHeight="1">
      <c r="A26" s="50"/>
      <c r="C26" s="230"/>
      <c r="D26" s="51">
        <v>8</v>
      </c>
      <c r="E26" s="227" t="s">
        <v>289</v>
      </c>
      <c r="F26" s="79" t="s">
        <v>290</v>
      </c>
      <c r="G26" s="228">
        <v>94.923100000000005</v>
      </c>
      <c r="H26" s="67">
        <v>94.300399999999996</v>
      </c>
      <c r="I26" s="231">
        <v>2593</v>
      </c>
      <c r="J26" s="71">
        <v>1</v>
      </c>
      <c r="K26" s="229">
        <v>94.300399999999996</v>
      </c>
      <c r="L26" s="229">
        <v>94.300399999999996</v>
      </c>
      <c r="M26" s="13">
        <v>54</v>
      </c>
      <c r="N26" s="217">
        <v>45054</v>
      </c>
      <c r="O26" s="115"/>
    </row>
    <row r="27" spans="1:16" ht="13.9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96.752889441004299</v>
      </c>
      <c r="H27" s="67">
        <v>97.057299999999998</v>
      </c>
      <c r="I27" s="231">
        <v>37092</v>
      </c>
      <c r="J27" s="71">
        <v>1</v>
      </c>
      <c r="K27" s="229">
        <v>97.057299999999998</v>
      </c>
      <c r="L27" s="229">
        <v>97.057299999999998</v>
      </c>
      <c r="M27" s="13">
        <v>61</v>
      </c>
      <c r="N27" s="217">
        <v>45061</v>
      </c>
      <c r="O27" s="115"/>
    </row>
    <row r="28" spans="1:16" ht="13.9" customHeight="1">
      <c r="A28" s="50"/>
      <c r="C28" s="230"/>
      <c r="D28" s="51">
        <v>10</v>
      </c>
      <c r="E28" s="227" t="s">
        <v>299</v>
      </c>
      <c r="F28" s="79" t="s">
        <v>300</v>
      </c>
      <c r="G28" s="228">
        <v>93.02</v>
      </c>
      <c r="H28" s="67">
        <v>93.02</v>
      </c>
      <c r="I28" s="231"/>
      <c r="J28" s="71"/>
      <c r="K28" s="229">
        <v>93.02</v>
      </c>
      <c r="L28" s="229">
        <v>93.02</v>
      </c>
      <c r="M28" s="13">
        <v>68</v>
      </c>
      <c r="N28" s="217">
        <v>45068</v>
      </c>
      <c r="O28" s="115"/>
    </row>
    <row r="29" spans="1:16" ht="13.9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95.380227025139703</v>
      </c>
      <c r="H29" s="67">
        <v>96.416600000000003</v>
      </c>
      <c r="I29" s="231">
        <v>51859</v>
      </c>
      <c r="J29" s="71">
        <v>1</v>
      </c>
      <c r="K29" s="229">
        <v>96.416600000000003</v>
      </c>
      <c r="L29" s="229">
        <v>96.416600000000003</v>
      </c>
      <c r="M29" s="13">
        <v>75</v>
      </c>
      <c r="N29" s="217">
        <v>45075</v>
      </c>
      <c r="O29" s="115"/>
    </row>
    <row r="30" spans="1:16" ht="13.9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91.383013413065797</v>
      </c>
      <c r="H30" s="67">
        <v>91.383013413065797</v>
      </c>
      <c r="I30" s="231"/>
      <c r="J30" s="71"/>
      <c r="K30" s="229">
        <v>95.063999999999993</v>
      </c>
      <c r="L30" s="229">
        <v>90.592299999999994</v>
      </c>
      <c r="M30" s="13">
        <v>82</v>
      </c>
      <c r="N30" s="217">
        <v>45082</v>
      </c>
      <c r="O30" s="115"/>
    </row>
    <row r="31" spans="1:16" ht="13.9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92.2860713984293</v>
      </c>
      <c r="H31" s="67">
        <v>89.496499999999997</v>
      </c>
      <c r="I31" s="231">
        <v>3100</v>
      </c>
      <c r="J31" s="71">
        <v>1</v>
      </c>
      <c r="K31" s="229">
        <v>89.496499999999997</v>
      </c>
      <c r="L31" s="229">
        <v>89.496499999999997</v>
      </c>
      <c r="M31" s="13">
        <v>89</v>
      </c>
      <c r="N31" s="217">
        <v>45089</v>
      </c>
      <c r="O31" s="115"/>
    </row>
    <row r="32" spans="1:16" ht="13.9" customHeight="1">
      <c r="A32" s="50"/>
      <c r="C32" s="230"/>
      <c r="D32" s="51">
        <v>14</v>
      </c>
      <c r="E32" s="227" t="s">
        <v>315</v>
      </c>
      <c r="F32" s="79" t="s">
        <v>318</v>
      </c>
      <c r="G32" s="228">
        <v>95.085364608555906</v>
      </c>
      <c r="H32" s="67">
        <v>95.203381212701501</v>
      </c>
      <c r="I32" s="231">
        <v>76243</v>
      </c>
      <c r="J32" s="71">
        <v>2</v>
      </c>
      <c r="K32" s="229">
        <v>95.228099999999998</v>
      </c>
      <c r="L32" s="229">
        <v>95.108599999999996</v>
      </c>
      <c r="M32" s="13">
        <v>96</v>
      </c>
      <c r="N32" s="217">
        <v>45096</v>
      </c>
      <c r="O32" s="115"/>
    </row>
    <row r="33" spans="1:15" ht="13.9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94.526755124378596</v>
      </c>
      <c r="H33" s="67">
        <v>95.107371325821603</v>
      </c>
      <c r="I33" s="231">
        <v>315329</v>
      </c>
      <c r="J33" s="71">
        <v>9</v>
      </c>
      <c r="K33" s="229">
        <v>95.160399999999996</v>
      </c>
      <c r="L33" s="229">
        <v>87.8232</v>
      </c>
      <c r="M33" s="13">
        <v>103</v>
      </c>
      <c r="N33" s="217">
        <v>45103</v>
      </c>
      <c r="O33" s="115"/>
    </row>
    <row r="34" spans="1:15" ht="13.9" customHeight="1">
      <c r="A34" s="50"/>
      <c r="C34" s="230"/>
      <c r="D34" s="51">
        <v>16</v>
      </c>
      <c r="E34" s="227" t="s">
        <v>327</v>
      </c>
      <c r="F34" s="79" t="s">
        <v>328</v>
      </c>
      <c r="G34" s="228">
        <v>93.996424199049699</v>
      </c>
      <c r="H34" s="67">
        <v>94.335818999915006</v>
      </c>
      <c r="I34" s="231">
        <v>10822580</v>
      </c>
      <c r="J34" s="71">
        <v>11</v>
      </c>
      <c r="K34" s="229">
        <v>94.489000000000004</v>
      </c>
      <c r="L34" s="229">
        <v>87.100800000000007</v>
      </c>
      <c r="M34" s="13">
        <v>110</v>
      </c>
      <c r="N34" s="217">
        <v>45110</v>
      </c>
      <c r="O34" s="115"/>
    </row>
    <row r="35" spans="1:15" ht="13.9" customHeight="1">
      <c r="A35" s="50"/>
      <c r="C35" s="230"/>
      <c r="D35" s="51">
        <v>17</v>
      </c>
      <c r="E35" s="227" t="s">
        <v>337</v>
      </c>
      <c r="F35" s="79" t="s">
        <v>338</v>
      </c>
      <c r="G35" s="228"/>
      <c r="H35" s="67"/>
      <c r="I35" s="231"/>
      <c r="J35" s="71"/>
      <c r="K35" s="229"/>
      <c r="L35" s="229"/>
      <c r="M35" s="13">
        <v>113</v>
      </c>
      <c r="N35" s="217">
        <v>45113</v>
      </c>
      <c r="O35" s="115"/>
    </row>
    <row r="36" spans="1:15" ht="13.9" customHeight="1">
      <c r="A36" s="50"/>
      <c r="C36" s="230"/>
      <c r="D36" s="51">
        <v>18</v>
      </c>
      <c r="E36" s="227" t="s">
        <v>351</v>
      </c>
      <c r="F36" s="79" t="s">
        <v>352</v>
      </c>
      <c r="G36" s="228">
        <v>92.762583479217199</v>
      </c>
      <c r="H36" s="67">
        <v>93.680912765024402</v>
      </c>
      <c r="I36" s="231">
        <v>633951</v>
      </c>
      <c r="J36" s="71">
        <v>2</v>
      </c>
      <c r="K36" s="229">
        <v>93.9739</v>
      </c>
      <c r="L36" s="229">
        <v>93.395600000000002</v>
      </c>
      <c r="M36" s="13">
        <v>117</v>
      </c>
      <c r="N36" s="217">
        <v>45117</v>
      </c>
      <c r="O36" s="115"/>
    </row>
    <row r="37" spans="1:15" ht="13.9" customHeight="1">
      <c r="A37" s="50"/>
      <c r="C37" s="230"/>
      <c r="D37" s="51">
        <v>19</v>
      </c>
      <c r="E37" s="227" t="s">
        <v>345</v>
      </c>
      <c r="F37" s="79" t="s">
        <v>346</v>
      </c>
      <c r="G37" s="228">
        <v>93.5732</v>
      </c>
      <c r="H37" s="67">
        <v>93.5732</v>
      </c>
      <c r="I37" s="231"/>
      <c r="J37" s="71"/>
      <c r="K37" s="229">
        <v>93.5732</v>
      </c>
      <c r="L37" s="229">
        <v>93.5732</v>
      </c>
      <c r="M37" s="13">
        <v>124</v>
      </c>
      <c r="N37" s="217">
        <v>45124</v>
      </c>
      <c r="O37" s="115"/>
    </row>
    <row r="38" spans="1:15" ht="13.9" customHeight="1">
      <c r="A38" s="50"/>
      <c r="C38" s="230"/>
      <c r="D38" s="51">
        <v>20</v>
      </c>
      <c r="E38" s="227" t="s">
        <v>355</v>
      </c>
      <c r="F38" s="79" t="s">
        <v>356</v>
      </c>
      <c r="G38" s="228">
        <v>91.911272994480001</v>
      </c>
      <c r="H38" s="67">
        <v>93.021392448381803</v>
      </c>
      <c r="I38" s="231">
        <v>712152</v>
      </c>
      <c r="J38" s="71">
        <v>4</v>
      </c>
      <c r="K38" s="229">
        <v>93.160399999999996</v>
      </c>
      <c r="L38" s="229">
        <v>83.371399999999994</v>
      </c>
      <c r="M38" s="13">
        <v>131</v>
      </c>
      <c r="N38" s="217">
        <v>45131</v>
      </c>
      <c r="O38" s="115"/>
    </row>
    <row r="39" spans="1:15" ht="13.9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92.540105576676297</v>
      </c>
      <c r="H39" s="67">
        <v>92.676751218805904</v>
      </c>
      <c r="I39" s="231">
        <v>2562467</v>
      </c>
      <c r="J39" s="71">
        <v>4</v>
      </c>
      <c r="K39" s="229">
        <v>93.501599999999996</v>
      </c>
      <c r="L39" s="229">
        <v>92.204700000000003</v>
      </c>
      <c r="M39" s="13">
        <v>138</v>
      </c>
      <c r="N39" s="217">
        <v>45138</v>
      </c>
      <c r="O39" s="115"/>
    </row>
    <row r="40" spans="1:15" ht="13.9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91.841478649398098</v>
      </c>
      <c r="H40" s="67">
        <v>92.082635509453397</v>
      </c>
      <c r="I40" s="231">
        <v>1548444</v>
      </c>
      <c r="J40" s="71">
        <v>5</v>
      </c>
      <c r="K40" s="229">
        <v>92.484399999999994</v>
      </c>
      <c r="L40" s="229">
        <v>91.942400000000006</v>
      </c>
      <c r="M40" s="13">
        <v>145</v>
      </c>
      <c r="N40" s="217">
        <v>45145</v>
      </c>
      <c r="O40" s="115"/>
    </row>
    <row r="41" spans="1:15" ht="13.9" customHeight="1">
      <c r="A41" s="50"/>
      <c r="C41" s="230"/>
      <c r="D41" s="51">
        <v>23</v>
      </c>
      <c r="E41" s="227" t="s">
        <v>379</v>
      </c>
      <c r="F41" s="79" t="s">
        <v>380</v>
      </c>
      <c r="G41" s="228">
        <v>90.728062467313705</v>
      </c>
      <c r="H41" s="67">
        <v>90.4392285862248</v>
      </c>
      <c r="I41" s="231">
        <v>7724</v>
      </c>
      <c r="J41" s="71">
        <v>2</v>
      </c>
      <c r="K41" s="229">
        <v>90.663399999999996</v>
      </c>
      <c r="L41" s="229">
        <v>88.931899999999999</v>
      </c>
      <c r="M41" s="13">
        <v>152</v>
      </c>
      <c r="N41" s="217">
        <v>45152</v>
      </c>
      <c r="O41" s="115"/>
    </row>
    <row r="42" spans="1:15" ht="13.9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85.913247175808607</v>
      </c>
      <c r="H42" s="67">
        <v>82.369699999999995</v>
      </c>
      <c r="I42" s="231">
        <v>23144</v>
      </c>
      <c r="J42" s="71">
        <v>1</v>
      </c>
      <c r="K42" s="229">
        <v>82.369699999999995</v>
      </c>
      <c r="L42" s="229">
        <v>82.369699999999995</v>
      </c>
      <c r="M42" s="13">
        <v>159</v>
      </c>
      <c r="N42" s="217">
        <v>45159</v>
      </c>
      <c r="O42" s="115"/>
    </row>
    <row r="43" spans="1:15" ht="13.9" customHeight="1">
      <c r="A43" s="50"/>
      <c r="C43" s="230"/>
      <c r="D43" s="51">
        <v>25</v>
      </c>
      <c r="E43" s="227" t="s">
        <v>443</v>
      </c>
      <c r="F43" s="79" t="s">
        <v>444</v>
      </c>
      <c r="G43" s="228">
        <v>89.5074106145032</v>
      </c>
      <c r="H43" s="67">
        <v>90.506716644350405</v>
      </c>
      <c r="I43" s="231">
        <v>883513</v>
      </c>
      <c r="J43" s="71">
        <v>8</v>
      </c>
      <c r="K43" s="229">
        <v>92.293599999999998</v>
      </c>
      <c r="L43" s="229">
        <v>79.850499999999997</v>
      </c>
      <c r="M43" s="13">
        <v>166</v>
      </c>
      <c r="N43" s="217">
        <v>45166</v>
      </c>
      <c r="O43" s="115"/>
    </row>
    <row r="44" spans="1:15" ht="13.9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90.406317700875903</v>
      </c>
      <c r="H44" s="67">
        <v>90.728899999999996</v>
      </c>
      <c r="I44" s="231">
        <v>500000</v>
      </c>
      <c r="J44" s="71">
        <v>1</v>
      </c>
      <c r="K44" s="229">
        <v>90.728899999999996</v>
      </c>
      <c r="L44" s="229">
        <v>90.728899999999996</v>
      </c>
      <c r="M44" s="13">
        <v>173</v>
      </c>
      <c r="N44" s="217">
        <v>45173</v>
      </c>
      <c r="O44" s="115"/>
    </row>
    <row r="45" spans="1:15" ht="13.9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87.699745429434202</v>
      </c>
      <c r="H45" s="67">
        <v>91.245615295684701</v>
      </c>
      <c r="I45" s="231">
        <v>18958249</v>
      </c>
      <c r="J45" s="71">
        <v>159</v>
      </c>
      <c r="K45" s="229">
        <v>100</v>
      </c>
      <c r="L45" s="229">
        <v>80.495599999999996</v>
      </c>
      <c r="M45" s="13">
        <v>180</v>
      </c>
      <c r="N45" s="217">
        <v>45180</v>
      </c>
      <c r="O45" s="115"/>
    </row>
    <row r="46" spans="1:15" ht="13.9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8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98.682500000000005</v>
      </c>
      <c r="H48" s="236">
        <v>99.114900000000006</v>
      </c>
      <c r="I48" s="240">
        <v>1984</v>
      </c>
      <c r="J48" s="185">
        <v>1</v>
      </c>
      <c r="K48" s="238">
        <v>99.114900000000006</v>
      </c>
      <c r="L48" s="235">
        <v>99.114900000000006</v>
      </c>
      <c r="M48" s="58">
        <v>12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26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97.54</v>
      </c>
      <c r="H50" s="236">
        <v>97.54</v>
      </c>
      <c r="I50" s="237"/>
      <c r="J50" s="185"/>
      <c r="K50" s="238">
        <v>97.54</v>
      </c>
      <c r="L50" s="235">
        <v>97.54</v>
      </c>
      <c r="M50" s="78">
        <v>33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94.959800000000001</v>
      </c>
      <c r="H51" s="236">
        <v>94.959800000000001</v>
      </c>
      <c r="I51" s="237"/>
      <c r="J51" s="185"/>
      <c r="K51" s="238">
        <v>94.959800000000001</v>
      </c>
      <c r="L51" s="235">
        <v>94.959800000000001</v>
      </c>
      <c r="M51" s="78">
        <v>40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96.360900000000001</v>
      </c>
      <c r="H52" s="236">
        <v>84.666183584201704</v>
      </c>
      <c r="I52" s="237">
        <v>62184</v>
      </c>
      <c r="J52" s="185">
        <v>2</v>
      </c>
      <c r="K52" s="238">
        <v>94.44</v>
      </c>
      <c r="L52" s="235">
        <v>82.284499999999994</v>
      </c>
      <c r="M52" s="78">
        <v>54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93.525199999999998</v>
      </c>
      <c r="H53" s="236">
        <v>93.525199999999998</v>
      </c>
      <c r="I53" s="237"/>
      <c r="J53" s="185"/>
      <c r="K53" s="238">
        <v>93.525199999999998</v>
      </c>
      <c r="L53" s="235">
        <v>93.525199999999998</v>
      </c>
      <c r="M53" s="78">
        <v>61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96.01</v>
      </c>
      <c r="H54" s="236">
        <v>94.9514026558344</v>
      </c>
      <c r="I54" s="237">
        <v>48497</v>
      </c>
      <c r="J54" s="185">
        <v>4</v>
      </c>
      <c r="K54" s="238">
        <v>96.137299999999996</v>
      </c>
      <c r="L54" s="235">
        <v>91</v>
      </c>
      <c r="M54" s="78">
        <v>75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90.094993335215506</v>
      </c>
      <c r="H55" s="236">
        <v>90.094993335215506</v>
      </c>
      <c r="I55" s="237"/>
      <c r="J55" s="185"/>
      <c r="K55" s="238">
        <v>95.400300000000001</v>
      </c>
      <c r="L55" s="235">
        <v>78.831400000000002</v>
      </c>
      <c r="M55" s="78">
        <v>89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93.352500000000006</v>
      </c>
      <c r="H56" s="236">
        <v>95.160399999999996</v>
      </c>
      <c r="I56" s="237">
        <v>33628</v>
      </c>
      <c r="J56" s="185">
        <v>1</v>
      </c>
      <c r="K56" s="238">
        <v>95.160399999999996</v>
      </c>
      <c r="L56" s="235">
        <v>95.160399999999996</v>
      </c>
      <c r="M56" s="78">
        <v>103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92.126196744353706</v>
      </c>
      <c r="H57" s="236">
        <v>92.126196744353706</v>
      </c>
      <c r="I57" s="237"/>
      <c r="J57" s="185"/>
      <c r="K57" s="238">
        <v>92.126199999999997</v>
      </c>
      <c r="L57" s="235">
        <v>92.125399999999999</v>
      </c>
      <c r="M57" s="78">
        <v>117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92.873699999999999</v>
      </c>
      <c r="H58" s="236">
        <v>85.009</v>
      </c>
      <c r="I58" s="237">
        <v>11764</v>
      </c>
      <c r="J58" s="185">
        <v>1</v>
      </c>
      <c r="K58" s="238">
        <v>85.009</v>
      </c>
      <c r="L58" s="235">
        <v>85.009</v>
      </c>
      <c r="M58" s="78">
        <v>131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83.480500000000006</v>
      </c>
      <c r="H59" s="236">
        <v>83.480500000000006</v>
      </c>
      <c r="I59" s="237"/>
      <c r="J59" s="185"/>
      <c r="K59" s="238">
        <v>83.480500000000006</v>
      </c>
      <c r="L59" s="235">
        <v>83.480500000000006</v>
      </c>
      <c r="M59" s="78">
        <v>145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91.532972608176095</v>
      </c>
      <c r="H60" s="236">
        <v>91.532972608176095</v>
      </c>
      <c r="I60" s="237"/>
      <c r="J60" s="185"/>
      <c r="K60" s="238">
        <v>91.535399999999996</v>
      </c>
      <c r="L60" s="235">
        <v>91.484800000000007</v>
      </c>
      <c r="M60" s="78">
        <v>152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281</v>
      </c>
      <c r="F61" s="234" t="s">
        <v>282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166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87.098878340597295</v>
      </c>
      <c r="H62" s="236">
        <v>87.098878340597295</v>
      </c>
      <c r="I62" s="237"/>
      <c r="J62" s="185"/>
      <c r="K62" s="238">
        <v>89.496399999999994</v>
      </c>
      <c r="L62" s="235">
        <v>85.659300000000002</v>
      </c>
      <c r="M62" s="78">
        <v>173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265</v>
      </c>
      <c r="F63" s="234" t="s">
        <v>266</v>
      </c>
      <c r="G63" s="235">
        <v>85.390907182444906</v>
      </c>
      <c r="H63" s="236">
        <v>85.390907182444906</v>
      </c>
      <c r="I63" s="237"/>
      <c r="J63" s="185"/>
      <c r="K63" s="238">
        <v>88.08</v>
      </c>
      <c r="L63" s="235">
        <v>79.389300000000006</v>
      </c>
      <c r="M63" s="78">
        <v>187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271</v>
      </c>
      <c r="F64" s="234" t="s">
        <v>272</v>
      </c>
      <c r="G64" s="235">
        <v>86.725884493301294</v>
      </c>
      <c r="H64" s="236">
        <v>86.725884493301294</v>
      </c>
      <c r="I64" s="237"/>
      <c r="J64" s="185"/>
      <c r="K64" s="238">
        <v>90.191599999999994</v>
      </c>
      <c r="L64" s="235">
        <v>74.651399999999995</v>
      </c>
      <c r="M64" s="78">
        <v>201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279</v>
      </c>
      <c r="F65" s="234" t="s">
        <v>280</v>
      </c>
      <c r="G65" s="235">
        <v>87.996294909498403</v>
      </c>
      <c r="H65" s="236">
        <v>87.996294909498403</v>
      </c>
      <c r="I65" s="237"/>
      <c r="J65" s="185"/>
      <c r="K65" s="238">
        <v>88.265699999999995</v>
      </c>
      <c r="L65" s="235">
        <v>87.990700000000004</v>
      </c>
      <c r="M65" s="78">
        <v>215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287</v>
      </c>
      <c r="F66" s="234" t="s">
        <v>288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229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291</v>
      </c>
      <c r="F67" s="234" t="s">
        <v>292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236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297</v>
      </c>
      <c r="F68" s="234" t="s">
        <v>298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243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305</v>
      </c>
      <c r="F69" s="234" t="s">
        <v>306</v>
      </c>
      <c r="G69" s="235">
        <v>74.085499999999996</v>
      </c>
      <c r="H69" s="236">
        <v>73.908600000000007</v>
      </c>
      <c r="I69" s="237">
        <v>15082</v>
      </c>
      <c r="J69" s="185">
        <v>1</v>
      </c>
      <c r="K69" s="238">
        <v>73.908600000000007</v>
      </c>
      <c r="L69" s="235">
        <v>73.908600000000007</v>
      </c>
      <c r="M69" s="78">
        <v>257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313</v>
      </c>
      <c r="F70" s="234" t="s">
        <v>314</v>
      </c>
      <c r="G70" s="235">
        <v>83.59</v>
      </c>
      <c r="H70" s="236">
        <v>83.59</v>
      </c>
      <c r="I70" s="237"/>
      <c r="J70" s="185"/>
      <c r="K70" s="238">
        <v>83.59</v>
      </c>
      <c r="L70" s="241">
        <v>83.59</v>
      </c>
      <c r="M70" s="234">
        <v>271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319</v>
      </c>
      <c r="F71" s="234" t="s">
        <v>320</v>
      </c>
      <c r="G71" s="235">
        <v>83.634017563926093</v>
      </c>
      <c r="H71" s="236">
        <v>83.634017563926093</v>
      </c>
      <c r="I71" s="237"/>
      <c r="J71" s="185"/>
      <c r="K71" s="238">
        <v>83.919300000000007</v>
      </c>
      <c r="L71" s="235">
        <v>68.190399999999997</v>
      </c>
      <c r="M71" s="234">
        <v>278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329</v>
      </c>
      <c r="F72" s="234" t="s">
        <v>330</v>
      </c>
      <c r="G72" s="235">
        <v>82.55</v>
      </c>
      <c r="H72" s="236">
        <v>82.55</v>
      </c>
      <c r="I72" s="237"/>
      <c r="J72" s="185"/>
      <c r="K72" s="238">
        <v>82.55</v>
      </c>
      <c r="L72" s="235">
        <v>82.55</v>
      </c>
      <c r="M72" s="234">
        <v>292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347</v>
      </c>
      <c r="F73" s="234" t="s">
        <v>348</v>
      </c>
      <c r="G73" s="235">
        <v>81.739999999999995</v>
      </c>
      <c r="H73" s="236">
        <v>81.739999999999995</v>
      </c>
      <c r="I73" s="237"/>
      <c r="J73" s="185"/>
      <c r="K73" s="238">
        <v>81.739999999999995</v>
      </c>
      <c r="L73" s="241">
        <v>81.739999999999995</v>
      </c>
      <c r="M73" s="234">
        <v>306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357</v>
      </c>
      <c r="F74" s="79" t="s">
        <v>358</v>
      </c>
      <c r="G74" s="228">
        <v>69.798500000000004</v>
      </c>
      <c r="H74" s="236">
        <v>83.447100000000006</v>
      </c>
      <c r="I74" s="237">
        <v>100000</v>
      </c>
      <c r="J74" s="185">
        <v>1</v>
      </c>
      <c r="K74" s="228">
        <v>83.447100000000006</v>
      </c>
      <c r="L74" s="228">
        <v>83.447100000000006</v>
      </c>
      <c r="M74" s="79">
        <v>313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365</v>
      </c>
      <c r="F75" s="79" t="s">
        <v>366</v>
      </c>
      <c r="G75" s="228">
        <v>81.069999999999993</v>
      </c>
      <c r="H75" s="236">
        <v>81.069999999999993</v>
      </c>
      <c r="I75" s="237"/>
      <c r="J75" s="185"/>
      <c r="K75" s="228">
        <v>81.069999999999993</v>
      </c>
      <c r="L75" s="228">
        <v>81.069999999999993</v>
      </c>
      <c r="M75" s="79">
        <v>320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381</v>
      </c>
      <c r="F76" s="79" t="s">
        <v>382</v>
      </c>
      <c r="G76" s="228">
        <v>81.7316</v>
      </c>
      <c r="H76" s="236">
        <v>81.7316</v>
      </c>
      <c r="I76" s="237"/>
      <c r="J76" s="185"/>
      <c r="K76" s="228">
        <v>81.7316</v>
      </c>
      <c r="L76" s="228">
        <v>81.7316</v>
      </c>
      <c r="M76" s="79">
        <v>334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445</v>
      </c>
      <c r="F77" s="79" t="s">
        <v>446</v>
      </c>
      <c r="G77" s="228">
        <v>80</v>
      </c>
      <c r="H77" s="236">
        <v>78.626386882265393</v>
      </c>
      <c r="I77" s="237">
        <v>69852</v>
      </c>
      <c r="J77" s="185">
        <v>2</v>
      </c>
      <c r="K77" s="228">
        <v>84.248500000000007</v>
      </c>
      <c r="L77" s="228">
        <v>72.78</v>
      </c>
      <c r="M77" s="79">
        <v>348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455</v>
      </c>
      <c r="F78" s="79" t="s">
        <v>456</v>
      </c>
      <c r="G78" s="228">
        <v>81.842556185864098</v>
      </c>
      <c r="H78" s="236">
        <v>83.078819177533703</v>
      </c>
      <c r="I78" s="237">
        <v>1935739</v>
      </c>
      <c r="J78" s="185">
        <v>2</v>
      </c>
      <c r="K78" s="228">
        <v>83.338099999999997</v>
      </c>
      <c r="L78" s="228">
        <v>82.334299999999999</v>
      </c>
      <c r="M78" s="79">
        <v>355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461</v>
      </c>
      <c r="F79" s="79" t="s">
        <v>462</v>
      </c>
      <c r="G79" s="228">
        <v>80.047916372412502</v>
      </c>
      <c r="H79" s="236">
        <v>81.564403769257495</v>
      </c>
      <c r="I79" s="237">
        <v>4180505</v>
      </c>
      <c r="J79" s="185">
        <v>18</v>
      </c>
      <c r="K79" s="228">
        <v>96.08</v>
      </c>
      <c r="L79" s="228">
        <v>79.41</v>
      </c>
      <c r="M79" s="79">
        <v>362</v>
      </c>
      <c r="N79" s="243">
        <v>45362</v>
      </c>
      <c r="O79" s="115"/>
    </row>
    <row r="80" spans="1:15" ht="16.5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132117683</v>
      </c>
      <c r="J80" s="249">
        <f>SUM(J5:J79)</f>
        <v>1205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E21" activePane="bottomRight" state="frozen"/>
      <selection sqref="A1:XFD1048576"/>
      <selection pane="topRight" sqref="A1:XFD1048576"/>
      <selection pane="bottomLeft" sqref="A1:XFD1048576"/>
      <selection pane="bottomRight" activeCell="D29" sqref="D29:I3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341</v>
      </c>
      <c r="I4" s="127" t="s">
        <v>342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68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110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193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215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321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355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371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434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447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550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566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581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793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812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1280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199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468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1199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19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19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275</v>
      </c>
      <c r="C28" s="27" t="s">
        <v>276</v>
      </c>
      <c r="D28" s="168">
        <v>95.880300000000005</v>
      </c>
      <c r="E28" s="168">
        <v>96.6472852241113</v>
      </c>
      <c r="F28" s="180"/>
      <c r="G28" s="181"/>
      <c r="H28" s="182">
        <v>96.725899999999996</v>
      </c>
      <c r="I28" s="182">
        <v>96.603099999999998</v>
      </c>
      <c r="J28" s="79">
        <v>27</v>
      </c>
      <c r="K28" s="174">
        <v>45027</v>
      </c>
      <c r="L28" s="174"/>
    </row>
    <row r="29" spans="1:12">
      <c r="A29" s="8">
        <v>2</v>
      </c>
      <c r="B29" s="141" t="s">
        <v>301</v>
      </c>
      <c r="C29" s="27" t="s">
        <v>302</v>
      </c>
      <c r="D29" s="168">
        <v>93.525199999999998</v>
      </c>
      <c r="E29" s="168">
        <v>93.911173570046998</v>
      </c>
      <c r="F29" s="180">
        <v>7238</v>
      </c>
      <c r="G29" s="181">
        <v>2</v>
      </c>
      <c r="H29" s="182">
        <v>93.911199999999994</v>
      </c>
      <c r="I29" s="182">
        <v>93.911100000000005</v>
      </c>
      <c r="J29" s="79">
        <v>58</v>
      </c>
      <c r="K29" s="174">
        <v>45058</v>
      </c>
      <c r="L29" s="174"/>
    </row>
    <row r="30" spans="1:12">
      <c r="A30" s="8">
        <v>3</v>
      </c>
      <c r="B30" s="141" t="s">
        <v>293</v>
      </c>
      <c r="C30" s="27" t="s">
        <v>294</v>
      </c>
      <c r="D30" s="168">
        <v>92.708767993980203</v>
      </c>
      <c r="E30" s="168">
        <v>93.525099999999995</v>
      </c>
      <c r="F30" s="180">
        <v>10700</v>
      </c>
      <c r="G30" s="181">
        <v>1</v>
      </c>
      <c r="H30" s="182">
        <v>93.525099999999995</v>
      </c>
      <c r="I30" s="182">
        <v>93.525099999999995</v>
      </c>
      <c r="J30" s="79">
        <v>62</v>
      </c>
      <c r="K30" s="174">
        <v>45062</v>
      </c>
      <c r="L30" s="174"/>
    </row>
    <row r="31" spans="1:12">
      <c r="A31" s="8">
        <v>4</v>
      </c>
      <c r="B31" s="141" t="s">
        <v>307</v>
      </c>
      <c r="C31" s="27" t="s">
        <v>308</v>
      </c>
      <c r="D31" s="168">
        <v>91.102900000000005</v>
      </c>
      <c r="E31" s="168">
        <v>91.7075708834724</v>
      </c>
      <c r="F31" s="180"/>
      <c r="G31" s="181"/>
      <c r="H31" s="182">
        <v>91.722300000000004</v>
      </c>
      <c r="I31" s="182">
        <v>91.4114</v>
      </c>
      <c r="J31" s="79">
        <v>71</v>
      </c>
      <c r="K31" s="174">
        <v>45071</v>
      </c>
      <c r="L31" s="174"/>
    </row>
    <row r="32" spans="1:12">
      <c r="A32" s="8">
        <v>5</v>
      </c>
      <c r="B32" s="141" t="s">
        <v>339</v>
      </c>
      <c r="C32" s="27" t="s">
        <v>340</v>
      </c>
      <c r="D32" s="168">
        <v>86.594499999999996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113</v>
      </c>
      <c r="K32" s="174">
        <v>45113</v>
      </c>
      <c r="L32" s="174"/>
    </row>
    <row r="33" spans="1:12">
      <c r="A33" s="8">
        <v>6</v>
      </c>
      <c r="B33" s="141" t="s">
        <v>359</v>
      </c>
      <c r="C33" s="27" t="s">
        <v>360</v>
      </c>
      <c r="D33" s="168">
        <v>89.211600000000004</v>
      </c>
      <c r="E33" s="168">
        <v>89.211600000000004</v>
      </c>
      <c r="F33" s="180"/>
      <c r="G33" s="181"/>
      <c r="H33" s="182">
        <v>89.211600000000004</v>
      </c>
      <c r="I33" s="182">
        <v>89.211600000000004</v>
      </c>
      <c r="J33" s="79">
        <v>127</v>
      </c>
      <c r="K33" s="174">
        <v>45127</v>
      </c>
      <c r="L33" s="174"/>
    </row>
    <row r="34" spans="1:12">
      <c r="A34" s="8">
        <v>7</v>
      </c>
      <c r="B34" s="141" t="s">
        <v>371</v>
      </c>
      <c r="C34" s="27" t="s">
        <v>372</v>
      </c>
      <c r="D34" s="168">
        <v>81.023899999999998</v>
      </c>
      <c r="E34" s="168">
        <v>86.317800000000005</v>
      </c>
      <c r="F34" s="180"/>
      <c r="G34" s="181"/>
      <c r="H34" s="182">
        <v>86.317800000000005</v>
      </c>
      <c r="I34" s="182">
        <v>86.317800000000005</v>
      </c>
      <c r="J34" s="79">
        <v>142</v>
      </c>
      <c r="K34" s="174">
        <v>45142</v>
      </c>
      <c r="L34" s="174"/>
    </row>
    <row r="35" spans="1:12">
      <c r="A35" s="8">
        <v>8</v>
      </c>
      <c r="B35" s="141" t="s">
        <v>449</v>
      </c>
      <c r="C35" s="27" t="s">
        <v>450</v>
      </c>
      <c r="D35" s="168">
        <v>99.5882795433143</v>
      </c>
      <c r="E35" s="168">
        <v>99.5882795433143</v>
      </c>
      <c r="F35" s="180"/>
      <c r="G35" s="181"/>
      <c r="H35" s="182">
        <v>100</v>
      </c>
      <c r="I35" s="182">
        <v>84.103499999999997</v>
      </c>
      <c r="J35" s="79">
        <v>146</v>
      </c>
      <c r="K35" s="174">
        <v>45146</v>
      </c>
      <c r="L35" s="174"/>
    </row>
    <row r="36" spans="1:12">
      <c r="A36" s="8"/>
      <c r="B36" s="141"/>
      <c r="C36" s="27"/>
      <c r="D36" s="168"/>
      <c r="E36" s="168"/>
      <c r="F36" s="180"/>
      <c r="G36" s="181"/>
      <c r="H36" s="182"/>
      <c r="I36" s="182"/>
      <c r="K36" s="174"/>
      <c r="L36" s="174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2">
        <v>100</v>
      </c>
      <c r="I37" s="172">
        <v>100</v>
      </c>
      <c r="J37" s="79">
        <v>77</v>
      </c>
      <c r="K37" s="173">
        <v>45077</v>
      </c>
      <c r="L37" s="174">
        <v>43811</v>
      </c>
    </row>
    <row r="38" spans="1:12">
      <c r="A38" s="8"/>
      <c r="B38" s="141"/>
      <c r="C38" s="27"/>
      <c r="D38" s="148"/>
      <c r="F38" s="183"/>
      <c r="G38" s="110"/>
      <c r="L38" s="174"/>
    </row>
    <row r="39" spans="1:12">
      <c r="A39" s="8">
        <v>1</v>
      </c>
      <c r="B39" s="141" t="s">
        <v>234</v>
      </c>
      <c r="C39" s="27" t="s">
        <v>219</v>
      </c>
      <c r="D39" s="142">
        <v>100</v>
      </c>
      <c r="E39" s="142">
        <v>100</v>
      </c>
      <c r="F39" s="143"/>
      <c r="G39" s="150"/>
      <c r="H39" s="184">
        <v>100</v>
      </c>
      <c r="I39" s="184">
        <v>100</v>
      </c>
      <c r="J39" s="79">
        <v>14</v>
      </c>
      <c r="K39" s="173">
        <v>45014</v>
      </c>
      <c r="L39" s="174">
        <v>43811</v>
      </c>
    </row>
    <row r="40" spans="1:12">
      <c r="A40" s="8">
        <v>2</v>
      </c>
      <c r="B40" s="186" t="s">
        <v>447</v>
      </c>
      <c r="C40" s="27" t="s">
        <v>448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764</v>
      </c>
      <c r="K40" s="173">
        <v>45764</v>
      </c>
      <c r="L40" s="174"/>
    </row>
    <row r="41" spans="1:12">
      <c r="A41" s="8">
        <v>3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1456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5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1814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17938</v>
      </c>
      <c r="G44" s="196">
        <f>SUM(G5:G43)</f>
        <v>3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4" sqref="D14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89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3</v>
      </c>
      <c r="D6" s="268">
        <v>80000000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3</v>
      </c>
      <c r="D8" s="268">
        <v>90000000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17</v>
      </c>
      <c r="D14" s="268">
        <v>660000000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20</v>
      </c>
      <c r="D18" s="268">
        <v>730000000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5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5" thickBot="1">
      <c r="A27" s="119" t="s">
        <v>115</v>
      </c>
      <c r="B27" s="103"/>
      <c r="C27" s="102">
        <f>C14</f>
        <v>17</v>
      </c>
      <c r="D27" s="284">
        <f>D14</f>
        <v>660000000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2023-03-15T17:43:34Z</dcterms:modified>
</cp:coreProperties>
</file>