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20" documentId="8_{C1A8F06F-FE4E-4BA4-94FC-D75AFE690680}" xr6:coauthVersionLast="47" xr6:coauthVersionMax="47" xr10:uidLastSave="{C51EB2AB-48C6-45E2-960B-D386AEE168F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G15" i="5"/>
  <c r="H15" i="5"/>
  <c r="F15" i="5"/>
  <c r="E15" i="5"/>
  <c r="D15" i="5"/>
  <c r="H14" i="5"/>
  <c r="G14" i="5"/>
  <c r="F14" i="5"/>
  <c r="E14" i="5"/>
  <c r="D14" i="5"/>
  <c r="I21" i="6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<sst xmlns="http://schemas.openxmlformats.org/spreadsheetml/2006/main" count="516" uniqueCount="456">
  <si>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</si>
  <si>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</si>
  <si>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</si>
  <si>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</si>
  <si>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</si>
  <si>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</si>
  <si>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</si>
  <si>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</si>
  <si>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</si>
  <si>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</si>
  <si>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</si>
  <si>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</si>
  <si>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</si>
  <si>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</si>
  <si>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</si>
  <si>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</si>
  <si>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</si>
  <si>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</si>
  <si>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</si>
  <si>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</si>
  <si>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</si>
  <si>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</si>
  <si>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</si>
  <si>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</si>
  <si>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</si>
  <si>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</si>
  <si>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</si>
  <si>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</si>
  <si>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</si>
  <si>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</si>
  <si>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</si>
  <si>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</si>
  <si>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</si>
  <si>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</si>
  <si>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</si>
  <si>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</si>
  <si>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</si>
  <si>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</si>
  <si>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</si>
  <si>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</si>
  <si>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</si>
  <si>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</si>
  <si>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</si>
  <si>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</si>
  <si>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</si>
  <si>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</si>
  <si>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</si>
  <si>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</si>
  <si>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</si>
  <si>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</si>
  <si>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</si>
  <si>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</si>
  <si>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</si>
  <si>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</si>
  <si>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</si>
  <si>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</si>
  <si>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</si>
  <si>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</si>
  <si>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</si>
  <si>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</si>
  <si>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</si>
  <si>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</si>
  <si>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</si>
  <si>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</si>
  <si>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</si>
  <si>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</si>
  <si>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</si>
  <si>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</si>
  <si>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</si>
  <si>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</si>
  <si>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</si>
  <si>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</si>
  <si>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</si>
  <si>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</si>
  <si>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</si>
  <si>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</si>
  <si>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</si>
  <si>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</si>
  <si>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</si>
  <si>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</si>
  <si>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</si>
  <si>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</si>
  <si>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</si>
  <si>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</si>
  <si>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</si>
  <si>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</si>
  <si>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</si>
  <si>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</si>
  <si>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</si>
  <si>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</si>
  <si>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</si>
  <si>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</si>
  <si>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</si>
  <si>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</si>
  <si>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</si>
  <si>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</si>
  <si>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</si>
  <si>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</si>
  <si>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</si>
  <si>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</si>
  <si>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</si>
  <si>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</si>
  <si>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</si>
  <si>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</si>
  <si>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</si>
  <si>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</si>
  <si>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</si>
  <si>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</si>
  <si>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</si>
  <si>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</si>
  <si>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</si>
  <si>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</si>
  <si>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</si>
  <si>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</si>
  <si>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</si>
  <si>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</si>
  <si>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</si>
  <si>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</si>
  <si>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</si>
  <si>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</si>
  <si>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</si>
  <si>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</si>
  <si>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</si>
  <si>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</si>
  <si>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</si>
  <si>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</si>
  <si>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</si>
  <si>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</si>
  <si>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</si>
  <si>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</si>
  <si>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</si>
  <si>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</si>
  <si>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</si>
  <si>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</si>
  <si>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</si>
  <si>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</si>
  <si>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</si>
  <si>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</si>
  <si>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</si>
  <si>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</si>
  <si>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</si>
  <si>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</si>
  <si>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</si>
  <si>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</si>
  <si>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</si>
  <si>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</si>
  <si>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</si>
  <si>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</si>
  <si>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</si>
  <si>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</si>
  <si>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</si>
  <si>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</si>
  <si>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</si>
  <si>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</si>
  <si>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</si>
  <si>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</si>
  <si>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</si>
  <si>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</si>
  <si>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</si>
  <si>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</si>
  <si>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</si>
  <si>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</si>
  <si>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</si>
  <si>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</si>
  <si>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</si>
  <si>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</si>
  <si>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</si>
  <si>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</si>
  <si>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</si>
  <si>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</si>
  <si>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</si>
  <si>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</si>
  <si>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</si>
  <si>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</si>
  <si>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</si>
  <si>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</si>
  <si>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</si>
  <si>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</si>
  <si>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</si>
  <si>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</si>
  <si>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</si>
  <si>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</si>
  <si>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</si>
  <si>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</si>
  <si>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</si>
  <si>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</si>
  <si>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</si>
  <si>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</si>
  <si>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</si>
  <si>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</si>
  <si>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</si>
  <si>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</si>
  <si>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</si>
  <si>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</si>
  <si>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</si>
  <si>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</si>
  <si>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</si>
  <si>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</si>
  <si>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</si>
  <si>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</si>
  <si>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</si>
  <si>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</si>
  <si>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</si>
  <si>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</si>
  <si>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</si>
  <si>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</si>
  <si>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</si>
  <si>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</si>
  <si>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</si>
  <si>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</si>
  <si>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</si>
  <si>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</si>
  <si>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</si>
  <si>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</si>
  <si>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</si>
  <si>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</si>
  <si>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</si>
  <si>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</si>
  <si>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</si>
  <si>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</si>
  <si>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</si>
  <si>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</si>
  <si>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</si>
  <si>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</si>
  <si>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</si>
  <si>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</si>
  <si>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</si>
  <si>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</si>
  <si>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</si>
  <si>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</si>
  <si>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</si>
  <si>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</si>
  <si>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</si>
  <si>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</si>
  <si>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</si>
  <si>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</si>
  <si>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</si>
  <si>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</si>
  <si>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</si>
  <si>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</si>
  <si>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</si>
  <si>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</si>
  <si>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</si>
  <si>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</si>
  <si>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</si>
  <si>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</si>
  <si>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</si>
  <si>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</si>
  <si>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</si>
  <si>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</si>
  <si>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</si>
  <si>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</si>
  <si>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</si>
  <si>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</si>
  <si>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</si>
  <si>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</si>
  <si>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</si>
  <si>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</si>
  <si>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</si>
  <si>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</si>
  <si>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</si>
  <si>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</si>
  <si>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</si>
  <si>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</si>
  <si>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</si>
  <si>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</si>
  <si>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</si>
  <si>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</si>
  <si>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</si>
  <si>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</si>
  <si>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</si>
  <si>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</si>
  <si>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</si>
  <si>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</si>
  <si>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</si>
  <si>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</si>
  <si>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</si>
  <si>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</si>
  <si>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</si>
  <si>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</si>
  <si>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</si>
  <si>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</si>
  <si>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</si>
  <si>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</si>
  <si>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</si>
  <si>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</si>
  <si>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</si>
  <si>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</si>
  <si>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</si>
  <si>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</si>
  <si>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</si>
  <si>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</si>
  <si>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</si>
  <si>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</si>
  <si>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</si>
  <si>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</si>
  <si>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</si>
  <si>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</si>
  <si>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</si>
  <si>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</si>
  <si>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</si>
  <si>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</si>
  <si>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</si>
  <si>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</si>
  <si>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</si>
  <si>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</si>
  <si>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</si>
  <si>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</si>
  <si>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</si>
  <si>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</si>
  <si>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</si>
  <si>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</si>
  <si>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</si>
  <si>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</si>
  <si>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</si>
  <si>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</si>
  <si>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</si>
  <si>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</si>
  <si>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</si>
  <si>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</si>
  <si>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</si>
  <si>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</si>
  <si>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</si>
  <si>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</si>
  <si>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</si>
  <si>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</si>
  <si>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</si>
  <si>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</si>
  <si>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</si>
  <si>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</si>
  <si>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</si>
  <si>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</si>
  <si>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</si>
  <si>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</si>
  <si>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</si>
  <si>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</si>
  <si>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</si>
  <si>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</si>
  <si>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</si>
  <si>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</si>
  <si>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</si>
  <si>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</si>
  <si>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</si>
  <si>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</si>
  <si>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</si>
  <si>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</si>
  <si>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</si>
  <si>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</si>
  <si>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</si>
  <si>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</si>
  <si>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</si>
  <si>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</si>
  <si>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</si>
  <si>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</si>
  <si>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</si>
  <si>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</si>
  <si>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</si>
  <si>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</si>
  <si>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</si>
  <si>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</si>
  <si>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</si>
  <si>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</si>
  <si>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</si>
  <si>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</si>
  <si>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</si>
  <si>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</si>
  <si>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</si>
  <si>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</si>
  <si>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</si>
  <si>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</si>
  <si>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</si>
  <si>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</si>
  <si>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</si>
  <si>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</si>
  <si>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</si>
  <si>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</si>
  <si>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</si>
  <si>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</si>
  <si>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</si>
  <si>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</si>
  <si>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</si>
  <si>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</si>
  <si>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</si>
  <si>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</si>
  <si>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</si>
  <si>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</si>
  <si>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</si>
  <si>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</si>
  <si>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</si>
  <si>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</si>
  <si>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</si>
  <si>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</si>
  <si>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</si>
  <si>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</si>
  <si>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</si>
  <si>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</si>
  <si>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</si>
  <si>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</si>
  <si>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</si>
  <si>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</si>
  <si>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</si>
  <si>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</si>
  <si>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</si>
  <si>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</si>
  <si>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</si>
  <si>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</si>
  <si>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</si>
  <si>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</si>
  <si>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</si>
  <si>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</si>
  <si>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</si>
  <si>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</si>
  <si>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</si>
  <si>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</si>
  <si>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</si>
  <si>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</si>
  <si>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</si>
  <si>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</si>
  <si>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</si>
  <si>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</si>
  <si>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</si>
  <si>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</si>
  <si>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</si>
  <si>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</si>
  <si>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</si>
  <si>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</si>
  <si>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</si>
  <si>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</si>
  <si>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</si>
  <si>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</si>
  <si>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</si>
  <si>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</si>
  <si>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</si>
  <si>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</si>
  <si>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</si>
  <si>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</si>
  <si>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</si>
  <si>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</si>
  <si>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</si>
  <si>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</si>
  <si>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</si>
  <si>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</si>
  <si>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</si>
  <si>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</si>
  <si>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</si>
  <si>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</si>
  <si>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</si>
  <si>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</si>
  <si>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</si>
  <si>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</si>
  <si>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</si>
  <si>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DATE: JUNE  14 2023</t>
  </si>
  <si>
    <t>DATE: JUNE  15,  2023</t>
  </si>
  <si>
    <t>DATE: JUNE  15, 2023</t>
  </si>
  <si>
    <t>DATE: JUNE 15 2023</t>
  </si>
  <si>
    <t>DATE: JUNE 15,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</si>
</sst>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9" sqref="D1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451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347</v>
      </c>
      <c r="D5" s="262">
        <f>'NEW GOG NOTES AND BONDS '!H21</f>
        <v>194511441</v>
      </c>
      <c r="E5" s="275">
        <f>'NEW GOG NOTES AND BONDS '!I21</f>
        <v>15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349</v>
      </c>
      <c r="D6" s="10">
        <f>'OLD GOG NOTES AND BONDS '!H71</f>
        <v>13291929</v>
      </c>
      <c r="E6" s="10">
        <f>'OLD GOG NOTES AND BONDS '!I71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298</v>
      </c>
      <c r="D7" s="10">
        <f>'TREASURY BILLS'!I79</f>
        <v>61113689</v>
      </c>
      <c r="E7" s="10">
        <f>'TREASURY BILLS'!J79</f>
        <v>547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348</v>
      </c>
      <c r="D8" s="10">
        <f>'CORPORATE BONDS'!F40</f>
        <v>700914</v>
      </c>
      <c r="E8" s="10">
        <f>'CORPORATE BONDS'!G40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269617973</v>
      </c>
      <c r="E9" s="16">
        <f>SUM(E5:E8)</f>
        <v>569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347</v>
      </c>
      <c r="D14" s="279">
        <f>'NEW GOG NOTES AND BONDS '!H11</f>
        <v>193511526</v>
      </c>
      <c r="E14" s="277">
        <f>'NEW GOG NOTES AND BONDS '!I11</f>
        <v>2</v>
      </c>
      <c r="F14" s="248" t="str">
        <f>'NEW GOG NOTES AND BONDS '!C11</f>
        <v>GOG-BD-13/02/29-A6145-1838-8.65</v>
      </c>
      <c r="G14" s="263">
        <f>'NEW GOG NOTES AND BONDS '!F11</f>
        <v>14.47</v>
      </c>
      <c r="H14" s="23">
        <f>'NEW GOG NOTES AND BONDS '!G11</f>
        <v>76.62982550000001</v>
      </c>
      <c r="I14" s="13"/>
      <c r="K14" s="14"/>
      <c r="L14" s="15"/>
    </row>
    <row r="15" spans="1:12" ht="15.6">
      <c r="A15" s="8"/>
      <c r="B15" s="8"/>
      <c r="C15" s="22" t="s">
        <v>349</v>
      </c>
      <c r="D15" s="279">
        <f>'OLD GOG NOTES AND BONDS '!H16</f>
        <v>13275813</v>
      </c>
      <c r="E15" s="277">
        <f>'OLD GOG NOTES AND BONDS '!I16</f>
        <v>2</v>
      </c>
      <c r="F15" s="248" t="str">
        <f>'OLD GOG NOTES AND BONDS '!C16</f>
        <v>GOG-BD-13/11/23-A5474-1719-4.75</v>
      </c>
      <c r="G15" s="263">
        <f>'OLD GOG NOTES AND BONDS '!F16</f>
        <v>4.7298531391423877</v>
      </c>
      <c r="H15" s="23">
        <f>'OLD GOG NOTES AND BONDS '!G16</f>
        <v>100</v>
      </c>
      <c r="I15" s="13"/>
      <c r="K15" s="14"/>
      <c r="L15" s="15"/>
    </row>
    <row r="16" spans="1:12" ht="15.6">
      <c r="A16" s="8"/>
      <c r="B16" s="8"/>
      <c r="C16" s="22" t="s">
        <v>298</v>
      </c>
      <c r="D16" s="279">
        <f>'TREASURY BILLS'!I78</f>
        <v>14749547</v>
      </c>
      <c r="E16" s="277">
        <f>'TREASURY BILLS'!J78</f>
        <v>35</v>
      </c>
      <c r="F16" s="249" t="str">
        <f>'TREASURY BILLS'!E78</f>
        <v>GOG-BL-10/06/24-A6239-1854-0</v>
      </c>
      <c r="G16" s="255"/>
      <c r="H16" s="23">
        <f>'TREASURY BILLS'!H78</f>
        <v>80.890430861300302</v>
      </c>
      <c r="I16" s="13"/>
      <c r="K16" s="14"/>
      <c r="L16" s="15"/>
    </row>
    <row r="17" spans="1:12" ht="15.6">
      <c r="A17" s="8"/>
      <c r="B17" s="8"/>
      <c r="C17" s="22" t="s">
        <v>348</v>
      </c>
      <c r="D17" s="280">
        <f>'CORPORATE BONDS'!F27</f>
        <v>551202</v>
      </c>
      <c r="E17" s="278">
        <f>'CORPORATE BONDS'!G27</f>
        <v>2</v>
      </c>
      <c r="F17" s="272" t="str">
        <f>'CORPORATE BONDS'!B27</f>
        <v>CMB-BL-20/07/23-A6115-6166-0</v>
      </c>
      <c r="G17" s="271"/>
      <c r="H17" s="273">
        <f>'CORPORATE BONDS'!E27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853000000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434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G20" sqref="G20:I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/>
      <c r="I4" s="45"/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331</v>
      </c>
      <c r="C5" s="52" t="s">
        <v>299</v>
      </c>
      <c r="D5" s="61" t="s">
        <v>315</v>
      </c>
      <c r="E5" s="11">
        <v>13.53</v>
      </c>
      <c r="F5" s="11">
        <v>14.85</v>
      </c>
      <c r="G5" s="12">
        <v>85.224999999999994</v>
      </c>
      <c r="H5" s="256">
        <v>8562</v>
      </c>
      <c r="I5" s="57">
        <v>1</v>
      </c>
      <c r="J5" s="11">
        <v>13.92</v>
      </c>
      <c r="K5" s="11">
        <v>13.92</v>
      </c>
      <c r="L5" s="58">
        <v>1524</v>
      </c>
      <c r="M5" s="59">
        <v>46616</v>
      </c>
      <c r="N5" s="60"/>
    </row>
    <row r="6" spans="1:14">
      <c r="A6" s="50">
        <v>2</v>
      </c>
      <c r="B6" s="51" t="s">
        <v>332</v>
      </c>
      <c r="C6" s="52" t="s">
        <v>300</v>
      </c>
      <c r="D6" s="61" t="s">
        <v>316</v>
      </c>
      <c r="E6" s="11">
        <v>12.38</v>
      </c>
      <c r="F6" s="11">
        <v>15.77</v>
      </c>
      <c r="G6" s="12">
        <v>80.010000000000005</v>
      </c>
      <c r="H6" s="256">
        <v>8562</v>
      </c>
      <c r="I6" s="57">
        <v>1</v>
      </c>
      <c r="J6" s="11">
        <v>17.29</v>
      </c>
      <c r="K6" s="11">
        <v>17.29</v>
      </c>
      <c r="L6" s="58">
        <v>1888</v>
      </c>
      <c r="M6" s="59">
        <v>46980</v>
      </c>
      <c r="N6" s="60"/>
    </row>
    <row r="7" spans="1:14">
      <c r="A7" s="50">
        <v>3</v>
      </c>
      <c r="B7" s="51" t="s">
        <v>333</v>
      </c>
      <c r="C7" s="52" t="s">
        <v>301</v>
      </c>
      <c r="D7" s="63" t="s">
        <v>317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1524</v>
      </c>
      <c r="M7" s="59">
        <v>46616</v>
      </c>
      <c r="N7" s="60"/>
    </row>
    <row r="8" spans="1:14">
      <c r="A8" s="50">
        <v>4</v>
      </c>
      <c r="B8" s="51" t="s">
        <v>334</v>
      </c>
      <c r="C8" s="52" t="s">
        <v>302</v>
      </c>
      <c r="D8" s="63" t="s">
        <v>318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1888</v>
      </c>
      <c r="M8" s="59">
        <v>46980</v>
      </c>
      <c r="N8" s="60"/>
    </row>
    <row r="9" spans="1:14">
      <c r="A9" s="50">
        <v>5</v>
      </c>
      <c r="B9" s="51" t="s">
        <v>335</v>
      </c>
      <c r="C9" s="52" t="s">
        <v>303</v>
      </c>
      <c r="D9" s="63" t="s">
        <v>319</v>
      </c>
      <c r="E9" s="11">
        <v>10.31</v>
      </c>
      <c r="F9" s="11">
        <v>15.54</v>
      </c>
      <c r="G9" s="64">
        <v>79.430000000000007</v>
      </c>
      <c r="H9" s="73">
        <v>97199</v>
      </c>
      <c r="I9" s="65">
        <v>1</v>
      </c>
      <c r="J9" s="11">
        <v>10.31</v>
      </c>
      <c r="K9" s="11">
        <v>10.31</v>
      </c>
      <c r="L9" s="58">
        <v>1342</v>
      </c>
      <c r="M9" s="59">
        <v>46434</v>
      </c>
      <c r="N9" s="60"/>
    </row>
    <row r="10" spans="1:14">
      <c r="A10" s="50">
        <v>6</v>
      </c>
      <c r="B10" s="51" t="s">
        <v>339</v>
      </c>
      <c r="C10" s="52" t="s">
        <v>307</v>
      </c>
      <c r="D10" s="63" t="s">
        <v>323</v>
      </c>
      <c r="E10" s="11">
        <v>8.61</v>
      </c>
      <c r="F10" s="11">
        <v>15.38</v>
      </c>
      <c r="G10" s="257">
        <v>76.38</v>
      </c>
      <c r="H10" s="73">
        <v>97200</v>
      </c>
      <c r="I10" s="258">
        <v>1</v>
      </c>
      <c r="J10" s="11">
        <v>15.31</v>
      </c>
      <c r="K10" s="11">
        <v>15.31</v>
      </c>
      <c r="L10" s="58">
        <v>1706</v>
      </c>
      <c r="M10" s="59">
        <v>46798</v>
      </c>
      <c r="N10" s="60"/>
    </row>
    <row r="11" spans="1:14">
      <c r="A11" s="50">
        <v>7</v>
      </c>
      <c r="B11" s="51" t="s">
        <v>340</v>
      </c>
      <c r="C11" s="52" t="s">
        <v>308</v>
      </c>
      <c r="D11" s="63" t="s">
        <v>324</v>
      </c>
      <c r="E11" s="11">
        <v>10.46</v>
      </c>
      <c r="F11" s="11">
        <v>14.47</v>
      </c>
      <c r="G11" s="257">
        <v>76.62982550000001</v>
      </c>
      <c r="H11" s="73">
        <v>193511526</v>
      </c>
      <c r="I11" s="258">
        <v>2</v>
      </c>
      <c r="J11" s="11">
        <v>10.46</v>
      </c>
      <c r="K11" s="11">
        <v>10.46</v>
      </c>
      <c r="L11" s="58">
        <v>2070</v>
      </c>
      <c r="M11" s="59">
        <v>47162</v>
      </c>
      <c r="N11" s="60"/>
    </row>
    <row r="12" spans="1:14">
      <c r="A12" s="50">
        <v>8</v>
      </c>
      <c r="B12" s="51" t="s">
        <v>341</v>
      </c>
      <c r="C12" s="52" t="s">
        <v>309</v>
      </c>
      <c r="D12" s="63" t="s">
        <v>325</v>
      </c>
      <c r="E12" s="11">
        <v>12.51</v>
      </c>
      <c r="F12" s="11">
        <v>15.14</v>
      </c>
      <c r="G12" s="257">
        <v>72.224999999999994</v>
      </c>
      <c r="H12" s="73">
        <v>97199</v>
      </c>
      <c r="I12" s="258">
        <v>1</v>
      </c>
      <c r="J12" s="11">
        <v>9.3000000000000007</v>
      </c>
      <c r="K12" s="11">
        <v>9.3000000000000007</v>
      </c>
      <c r="L12" s="58">
        <v>2434</v>
      </c>
      <c r="M12" s="59">
        <v>47526</v>
      </c>
      <c r="N12" s="60"/>
    </row>
    <row r="13" spans="1:14">
      <c r="A13" s="50">
        <v>9</v>
      </c>
      <c r="B13" s="51" t="s">
        <v>342</v>
      </c>
      <c r="C13" s="52" t="s">
        <v>310</v>
      </c>
      <c r="D13" s="63" t="s">
        <v>326</v>
      </c>
      <c r="E13" s="11">
        <v>12.53</v>
      </c>
      <c r="F13" s="11">
        <v>14.49</v>
      </c>
      <c r="G13" s="257">
        <v>73.14</v>
      </c>
      <c r="H13" s="73">
        <v>86399</v>
      </c>
      <c r="I13" s="258">
        <v>1</v>
      </c>
      <c r="J13" s="11">
        <v>10.63</v>
      </c>
      <c r="K13" s="11">
        <v>10.63</v>
      </c>
      <c r="L13" s="58">
        <v>2798</v>
      </c>
      <c r="M13" s="59">
        <v>47890</v>
      </c>
      <c r="N13" s="60"/>
    </row>
    <row r="14" spans="1:14">
      <c r="A14" s="50">
        <v>10</v>
      </c>
      <c r="B14" s="51" t="s">
        <v>343</v>
      </c>
      <c r="C14" s="52" t="s">
        <v>311</v>
      </c>
      <c r="D14" s="63" t="s">
        <v>327</v>
      </c>
      <c r="E14" s="11">
        <v>12.6</v>
      </c>
      <c r="F14" s="11">
        <v>13.93</v>
      </c>
      <c r="G14" s="257">
        <v>74.430000000000007</v>
      </c>
      <c r="H14" s="73">
        <v>86399</v>
      </c>
      <c r="I14" s="258">
        <v>1</v>
      </c>
      <c r="J14" s="11">
        <v>9.2200000000000006</v>
      </c>
      <c r="K14" s="11">
        <v>9.2200000000000006</v>
      </c>
      <c r="L14" s="58">
        <v>3162</v>
      </c>
      <c r="M14" s="59">
        <v>48254</v>
      </c>
      <c r="N14" s="60"/>
    </row>
    <row r="15" spans="1:14">
      <c r="A15" s="50">
        <v>11</v>
      </c>
      <c r="B15" s="51" t="s">
        <v>344</v>
      </c>
      <c r="C15" s="52" t="s">
        <v>312</v>
      </c>
      <c r="D15" s="63" t="s">
        <v>328</v>
      </c>
      <c r="E15" s="11">
        <v>12.69</v>
      </c>
      <c r="F15" s="11">
        <v>15.02</v>
      </c>
      <c r="G15" s="257">
        <v>68.89</v>
      </c>
      <c r="H15" s="73">
        <v>86400</v>
      </c>
      <c r="I15" s="258">
        <v>1</v>
      </c>
      <c r="J15" s="11">
        <v>9.85</v>
      </c>
      <c r="K15" s="11">
        <v>9.85</v>
      </c>
      <c r="L15" s="58">
        <v>3526</v>
      </c>
      <c r="M15" s="59">
        <v>48618</v>
      </c>
      <c r="N15" s="60"/>
    </row>
    <row r="16" spans="1:14">
      <c r="A16" s="50">
        <v>12</v>
      </c>
      <c r="B16" s="51" t="s">
        <v>345</v>
      </c>
      <c r="C16" s="52" t="s">
        <v>313</v>
      </c>
      <c r="D16" s="63" t="s">
        <v>329</v>
      </c>
      <c r="E16" s="11">
        <v>12.7</v>
      </c>
      <c r="F16" s="11">
        <v>14.08</v>
      </c>
      <c r="G16" s="257">
        <v>72.45</v>
      </c>
      <c r="H16" s="73">
        <v>86399</v>
      </c>
      <c r="I16" s="258">
        <v>1</v>
      </c>
      <c r="J16" s="11">
        <v>10.97</v>
      </c>
      <c r="K16" s="11">
        <v>10.97</v>
      </c>
      <c r="L16" s="58">
        <v>3890</v>
      </c>
      <c r="M16" s="59">
        <v>48982</v>
      </c>
      <c r="N16" s="60"/>
    </row>
    <row r="17" spans="1:14">
      <c r="A17" s="50">
        <v>13</v>
      </c>
      <c r="B17" s="51" t="s">
        <v>346</v>
      </c>
      <c r="C17" s="52" t="s">
        <v>314</v>
      </c>
      <c r="D17" s="63" t="s">
        <v>330</v>
      </c>
      <c r="E17" s="11">
        <v>12.77</v>
      </c>
      <c r="F17" s="11">
        <v>14.13</v>
      </c>
      <c r="G17" s="257">
        <v>72.05</v>
      </c>
      <c r="H17" s="73">
        <v>86399</v>
      </c>
      <c r="I17" s="258">
        <v>1</v>
      </c>
      <c r="J17" s="11">
        <v>11.03</v>
      </c>
      <c r="K17" s="11">
        <v>11.03</v>
      </c>
      <c r="L17" s="58">
        <v>4254</v>
      </c>
      <c r="M17" s="59">
        <v>49346</v>
      </c>
      <c r="N17" s="60"/>
    </row>
    <row r="18" spans="1:14">
      <c r="A18" s="50">
        <v>14</v>
      </c>
      <c r="B18" s="51" t="s">
        <v>336</v>
      </c>
      <c r="C18" s="52" t="s">
        <v>304</v>
      </c>
      <c r="D18" s="63" t="s">
        <v>320</v>
      </c>
      <c r="E18" s="11">
        <v>12.85</v>
      </c>
      <c r="F18" s="11">
        <v>15</v>
      </c>
      <c r="G18" s="64">
        <v>67.864999999999995</v>
      </c>
      <c r="H18" s="73">
        <v>86399</v>
      </c>
      <c r="I18" s="65">
        <v>1</v>
      </c>
      <c r="J18" s="11">
        <v>9.8000000000000007</v>
      </c>
      <c r="K18" s="11">
        <v>9.8000000000000007</v>
      </c>
      <c r="L18" s="58">
        <v>4618</v>
      </c>
      <c r="M18" s="59">
        <v>49710</v>
      </c>
      <c r="N18" s="60"/>
    </row>
    <row r="19" spans="1:14">
      <c r="A19" s="50">
        <v>15</v>
      </c>
      <c r="B19" s="51" t="s">
        <v>337</v>
      </c>
      <c r="C19" s="52" t="s">
        <v>305</v>
      </c>
      <c r="D19" s="63" t="s">
        <v>321</v>
      </c>
      <c r="E19" s="11">
        <v>12.88</v>
      </c>
      <c r="F19" s="11">
        <v>14.31</v>
      </c>
      <c r="G19" s="257">
        <v>71.194999999999993</v>
      </c>
      <c r="H19" s="73">
        <v>86399</v>
      </c>
      <c r="I19" s="258">
        <v>1</v>
      </c>
      <c r="J19" s="11">
        <v>11.4</v>
      </c>
      <c r="K19" s="11">
        <v>11.4</v>
      </c>
      <c r="L19" s="58">
        <v>4982</v>
      </c>
      <c r="M19" s="59">
        <v>50074</v>
      </c>
      <c r="N19" s="60"/>
    </row>
    <row r="20" spans="1:14" ht="16.2" thickBot="1">
      <c r="A20" s="94">
        <v>16</v>
      </c>
      <c r="B20" s="95" t="s">
        <v>338</v>
      </c>
      <c r="C20" s="238" t="s">
        <v>306</v>
      </c>
      <c r="D20" s="236" t="s">
        <v>322</v>
      </c>
      <c r="E20" s="20">
        <v>12.93</v>
      </c>
      <c r="F20" s="20">
        <v>13.83</v>
      </c>
      <c r="G20" s="264">
        <v>74.045000000000002</v>
      </c>
      <c r="H20" s="265">
        <v>86399</v>
      </c>
      <c r="I20" s="266">
        <v>1</v>
      </c>
      <c r="J20" s="20">
        <v>11.22</v>
      </c>
      <c r="K20" s="20">
        <v>11.22</v>
      </c>
      <c r="L20" s="58">
        <v>5346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194511441</v>
      </c>
      <c r="I21" s="274">
        <f>SUM(I5:I20)</f>
        <v>15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434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13" activePane="bottomRight" state="frozen"/>
      <selection sqref="A1:XFD1048576"/>
      <selection pane="topRight" sqref="A1:XFD1048576"/>
      <selection pane="bottomLeft" sqref="A1:XFD1048576"/>
      <selection pane="bottomRight" activeCell="L14" sqref="L1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257</v>
      </c>
      <c r="H4" s="44" t="s">
        <v>147</v>
      </c>
      <c r="I4" s="45" t="s">
        <v>7</v>
      </c>
      <c r="J4" s="46" t="s">
        <v>258</v>
      </c>
      <c r="K4" s="47" t="s">
        <v>259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46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102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144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172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536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67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85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95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105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>
        <v>13275813</v>
      </c>
      <c r="I16" s="71">
        <v>2</v>
      </c>
      <c r="J16" s="53">
        <v>4.7298531391423877</v>
      </c>
      <c r="K16" s="53">
        <v>4.7298531391423877</v>
      </c>
      <c r="L16" s="58">
        <v>151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5.4477077418397108</v>
      </c>
      <c r="F17" s="53">
        <v>4.7341124216284696</v>
      </c>
      <c r="G17" s="70">
        <v>100</v>
      </c>
      <c r="H17" s="75"/>
      <c r="I17" s="76"/>
      <c r="J17" s="53">
        <v>4.7341124216284696</v>
      </c>
      <c r="K17" s="53">
        <v>4.7341124216284696</v>
      </c>
      <c r="L17" s="58">
        <v>151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165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186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277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487</v>
      </c>
      <c r="M21" s="59">
        <v>45579</v>
      </c>
      <c r="N21" s="60"/>
    </row>
    <row r="22" spans="1:14">
      <c r="A22" s="50">
        <v>11</v>
      </c>
      <c r="B22" s="51"/>
      <c r="C22" s="52" t="s">
        <v>281</v>
      </c>
      <c r="D22" s="74" t="s">
        <v>190</v>
      </c>
      <c r="E22" s="53">
        <v>20.435106997612333</v>
      </c>
      <c r="F22" s="53">
        <v>20.458974207634039</v>
      </c>
      <c r="G22" s="55">
        <v>100</v>
      </c>
      <c r="H22" s="73"/>
      <c r="I22" s="71"/>
      <c r="J22" s="53">
        <v>20.458974207634039</v>
      </c>
      <c r="K22" s="11">
        <v>20.458974207634039</v>
      </c>
      <c r="L22" s="58">
        <v>564</v>
      </c>
      <c r="M22" s="59">
        <v>45656</v>
      </c>
      <c r="N22" s="60"/>
    </row>
    <row r="23" spans="1:14">
      <c r="A23" s="50">
        <v>12</v>
      </c>
      <c r="B23" s="51"/>
      <c r="C23" s="52" t="s">
        <v>282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662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25.039723374848727</v>
      </c>
      <c r="F24" s="53">
        <v>45.050277124306909</v>
      </c>
      <c r="G24" s="55">
        <v>75.5655</v>
      </c>
      <c r="H24" s="73"/>
      <c r="I24" s="71"/>
      <c r="J24" s="53">
        <v>45.050277124306909</v>
      </c>
      <c r="K24" s="11">
        <v>45.050277124306909</v>
      </c>
      <c r="L24" s="78">
        <v>704</v>
      </c>
      <c r="M24" s="59">
        <v>45796</v>
      </c>
      <c r="N24" s="60"/>
    </row>
    <row r="25" spans="1:14">
      <c r="A25" s="50">
        <v>14</v>
      </c>
      <c r="B25" s="51"/>
      <c r="C25" s="52" t="s">
        <v>220</v>
      </c>
      <c r="D25" s="74" t="s">
        <v>221</v>
      </c>
      <c r="E25" s="53">
        <v>45.029407410777715</v>
      </c>
      <c r="F25" s="53">
        <v>29.722900679120144</v>
      </c>
      <c r="G25" s="55">
        <v>100</v>
      </c>
      <c r="H25" s="73"/>
      <c r="I25" s="71"/>
      <c r="J25" s="53">
        <v>29.722900679120144</v>
      </c>
      <c r="K25" s="11">
        <v>29.722900679120144</v>
      </c>
      <c r="L25" s="79">
        <v>767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283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804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>
        <v>16116</v>
      </c>
      <c r="I29" s="71">
        <v>1</v>
      </c>
      <c r="J29" s="53">
        <v>40.111339254339427</v>
      </c>
      <c r="K29" s="11">
        <v>40.111339254339427</v>
      </c>
      <c r="L29" s="58">
        <v>305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389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641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739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851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900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991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1061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1168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1253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1253</v>
      </c>
      <c r="M39" s="83">
        <v>46345</v>
      </c>
      <c r="N39" s="60"/>
    </row>
    <row r="40" spans="1:14">
      <c r="A40" s="50">
        <v>12</v>
      </c>
      <c r="B40" s="51"/>
      <c r="C40" s="81" t="s">
        <v>284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1278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1362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1418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592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1124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37.801724532730432</v>
      </c>
      <c r="F46" s="66">
        <v>25.017605630840428</v>
      </c>
      <c r="G46" s="70">
        <v>86.680800000000005</v>
      </c>
      <c r="H46" s="75"/>
      <c r="I46" s="76"/>
      <c r="J46" s="53">
        <v>25.017605630840428</v>
      </c>
      <c r="K46" s="53">
        <v>25.017605630840428</v>
      </c>
      <c r="L46" s="58">
        <v>1313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18.762920907809473</v>
      </c>
      <c r="F47" s="66">
        <v>20.003803370042693</v>
      </c>
      <c r="G47" s="55">
        <v>96.559600000000003</v>
      </c>
      <c r="H47" s="56"/>
      <c r="I47" s="77"/>
      <c r="J47" s="53">
        <v>20.003803370042693</v>
      </c>
      <c r="K47" s="53">
        <v>20.003803370042693</v>
      </c>
      <c r="L47" s="58">
        <v>1544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1677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284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16.247916019835269</v>
      </c>
      <c r="F51" s="53">
        <v>16.203411318759585</v>
      </c>
      <c r="G51" s="70">
        <v>100</v>
      </c>
      <c r="H51" s="56"/>
      <c r="I51" s="71"/>
      <c r="J51" s="53">
        <v>16.203411318759585</v>
      </c>
      <c r="K51" s="53">
        <v>16.203411318759585</v>
      </c>
      <c r="L51" s="58">
        <v>662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1516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1607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1824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1236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17.499391941927133</v>
      </c>
      <c r="F57" s="53">
        <v>17.493650823158692</v>
      </c>
      <c r="G57" s="55">
        <v>100</v>
      </c>
      <c r="H57" s="62"/>
      <c r="I57" s="71"/>
      <c r="J57" s="53">
        <v>17.493650823158692</v>
      </c>
      <c r="K57" s="53">
        <v>17.493650823158692</v>
      </c>
      <c r="L57" s="58">
        <v>1810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2188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2608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2608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2944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3196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3699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3699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3855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4043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5891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13291929</v>
      </c>
      <c r="I71" s="276">
        <f>SUM(I5:I70)</f>
        <v>3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262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434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31" sqref="D31:I31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453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267</v>
      </c>
      <c r="I4" s="127" t="s">
        <v>268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18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101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123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229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263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279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342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355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458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474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489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701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720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1188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107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376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1107</v>
      </c>
      <c r="K22" s="163">
        <v>46199</v>
      </c>
      <c r="L22" s="133"/>
    </row>
    <row r="23" spans="1:12">
      <c r="A23" s="8">
        <v>4</v>
      </c>
      <c r="B23" s="133" t="s">
        <v>410</v>
      </c>
      <c r="C23" s="27" t="s">
        <v>411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647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1107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265</v>
      </c>
      <c r="C26" s="27" t="s">
        <v>266</v>
      </c>
      <c r="D26" s="158">
        <v>100</v>
      </c>
      <c r="E26" s="158">
        <v>97.854900000000001</v>
      </c>
      <c r="F26" s="167">
        <v>3066</v>
      </c>
      <c r="G26" s="168">
        <v>1</v>
      </c>
      <c r="H26" s="169">
        <v>97.854900000000001</v>
      </c>
      <c r="I26" s="169">
        <v>97.854900000000001</v>
      </c>
      <c r="J26" s="79">
        <v>21</v>
      </c>
      <c r="K26" s="164">
        <v>45113</v>
      </c>
      <c r="L26" s="164"/>
    </row>
    <row r="27" spans="1:12">
      <c r="A27" s="8">
        <v>2</v>
      </c>
      <c r="B27" s="133" t="s">
        <v>279</v>
      </c>
      <c r="C27" s="27" t="s">
        <v>280</v>
      </c>
      <c r="D27" s="158">
        <v>100</v>
      </c>
      <c r="E27" s="158">
        <v>100</v>
      </c>
      <c r="F27" s="167">
        <v>551202</v>
      </c>
      <c r="G27" s="168">
        <v>2</v>
      </c>
      <c r="H27" s="169">
        <v>100</v>
      </c>
      <c r="I27" s="169">
        <v>100</v>
      </c>
      <c r="J27" s="79">
        <v>35</v>
      </c>
      <c r="K27" s="164">
        <v>45127</v>
      </c>
      <c r="L27" s="164"/>
    </row>
    <row r="28" spans="1:12">
      <c r="A28" s="8">
        <v>3</v>
      </c>
      <c r="B28" s="133" t="s">
        <v>289</v>
      </c>
      <c r="C28" s="27" t="s">
        <v>290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50</v>
      </c>
      <c r="K28" s="164">
        <v>45142</v>
      </c>
      <c r="L28" s="164"/>
    </row>
    <row r="29" spans="1:12">
      <c r="A29" s="8">
        <v>4</v>
      </c>
      <c r="B29" s="133" t="s">
        <v>358</v>
      </c>
      <c r="C29" s="27" t="s">
        <v>359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54</v>
      </c>
      <c r="K29" s="164">
        <v>45146</v>
      </c>
      <c r="L29" s="164"/>
    </row>
    <row r="30" spans="1:12">
      <c r="A30" s="8">
        <v>5</v>
      </c>
      <c r="B30" s="133" t="s">
        <v>372</v>
      </c>
      <c r="C30" s="27" t="s">
        <v>373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89</v>
      </c>
      <c r="K30" s="164">
        <v>45181</v>
      </c>
      <c r="L30" s="164"/>
    </row>
    <row r="31" spans="1:12">
      <c r="A31" s="8">
        <v>6</v>
      </c>
      <c r="B31" s="133" t="s">
        <v>420</v>
      </c>
      <c r="C31" s="27" t="s">
        <v>421</v>
      </c>
      <c r="D31" s="158">
        <v>100</v>
      </c>
      <c r="E31" s="158">
        <v>93.606399999999994</v>
      </c>
      <c r="F31" s="167">
        <v>146646</v>
      </c>
      <c r="G31" s="168">
        <v>1</v>
      </c>
      <c r="H31" s="169">
        <v>93.606399999999994</v>
      </c>
      <c r="I31" s="169">
        <v>93.606399999999994</v>
      </c>
      <c r="J31" s="79">
        <v>117</v>
      </c>
      <c r="K31" s="164">
        <v>45209</v>
      </c>
      <c r="L31" s="164"/>
    </row>
    <row r="32" spans="1:12">
      <c r="A32" s="8">
        <v>7</v>
      </c>
      <c r="B32" s="133" t="s">
        <v>422</v>
      </c>
      <c r="C32" s="27" t="s">
        <v>423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148</v>
      </c>
      <c r="K32" s="164">
        <v>45240</v>
      </c>
      <c r="L32" s="164"/>
    </row>
    <row r="33" spans="1:12">
      <c r="A33" s="8">
        <v>8</v>
      </c>
      <c r="B33" s="133" t="s">
        <v>424</v>
      </c>
      <c r="C33" s="27" t="s">
        <v>425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152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356</v>
      </c>
      <c r="C35" s="27" t="s">
        <v>357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672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1364</v>
      </c>
      <c r="K36" s="163">
        <v>46456</v>
      </c>
      <c r="L36" s="164"/>
    </row>
    <row r="37" spans="1:12">
      <c r="A37" s="8">
        <v>3</v>
      </c>
      <c r="B37" s="173" t="s">
        <v>398</v>
      </c>
      <c r="C37" s="27" t="s">
        <v>399</v>
      </c>
      <c r="D37" s="134"/>
      <c r="E37" s="134"/>
      <c r="F37" s="135"/>
      <c r="G37" s="142"/>
      <c r="H37" s="172"/>
      <c r="I37" s="172"/>
      <c r="J37" s="79">
        <v>1393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1722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700914</v>
      </c>
      <c r="G40" s="181">
        <f>SUM(G5:G39)</f>
        <v>4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434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D60" zoomScaleNormal="100" zoomScaleSheetLayoutView="110" workbookViewId="0">
      <selection activeCell="G10" sqref="G1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454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260</v>
      </c>
      <c r="L4" s="199" t="s">
        <v>261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390</v>
      </c>
      <c r="D5" s="283">
        <v>1</v>
      </c>
      <c r="E5" s="133" t="s">
        <v>368</v>
      </c>
      <c r="F5" s="27" t="s">
        <v>369</v>
      </c>
      <c r="G5" s="11">
        <v>99.864978132805803</v>
      </c>
      <c r="H5" s="11">
        <v>99.708642213677606</v>
      </c>
      <c r="I5" s="285">
        <v>120153</v>
      </c>
      <c r="J5" s="286">
        <v>9</v>
      </c>
      <c r="K5" s="11">
        <v>100</v>
      </c>
      <c r="L5" s="11">
        <v>99.47</v>
      </c>
      <c r="M5" s="58">
        <v>4</v>
      </c>
      <c r="N5" s="282">
        <v>45096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98.948092285059303</v>
      </c>
      <c r="H6" s="11">
        <v>99.014425857117701</v>
      </c>
      <c r="I6" s="285">
        <v>96457</v>
      </c>
      <c r="J6" s="286">
        <v>5</v>
      </c>
      <c r="K6" s="11">
        <v>99.085499999999996</v>
      </c>
      <c r="L6" s="11">
        <v>98.957099999999997</v>
      </c>
      <c r="M6" s="58">
        <v>11</v>
      </c>
      <c r="N6" s="282">
        <v>45103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380</v>
      </c>
      <c r="F7" s="27" t="s">
        <v>381</v>
      </c>
      <c r="G7" s="11">
        <v>98.562525968933002</v>
      </c>
      <c r="H7" s="11">
        <v>99.067147815647402</v>
      </c>
      <c r="I7" s="285">
        <v>1790439</v>
      </c>
      <c r="J7" s="286">
        <v>21</v>
      </c>
      <c r="K7" s="11">
        <v>99.069100000000006</v>
      </c>
      <c r="L7" s="11">
        <v>98.559600000000003</v>
      </c>
      <c r="M7" s="58">
        <v>18</v>
      </c>
      <c r="N7" s="282">
        <v>45110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384</v>
      </c>
      <c r="F8" s="27" t="s">
        <v>385</v>
      </c>
      <c r="G8" s="11">
        <v>97.944334713816104</v>
      </c>
      <c r="H8" s="11">
        <v>98.526338946065096</v>
      </c>
      <c r="I8" s="285">
        <v>163141</v>
      </c>
      <c r="J8" s="286">
        <v>7</v>
      </c>
      <c r="K8" s="11">
        <v>98.737499999999997</v>
      </c>
      <c r="L8" s="11">
        <v>97.29</v>
      </c>
      <c r="M8" s="58">
        <v>25</v>
      </c>
      <c r="N8" s="282">
        <v>45117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392</v>
      </c>
      <c r="F9" s="27" t="s">
        <v>393</v>
      </c>
      <c r="G9" s="11">
        <v>97.867275900152094</v>
      </c>
      <c r="H9" s="11">
        <v>98.0782364140087</v>
      </c>
      <c r="I9" s="285">
        <v>479700</v>
      </c>
      <c r="J9" s="286">
        <v>14</v>
      </c>
      <c r="K9" s="11">
        <v>98.5702</v>
      </c>
      <c r="L9" s="11">
        <v>96.113200000000006</v>
      </c>
      <c r="M9" s="58">
        <v>32</v>
      </c>
      <c r="N9" s="282">
        <v>45124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400</v>
      </c>
      <c r="F10" s="27" t="s">
        <v>401</v>
      </c>
      <c r="G10" s="11">
        <v>97.9238575981651</v>
      </c>
      <c r="H10" s="11">
        <v>98.598143029877704</v>
      </c>
      <c r="I10" s="285">
        <v>1330859</v>
      </c>
      <c r="J10" s="286">
        <v>15</v>
      </c>
      <c r="K10" s="11">
        <v>195.8</v>
      </c>
      <c r="L10" s="11">
        <v>95.89</v>
      </c>
      <c r="M10" s="58">
        <v>39</v>
      </c>
      <c r="N10" s="282">
        <v>45131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402</v>
      </c>
      <c r="F11" s="27" t="s">
        <v>403</v>
      </c>
      <c r="G11" s="11">
        <v>97.208619274888903</v>
      </c>
      <c r="H11" s="11">
        <v>96.504787962862906</v>
      </c>
      <c r="I11" s="285">
        <v>518296</v>
      </c>
      <c r="J11" s="286">
        <v>12</v>
      </c>
      <c r="K11" s="11">
        <v>97.54</v>
      </c>
      <c r="L11" s="11">
        <v>94.506100000000004</v>
      </c>
      <c r="M11" s="58">
        <v>46</v>
      </c>
      <c r="N11" s="282">
        <v>45138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414</v>
      </c>
      <c r="F12" s="27" t="s">
        <v>415</v>
      </c>
      <c r="G12" s="11">
        <v>97.151748437825503</v>
      </c>
      <c r="H12" s="11">
        <v>94.968392780259094</v>
      </c>
      <c r="I12" s="285">
        <v>58437</v>
      </c>
      <c r="J12" s="286">
        <v>8</v>
      </c>
      <c r="K12" s="11">
        <v>95.923100000000005</v>
      </c>
      <c r="L12" s="11">
        <v>93.721400000000003</v>
      </c>
      <c r="M12" s="58">
        <v>53</v>
      </c>
      <c r="N12" s="282">
        <v>45145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418</v>
      </c>
      <c r="F13" s="27" t="s">
        <v>419</v>
      </c>
      <c r="G13" s="11">
        <v>96.036952352921006</v>
      </c>
      <c r="H13" s="11">
        <v>96.502700828004507</v>
      </c>
      <c r="I13" s="285">
        <v>1094680</v>
      </c>
      <c r="J13" s="286">
        <v>22</v>
      </c>
      <c r="K13" s="11">
        <v>96.866900000000001</v>
      </c>
      <c r="L13" s="11">
        <v>94.560400000000001</v>
      </c>
      <c r="M13" s="58">
        <v>60</v>
      </c>
      <c r="N13" s="282">
        <v>45152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430</v>
      </c>
      <c r="F14" s="27" t="s">
        <v>431</v>
      </c>
      <c r="G14" s="11">
        <v>94.347921631111802</v>
      </c>
      <c r="H14" s="11">
        <v>93.892956429045597</v>
      </c>
      <c r="I14" s="285">
        <v>277164</v>
      </c>
      <c r="J14" s="286">
        <v>10</v>
      </c>
      <c r="K14" s="11">
        <v>96.363799999999998</v>
      </c>
      <c r="L14" s="11">
        <v>91.882000000000005</v>
      </c>
      <c r="M14" s="58">
        <v>67</v>
      </c>
      <c r="N14" s="282">
        <v>45159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95.623457883793506</v>
      </c>
      <c r="H15" s="11">
        <v>94.552260062167306</v>
      </c>
      <c r="I15" s="285">
        <v>118712</v>
      </c>
      <c r="J15" s="286">
        <v>10</v>
      </c>
      <c r="K15" s="11">
        <v>96.175399999999996</v>
      </c>
      <c r="L15" s="11">
        <v>91.109300000000005</v>
      </c>
      <c r="M15" s="58">
        <v>74</v>
      </c>
      <c r="N15" s="282">
        <v>45166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95.613237715672099</v>
      </c>
      <c r="H16" s="11">
        <v>95.462206630988106</v>
      </c>
      <c r="I16" s="285">
        <v>137898</v>
      </c>
      <c r="J16" s="286">
        <v>11</v>
      </c>
      <c r="K16" s="11">
        <v>95.833299999999994</v>
      </c>
      <c r="L16" s="11">
        <v>93.669399999999996</v>
      </c>
      <c r="M16" s="58">
        <v>81</v>
      </c>
      <c r="N16" s="282">
        <v>45173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95.236243827500303</v>
      </c>
      <c r="H17" s="11">
        <v>95.337206248143801</v>
      </c>
      <c r="I17" s="285">
        <v>13838878</v>
      </c>
      <c r="J17" s="286">
        <v>188</v>
      </c>
      <c r="K17" s="11">
        <v>95.58</v>
      </c>
      <c r="L17" s="11">
        <v>89.588200000000001</v>
      </c>
      <c r="M17" s="58">
        <v>88</v>
      </c>
      <c r="N17" s="282">
        <v>45180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391</v>
      </c>
      <c r="D19" s="283">
        <v>2</v>
      </c>
      <c r="E19" s="9" t="s">
        <v>247</v>
      </c>
      <c r="F19" s="27" t="s">
        <v>248</v>
      </c>
      <c r="G19" s="12">
        <v>99.470293323766995</v>
      </c>
      <c r="H19" s="64">
        <v>99.470293323766995</v>
      </c>
      <c r="I19" s="135"/>
      <c r="J19" s="258"/>
      <c r="K19" s="64">
        <v>99.475300000000004</v>
      </c>
      <c r="L19" s="64">
        <v>99.399199999999993</v>
      </c>
      <c r="M19" s="58">
        <v>4</v>
      </c>
      <c r="N19" s="282">
        <v>45096</v>
      </c>
      <c r="O19" s="115"/>
    </row>
    <row r="20" spans="1:16" ht="13.95" customHeight="1">
      <c r="A20" s="50"/>
      <c r="C20" s="201"/>
      <c r="D20" s="283">
        <v>3</v>
      </c>
      <c r="E20" s="9" t="s">
        <v>251</v>
      </c>
      <c r="F20" s="27" t="s">
        <v>252</v>
      </c>
      <c r="G20" s="12">
        <v>98.910528987572903</v>
      </c>
      <c r="H20" s="64">
        <v>98.910528987572903</v>
      </c>
      <c r="I20" s="135"/>
      <c r="J20" s="258"/>
      <c r="K20" s="64">
        <v>98.912099999999995</v>
      </c>
      <c r="L20" s="64">
        <v>97.9</v>
      </c>
      <c r="M20" s="58">
        <v>11</v>
      </c>
      <c r="N20" s="282">
        <v>45103</v>
      </c>
      <c r="O20" s="115"/>
    </row>
    <row r="21" spans="1:16" ht="13.95" customHeight="1">
      <c r="A21" s="50"/>
      <c r="C21" s="201"/>
      <c r="D21" s="283">
        <v>4</v>
      </c>
      <c r="E21" s="9" t="s">
        <v>253</v>
      </c>
      <c r="F21" s="27" t="s">
        <v>254</v>
      </c>
      <c r="G21" s="12">
        <v>98.484700000000004</v>
      </c>
      <c r="H21" s="64">
        <v>97.601600000000005</v>
      </c>
      <c r="I21" s="135">
        <v>30738</v>
      </c>
      <c r="J21" s="258">
        <v>1</v>
      </c>
      <c r="K21" s="64">
        <v>97.601600000000005</v>
      </c>
      <c r="L21" s="64">
        <v>97.601600000000005</v>
      </c>
      <c r="M21" s="58">
        <v>18</v>
      </c>
      <c r="N21" s="282">
        <v>45110</v>
      </c>
      <c r="O21" s="115"/>
    </row>
    <row r="22" spans="1:16" ht="13.95" customHeight="1">
      <c r="A22" s="50"/>
      <c r="C22" s="201"/>
      <c r="D22" s="283">
        <v>5</v>
      </c>
      <c r="E22" s="9" t="s">
        <v>263</v>
      </c>
      <c r="F22" s="27" t="s">
        <v>264</v>
      </c>
      <c r="G22" s="12"/>
      <c r="H22" s="64"/>
      <c r="I22" s="135"/>
      <c r="J22" s="258"/>
      <c r="K22" s="64"/>
      <c r="L22" s="64"/>
      <c r="M22" s="58">
        <v>21</v>
      </c>
      <c r="N22" s="282">
        <v>45113</v>
      </c>
      <c r="O22" s="115"/>
    </row>
    <row r="23" spans="1:16" ht="13.95" customHeight="1">
      <c r="A23" s="50"/>
      <c r="C23" s="201"/>
      <c r="D23" s="283">
        <v>6</v>
      </c>
      <c r="E23" s="9" t="s">
        <v>273</v>
      </c>
      <c r="F23" s="27" t="s">
        <v>274</v>
      </c>
      <c r="G23" s="12">
        <v>97.552199999999999</v>
      </c>
      <c r="H23" s="64">
        <v>97.552199999999999</v>
      </c>
      <c r="I23" s="135"/>
      <c r="J23" s="258"/>
      <c r="K23" s="64">
        <v>97.552199999999999</v>
      </c>
      <c r="L23" s="64">
        <v>97.552199999999999</v>
      </c>
      <c r="M23" s="58">
        <v>25</v>
      </c>
      <c r="N23" s="282">
        <v>45117</v>
      </c>
      <c r="O23" s="115"/>
    </row>
    <row r="24" spans="1:16" ht="13.95" customHeight="1">
      <c r="A24" s="50"/>
      <c r="C24" s="201"/>
      <c r="D24" s="283">
        <v>7</v>
      </c>
      <c r="E24" s="9" t="s">
        <v>269</v>
      </c>
      <c r="F24" s="27" t="s">
        <v>270</v>
      </c>
      <c r="G24" s="12">
        <v>97.097700000000003</v>
      </c>
      <c r="H24" s="64">
        <v>98.044499999999999</v>
      </c>
      <c r="I24" s="135">
        <v>54959</v>
      </c>
      <c r="J24" s="258">
        <v>1</v>
      </c>
      <c r="K24" s="64">
        <v>98.044499999999999</v>
      </c>
      <c r="L24" s="64">
        <v>98.044499999999999</v>
      </c>
      <c r="M24" s="58">
        <v>32</v>
      </c>
      <c r="N24" s="282">
        <v>45124</v>
      </c>
      <c r="O24" s="115"/>
    </row>
    <row r="25" spans="1:16" ht="13.95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96.816364725317399</v>
      </c>
      <c r="H25" s="64">
        <v>99.864857944665701</v>
      </c>
      <c r="I25" s="135">
        <v>557846</v>
      </c>
      <c r="J25" s="258">
        <v>5</v>
      </c>
      <c r="K25" s="64">
        <v>100</v>
      </c>
      <c r="L25" s="64">
        <v>95.302899999999994</v>
      </c>
      <c r="M25" s="58">
        <v>39</v>
      </c>
      <c r="N25" s="282">
        <v>45131</v>
      </c>
      <c r="O25" s="115"/>
    </row>
    <row r="26" spans="1:16" ht="13.95" customHeight="1">
      <c r="A26" s="50"/>
      <c r="C26" s="201"/>
      <c r="D26" s="283">
        <v>9</v>
      </c>
      <c r="E26" s="9" t="s">
        <v>287</v>
      </c>
      <c r="F26" s="27" t="s">
        <v>288</v>
      </c>
      <c r="G26" s="12">
        <v>96.693794552788205</v>
      </c>
      <c r="H26" s="64">
        <v>94.598301156496106</v>
      </c>
      <c r="I26" s="135">
        <v>20320</v>
      </c>
      <c r="J26" s="258">
        <v>3</v>
      </c>
      <c r="K26" s="64">
        <v>96.5107</v>
      </c>
      <c r="L26" s="64">
        <v>94.506100000000004</v>
      </c>
      <c r="M26" s="58">
        <v>46</v>
      </c>
      <c r="N26" s="282">
        <v>45138</v>
      </c>
      <c r="O26" s="115"/>
    </row>
    <row r="27" spans="1:16" ht="13.95" customHeight="1">
      <c r="A27" s="50"/>
      <c r="C27" s="201"/>
      <c r="D27" s="283">
        <v>10</v>
      </c>
      <c r="E27" s="9" t="s">
        <v>291</v>
      </c>
      <c r="F27" s="27" t="s">
        <v>292</v>
      </c>
      <c r="G27" s="12">
        <v>95.256042265590295</v>
      </c>
      <c r="H27" s="64">
        <v>95.4679</v>
      </c>
      <c r="I27" s="135">
        <v>11000</v>
      </c>
      <c r="J27" s="258">
        <v>1</v>
      </c>
      <c r="K27" s="64">
        <v>95.4679</v>
      </c>
      <c r="L27" s="64">
        <v>95.4679</v>
      </c>
      <c r="M27" s="58">
        <v>53</v>
      </c>
      <c r="N27" s="282">
        <v>45145</v>
      </c>
      <c r="O27" s="115"/>
    </row>
    <row r="28" spans="1:16" ht="13.95" customHeight="1">
      <c r="A28" s="50"/>
      <c r="C28" s="201"/>
      <c r="D28" s="283">
        <v>11</v>
      </c>
      <c r="E28" s="9" t="s">
        <v>293</v>
      </c>
      <c r="F28" s="27" t="s">
        <v>294</v>
      </c>
      <c r="G28" s="12">
        <v>95.292900000000003</v>
      </c>
      <c r="H28" s="64">
        <v>96.0450836530148</v>
      </c>
      <c r="I28" s="135">
        <v>62458</v>
      </c>
      <c r="J28" s="258">
        <v>3</v>
      </c>
      <c r="K28" s="64">
        <v>96.731300000000005</v>
      </c>
      <c r="L28" s="64">
        <v>93.87</v>
      </c>
      <c r="M28" s="58">
        <v>60</v>
      </c>
      <c r="N28" s="282">
        <v>45152</v>
      </c>
      <c r="O28" s="115"/>
    </row>
    <row r="29" spans="1:16" ht="13.95" customHeight="1">
      <c r="A29" s="50"/>
      <c r="C29" s="201"/>
      <c r="D29" s="283">
        <v>12</v>
      </c>
      <c r="E29" s="9" t="s">
        <v>350</v>
      </c>
      <c r="F29" s="27" t="s">
        <v>351</v>
      </c>
      <c r="G29" s="12">
        <v>95.862768617096805</v>
      </c>
      <c r="H29" s="64">
        <v>95.726803588498001</v>
      </c>
      <c r="I29" s="135">
        <v>76578</v>
      </c>
      <c r="J29" s="258">
        <v>2</v>
      </c>
      <c r="K29" s="64">
        <v>96.363799999999998</v>
      </c>
      <c r="L29" s="64">
        <v>91.882000000000005</v>
      </c>
      <c r="M29" s="58">
        <v>67</v>
      </c>
      <c r="N29" s="282">
        <v>45159</v>
      </c>
      <c r="O29" s="115"/>
    </row>
    <row r="30" spans="1:16" ht="13.95" customHeight="1">
      <c r="A30" s="50"/>
      <c r="C30" s="201"/>
      <c r="D30" s="283">
        <v>13</v>
      </c>
      <c r="E30" s="9" t="s">
        <v>352</v>
      </c>
      <c r="F30" s="27" t="s">
        <v>353</v>
      </c>
      <c r="G30" s="12">
        <v>97.462808861705994</v>
      </c>
      <c r="H30" s="64">
        <v>86.693200000000004</v>
      </c>
      <c r="I30" s="135">
        <v>1000</v>
      </c>
      <c r="J30" s="258">
        <v>1</v>
      </c>
      <c r="K30" s="64">
        <v>86.693200000000004</v>
      </c>
      <c r="L30" s="64">
        <v>86.693200000000004</v>
      </c>
      <c r="M30" s="58">
        <v>74</v>
      </c>
      <c r="N30" s="282">
        <v>45166</v>
      </c>
      <c r="O30" s="115"/>
    </row>
    <row r="31" spans="1:16" ht="13.95" customHeight="1">
      <c r="A31" s="50"/>
      <c r="C31" s="201"/>
      <c r="D31" s="283">
        <v>14</v>
      </c>
      <c r="E31" s="9" t="s">
        <v>360</v>
      </c>
      <c r="F31" s="27" t="s">
        <v>361</v>
      </c>
      <c r="G31" s="12">
        <v>95.688699999999997</v>
      </c>
      <c r="H31" s="64">
        <v>95.688699999999997</v>
      </c>
      <c r="I31" s="135"/>
      <c r="J31" s="258"/>
      <c r="K31" s="64">
        <v>95.688699999999997</v>
      </c>
      <c r="L31" s="64">
        <v>95.688699999999997</v>
      </c>
      <c r="M31" s="58">
        <v>81</v>
      </c>
      <c r="N31" s="282">
        <v>45173</v>
      </c>
      <c r="O31" s="115"/>
    </row>
    <row r="32" spans="1:16" ht="13.95" customHeight="1">
      <c r="A32" s="50"/>
      <c r="C32" s="201"/>
      <c r="D32" s="283">
        <v>15</v>
      </c>
      <c r="E32" s="9" t="s">
        <v>364</v>
      </c>
      <c r="F32" s="27" t="s">
        <v>365</v>
      </c>
      <c r="G32" s="12">
        <v>93.935806371420597</v>
      </c>
      <c r="H32" s="64">
        <v>92.581843709943399</v>
      </c>
      <c r="I32" s="135">
        <v>128568</v>
      </c>
      <c r="J32" s="258">
        <v>6</v>
      </c>
      <c r="K32" s="64">
        <v>95.168300000000002</v>
      </c>
      <c r="L32" s="64">
        <v>89.602199999999996</v>
      </c>
      <c r="M32" s="58">
        <v>88</v>
      </c>
      <c r="N32" s="282">
        <v>45180</v>
      </c>
      <c r="O32" s="115"/>
    </row>
    <row r="33" spans="1:15" ht="13.95" customHeight="1">
      <c r="A33" s="50"/>
      <c r="C33" s="201"/>
      <c r="D33" s="283">
        <v>16</v>
      </c>
      <c r="E33" s="9" t="s">
        <v>370</v>
      </c>
      <c r="F33" s="27" t="s">
        <v>371</v>
      </c>
      <c r="G33" s="12">
        <v>95.162308559185504</v>
      </c>
      <c r="H33" s="64">
        <v>94.237158420396398</v>
      </c>
      <c r="I33" s="135">
        <v>478006</v>
      </c>
      <c r="J33" s="258">
        <v>11</v>
      </c>
      <c r="K33" s="64">
        <v>94.989500000000007</v>
      </c>
      <c r="L33" s="64">
        <v>88.661600000000007</v>
      </c>
      <c r="M33" s="58">
        <v>95</v>
      </c>
      <c r="N33" s="282">
        <v>45187</v>
      </c>
      <c r="O33" s="115"/>
    </row>
    <row r="34" spans="1:15" ht="13.95" customHeight="1">
      <c r="A34" s="50"/>
      <c r="C34" s="201"/>
      <c r="D34" s="283">
        <v>17</v>
      </c>
      <c r="E34" s="9" t="s">
        <v>376</v>
      </c>
      <c r="F34" s="27" t="s">
        <v>377</v>
      </c>
      <c r="G34" s="12">
        <v>92.312761012830805</v>
      </c>
      <c r="H34" s="64">
        <v>93.636793907642797</v>
      </c>
      <c r="I34" s="135">
        <v>86945</v>
      </c>
      <c r="J34" s="258">
        <v>4</v>
      </c>
      <c r="K34" s="64">
        <v>94.5</v>
      </c>
      <c r="L34" s="64">
        <v>92.1751</v>
      </c>
      <c r="M34" s="58">
        <v>102</v>
      </c>
      <c r="N34" s="282">
        <v>45194</v>
      </c>
      <c r="O34" s="115"/>
    </row>
    <row r="35" spans="1:15" ht="13.95" customHeight="1">
      <c r="A35" s="50"/>
      <c r="C35" s="201"/>
      <c r="D35" s="283">
        <v>18</v>
      </c>
      <c r="E35" s="9" t="s">
        <v>382</v>
      </c>
      <c r="F35" s="27" t="s">
        <v>383</v>
      </c>
      <c r="G35" s="12">
        <v>94.251599999999996</v>
      </c>
      <c r="H35" s="64">
        <v>94.300399999999996</v>
      </c>
      <c r="I35" s="135">
        <v>12726</v>
      </c>
      <c r="J35" s="258">
        <v>1</v>
      </c>
      <c r="K35" s="64">
        <v>94.300399999999996</v>
      </c>
      <c r="L35" s="64">
        <v>94.300399999999996</v>
      </c>
      <c r="M35" s="58">
        <v>109</v>
      </c>
      <c r="N35" s="282">
        <v>45201</v>
      </c>
      <c r="O35" s="115"/>
    </row>
    <row r="36" spans="1:15" ht="13.95" customHeight="1">
      <c r="A36" s="50"/>
      <c r="C36" s="201"/>
      <c r="D36" s="283">
        <v>19</v>
      </c>
      <c r="E36" s="9" t="s">
        <v>386</v>
      </c>
      <c r="F36" s="27" t="s">
        <v>387</v>
      </c>
      <c r="G36" s="12">
        <v>89.318053913808299</v>
      </c>
      <c r="H36" s="64">
        <v>88.86</v>
      </c>
      <c r="I36" s="135">
        <v>623</v>
      </c>
      <c r="J36" s="258">
        <v>1</v>
      </c>
      <c r="K36" s="64">
        <v>88.86</v>
      </c>
      <c r="L36" s="64">
        <v>88.86</v>
      </c>
      <c r="M36" s="58">
        <v>116</v>
      </c>
      <c r="N36" s="282">
        <v>45208</v>
      </c>
      <c r="O36" s="115"/>
    </row>
    <row r="37" spans="1:15" ht="13.95" customHeight="1">
      <c r="A37" s="50"/>
      <c r="C37" s="201"/>
      <c r="D37" s="283">
        <v>20</v>
      </c>
      <c r="E37" s="9" t="s">
        <v>394</v>
      </c>
      <c r="F37" s="27" t="s">
        <v>395</v>
      </c>
      <c r="G37" s="12">
        <v>99.26</v>
      </c>
      <c r="H37" s="64">
        <v>90.538499999999999</v>
      </c>
      <c r="I37" s="135">
        <v>11085</v>
      </c>
      <c r="J37" s="258">
        <v>1</v>
      </c>
      <c r="K37" s="64">
        <v>90.538499999999999</v>
      </c>
      <c r="L37" s="64">
        <v>90.538499999999999</v>
      </c>
      <c r="M37" s="58">
        <v>123</v>
      </c>
      <c r="N37" s="282">
        <v>45215</v>
      </c>
      <c r="O37" s="115"/>
    </row>
    <row r="38" spans="1:15" ht="13.95" customHeight="1">
      <c r="A38" s="50"/>
      <c r="C38" s="201"/>
      <c r="D38" s="283">
        <v>21</v>
      </c>
      <c r="E38" s="9" t="s">
        <v>404</v>
      </c>
      <c r="F38" s="27" t="s">
        <v>405</v>
      </c>
      <c r="G38" s="12">
        <v>88.531373642552396</v>
      </c>
      <c r="H38" s="64">
        <v>90.625</v>
      </c>
      <c r="I38" s="135">
        <v>22069</v>
      </c>
      <c r="J38" s="258">
        <v>1</v>
      </c>
      <c r="K38" s="64">
        <v>90.625</v>
      </c>
      <c r="L38" s="64">
        <v>90.625</v>
      </c>
      <c r="M38" s="58">
        <v>130</v>
      </c>
      <c r="N38" s="282">
        <v>45222</v>
      </c>
      <c r="O38" s="115"/>
    </row>
    <row r="39" spans="1:15" ht="13.95" customHeight="1">
      <c r="A39" s="50"/>
      <c r="D39" s="283">
        <v>22</v>
      </c>
      <c r="E39" s="9" t="s">
        <v>406</v>
      </c>
      <c r="F39" s="27" t="s">
        <v>407</v>
      </c>
      <c r="G39" s="12">
        <v>87.726921694013299</v>
      </c>
      <c r="H39" s="64">
        <v>92.352999999999994</v>
      </c>
      <c r="I39" s="135">
        <v>43555</v>
      </c>
      <c r="J39" s="258">
        <v>1</v>
      </c>
      <c r="K39" s="64">
        <v>92.352999999999994</v>
      </c>
      <c r="L39" s="64">
        <v>92.352999999999994</v>
      </c>
      <c r="M39" s="58">
        <v>137</v>
      </c>
      <c r="N39" s="282">
        <v>45229</v>
      </c>
      <c r="O39" s="115"/>
    </row>
    <row r="40" spans="1:15" ht="13.95" customHeight="1">
      <c r="A40" s="50"/>
      <c r="D40" s="283">
        <v>23</v>
      </c>
      <c r="E40" s="9" t="s">
        <v>416</v>
      </c>
      <c r="F40" s="27" t="s">
        <v>417</v>
      </c>
      <c r="G40" s="12">
        <v>88.624799999999993</v>
      </c>
      <c r="H40" s="64">
        <v>89.568142505053999</v>
      </c>
      <c r="I40" s="135">
        <v>46498</v>
      </c>
      <c r="J40" s="258">
        <v>3</v>
      </c>
      <c r="K40" s="64">
        <v>90.109899999999996</v>
      </c>
      <c r="L40" s="64">
        <v>89.398300000000006</v>
      </c>
      <c r="M40" s="58">
        <v>144</v>
      </c>
      <c r="N40" s="282">
        <v>45236</v>
      </c>
      <c r="O40" s="115"/>
    </row>
    <row r="41" spans="1:15" ht="13.95" customHeight="1">
      <c r="A41" s="50"/>
      <c r="D41" s="283">
        <v>24</v>
      </c>
      <c r="E41" s="9" t="s">
        <v>426</v>
      </c>
      <c r="F41" s="27" t="s">
        <v>427</v>
      </c>
      <c r="G41" s="12">
        <v>90.219221934069594</v>
      </c>
      <c r="H41" s="64">
        <v>86</v>
      </c>
      <c r="I41" s="135">
        <v>5760</v>
      </c>
      <c r="J41" s="258">
        <v>1</v>
      </c>
      <c r="K41" s="64">
        <v>86</v>
      </c>
      <c r="L41" s="64">
        <v>86</v>
      </c>
      <c r="M41" s="58">
        <v>151</v>
      </c>
      <c r="N41" s="282">
        <v>45243</v>
      </c>
      <c r="O41" s="115"/>
    </row>
    <row r="42" spans="1:15" ht="13.95" customHeight="1">
      <c r="A42" s="50"/>
      <c r="D42" s="283">
        <v>25</v>
      </c>
      <c r="E42" s="9" t="s">
        <v>432</v>
      </c>
      <c r="F42" s="27" t="s">
        <v>433</v>
      </c>
      <c r="G42" s="12">
        <v>90.955451895711093</v>
      </c>
      <c r="H42" s="64">
        <v>83.266375410153898</v>
      </c>
      <c r="I42" s="135">
        <v>134096</v>
      </c>
      <c r="J42" s="258">
        <v>5</v>
      </c>
      <c r="K42" s="64">
        <v>91.4</v>
      </c>
      <c r="L42" s="64">
        <v>82.461100000000002</v>
      </c>
      <c r="M42" s="58">
        <v>158</v>
      </c>
      <c r="N42" s="282">
        <v>45250</v>
      </c>
      <c r="O42" s="115"/>
    </row>
    <row r="43" spans="1:15" ht="13.95" customHeight="1">
      <c r="A43" s="50"/>
      <c r="D43" s="283">
        <v>26</v>
      </c>
      <c r="E43" s="9" t="s">
        <v>437</v>
      </c>
      <c r="F43" s="27" t="s">
        <v>438</v>
      </c>
      <c r="G43" s="12">
        <v>90.308206928178393</v>
      </c>
      <c r="H43" s="64">
        <v>84.989920597217505</v>
      </c>
      <c r="I43" s="135">
        <v>14735</v>
      </c>
      <c r="J43" s="258">
        <v>2</v>
      </c>
      <c r="K43" s="64">
        <v>89.316599999999994</v>
      </c>
      <c r="L43" s="64">
        <v>84.9</v>
      </c>
      <c r="M43" s="58">
        <v>165</v>
      </c>
      <c r="N43" s="282">
        <v>45257</v>
      </c>
      <c r="O43" s="115"/>
    </row>
    <row r="44" spans="1:15" ht="13.95" customHeight="1">
      <c r="A44" s="50"/>
      <c r="D44" s="283">
        <v>27</v>
      </c>
      <c r="E44" s="9" t="s">
        <v>443</v>
      </c>
      <c r="F44" s="27" t="s">
        <v>444</v>
      </c>
      <c r="G44" s="12">
        <v>94.134237274960199</v>
      </c>
      <c r="H44" s="64">
        <v>90.4486395524915</v>
      </c>
      <c r="I44" s="135">
        <v>106322</v>
      </c>
      <c r="J44" s="258">
        <v>4</v>
      </c>
      <c r="K44" s="64">
        <v>90.71</v>
      </c>
      <c r="L44" s="64">
        <v>86.798900000000003</v>
      </c>
      <c r="M44" s="58">
        <v>172</v>
      </c>
      <c r="N44" s="282">
        <v>45264</v>
      </c>
      <c r="O44" s="115"/>
    </row>
    <row r="45" spans="1:15" ht="13.95" customHeight="1">
      <c r="A45" s="50"/>
      <c r="D45" s="283">
        <v>28</v>
      </c>
      <c r="E45" s="9" t="s">
        <v>447</v>
      </c>
      <c r="F45" s="27" t="s">
        <v>448</v>
      </c>
      <c r="G45" s="12">
        <v>89.660941722990799</v>
      </c>
      <c r="H45" s="64">
        <v>89.8454827571896</v>
      </c>
      <c r="I45" s="135">
        <v>9807160</v>
      </c>
      <c r="J45" s="258">
        <v>101</v>
      </c>
      <c r="K45" s="64">
        <v>90.745000000000005</v>
      </c>
      <c r="L45" s="64">
        <v>80.582700000000003</v>
      </c>
      <c r="M45" s="58">
        <v>179</v>
      </c>
      <c r="N45" s="282">
        <v>45271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99.397099999999995</v>
      </c>
      <c r="H47" s="257">
        <v>99.397099999999995</v>
      </c>
      <c r="I47" s="287"/>
      <c r="J47" s="288"/>
      <c r="K47" s="12">
        <v>99.397099999999995</v>
      </c>
      <c r="L47" s="12">
        <v>99.397099999999995</v>
      </c>
      <c r="M47" s="58">
        <v>11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97.9</v>
      </c>
      <c r="H48" s="257">
        <v>97.9</v>
      </c>
      <c r="I48" s="287"/>
      <c r="J48" s="288"/>
      <c r="K48" s="12">
        <v>97.9</v>
      </c>
      <c r="L48" s="12">
        <v>97.9</v>
      </c>
      <c r="M48" s="58">
        <v>25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222</v>
      </c>
      <c r="G49" s="12">
        <v>100</v>
      </c>
      <c r="H49" s="257">
        <v>100</v>
      </c>
      <c r="I49" s="287"/>
      <c r="J49" s="288"/>
      <c r="K49" s="12">
        <v>100</v>
      </c>
      <c r="L49" s="12">
        <v>100</v>
      </c>
      <c r="M49" s="58">
        <v>39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223</v>
      </c>
      <c r="F50" s="27" t="s">
        <v>224</v>
      </c>
      <c r="G50" s="12">
        <v>96.942599999999999</v>
      </c>
      <c r="H50" s="257">
        <v>96.942599999999999</v>
      </c>
      <c r="I50" s="287"/>
      <c r="J50" s="288"/>
      <c r="K50" s="12">
        <v>96.942599999999999</v>
      </c>
      <c r="L50" s="12">
        <v>96.942599999999999</v>
      </c>
      <c r="M50" s="58">
        <v>53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96.489878725343601</v>
      </c>
      <c r="H51" s="257">
        <v>96.534967199999997</v>
      </c>
      <c r="I51" s="287">
        <v>3000000</v>
      </c>
      <c r="J51" s="288">
        <v>3</v>
      </c>
      <c r="K51" s="12">
        <v>96.700500000000005</v>
      </c>
      <c r="L51" s="12">
        <v>96.500500000000002</v>
      </c>
      <c r="M51" s="58">
        <v>60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235</v>
      </c>
      <c r="F52" s="27" t="s">
        <v>236</v>
      </c>
      <c r="G52" s="12">
        <v>95.867642320152797</v>
      </c>
      <c r="H52" s="257">
        <v>96.175399999999996</v>
      </c>
      <c r="I52" s="287">
        <v>11541</v>
      </c>
      <c r="J52" s="288">
        <v>1</v>
      </c>
      <c r="K52" s="12">
        <v>96.175399999999996</v>
      </c>
      <c r="L52" s="12">
        <v>96.175399999999996</v>
      </c>
      <c r="M52" s="58">
        <v>74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227</v>
      </c>
      <c r="F53" s="27" t="s">
        <v>228</v>
      </c>
      <c r="G53" s="12">
        <v>95.482900000000001</v>
      </c>
      <c r="H53" s="257">
        <v>95.739099999999993</v>
      </c>
      <c r="I53" s="287">
        <v>112794</v>
      </c>
      <c r="J53" s="288">
        <v>2</v>
      </c>
      <c r="K53" s="12">
        <v>95.739099999999993</v>
      </c>
      <c r="L53" s="12">
        <v>95.739099999999993</v>
      </c>
      <c r="M53" s="58">
        <v>81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87.307000000000002</v>
      </c>
      <c r="H54" s="257">
        <v>87.307000000000002</v>
      </c>
      <c r="I54" s="287"/>
      <c r="J54" s="288"/>
      <c r="K54" s="12">
        <v>87.307000000000002</v>
      </c>
      <c r="L54" s="12">
        <v>87.307000000000002</v>
      </c>
      <c r="M54" s="58">
        <v>95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90.6738</v>
      </c>
      <c r="H55" s="257">
        <v>90.6738</v>
      </c>
      <c r="I55" s="287"/>
      <c r="J55" s="288"/>
      <c r="K55" s="12">
        <v>90.6738</v>
      </c>
      <c r="L55" s="12">
        <v>90.6738</v>
      </c>
      <c r="M55" s="58">
        <v>109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123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237</v>
      </c>
      <c r="F57" s="27" t="s">
        <v>238</v>
      </c>
      <c r="G57" s="12">
        <v>92.45</v>
      </c>
      <c r="H57" s="257">
        <v>92.45</v>
      </c>
      <c r="I57" s="287"/>
      <c r="J57" s="288"/>
      <c r="K57" s="12">
        <v>92.45</v>
      </c>
      <c r="L57" s="12">
        <v>92.45</v>
      </c>
      <c r="M57" s="58">
        <v>137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144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151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97.13</v>
      </c>
      <c r="H60" s="257">
        <v>97.13</v>
      </c>
      <c r="I60" s="287"/>
      <c r="J60" s="288"/>
      <c r="K60" s="12">
        <v>97.13</v>
      </c>
      <c r="L60" s="12">
        <v>97.13</v>
      </c>
      <c r="M60" s="58">
        <v>165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99.471596984863297</v>
      </c>
      <c r="H61" s="257">
        <v>99.471596984863297</v>
      </c>
      <c r="I61" s="287"/>
      <c r="J61" s="288"/>
      <c r="K61" s="12">
        <v>100</v>
      </c>
      <c r="L61" s="12">
        <v>97.13</v>
      </c>
      <c r="M61" s="58">
        <v>179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84.752700000000004</v>
      </c>
      <c r="H62" s="257">
        <v>84.752700000000004</v>
      </c>
      <c r="I62" s="287"/>
      <c r="J62" s="288"/>
      <c r="K62" s="12">
        <v>84.752700000000004</v>
      </c>
      <c r="L62" s="12">
        <v>84.752700000000004</v>
      </c>
      <c r="M62" s="58">
        <v>186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82.862179922098306</v>
      </c>
      <c r="H63" s="257">
        <v>87.8691668992209</v>
      </c>
      <c r="I63" s="287">
        <v>19637</v>
      </c>
      <c r="J63" s="288">
        <v>3</v>
      </c>
      <c r="K63" s="12">
        <v>89.15</v>
      </c>
      <c r="L63" s="12">
        <v>87.234700000000004</v>
      </c>
      <c r="M63" s="58">
        <v>200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271</v>
      </c>
      <c r="F64" s="27" t="s">
        <v>272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214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80.44</v>
      </c>
      <c r="H65" s="257">
        <v>80.44</v>
      </c>
      <c r="I65" s="287"/>
      <c r="J65" s="288"/>
      <c r="K65" s="12">
        <v>80.44</v>
      </c>
      <c r="L65" s="12">
        <v>80.44</v>
      </c>
      <c r="M65" s="27">
        <v>221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285</v>
      </c>
      <c r="F66" s="27" t="s">
        <v>286</v>
      </c>
      <c r="G66" s="12">
        <v>84.951499999999996</v>
      </c>
      <c r="H66" s="257">
        <v>84.951499999999996</v>
      </c>
      <c r="I66" s="287"/>
      <c r="J66" s="288"/>
      <c r="K66" s="12">
        <v>84.951499999999996</v>
      </c>
      <c r="L66" s="12">
        <v>84.951499999999996</v>
      </c>
      <c r="M66" s="27">
        <v>228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295</v>
      </c>
      <c r="F67" s="27" t="s">
        <v>296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242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354</v>
      </c>
      <c r="F68" s="27" t="s">
        <v>355</v>
      </c>
      <c r="G68" s="12">
        <v>80.610964772145394</v>
      </c>
      <c r="H68" s="257">
        <v>80.610964772145394</v>
      </c>
      <c r="I68" s="287"/>
      <c r="J68" s="288"/>
      <c r="K68" s="12">
        <v>83.989000000000004</v>
      </c>
      <c r="L68" s="12">
        <v>78.818700000000007</v>
      </c>
      <c r="M68" s="27">
        <v>256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362</v>
      </c>
      <c r="F69" s="27" t="s">
        <v>363</v>
      </c>
      <c r="G69" s="12">
        <v>87.332099999999997</v>
      </c>
      <c r="H69" s="257">
        <v>88.109250000000003</v>
      </c>
      <c r="I69" s="287">
        <v>11416994</v>
      </c>
      <c r="J69" s="288">
        <v>8</v>
      </c>
      <c r="K69" s="12">
        <v>88.289400000000001</v>
      </c>
      <c r="L69" s="12">
        <v>87.929100000000005</v>
      </c>
      <c r="M69" s="27">
        <v>263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366</v>
      </c>
      <c r="F70" s="27" t="s">
        <v>367</v>
      </c>
      <c r="G70" s="12">
        <v>87.032200000000003</v>
      </c>
      <c r="H70" s="257">
        <v>86.242025500540706</v>
      </c>
      <c r="I70" s="287">
        <v>61034</v>
      </c>
      <c r="J70" s="288">
        <v>2</v>
      </c>
      <c r="K70" s="12">
        <v>87.073599999999999</v>
      </c>
      <c r="L70" s="12">
        <v>85.426000000000002</v>
      </c>
      <c r="M70" s="27">
        <v>270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378</v>
      </c>
      <c r="F71" s="27" t="s">
        <v>379</v>
      </c>
      <c r="G71" s="12">
        <v>85.2179</v>
      </c>
      <c r="H71" s="257">
        <v>85.2179</v>
      </c>
      <c r="I71" s="287"/>
      <c r="J71" s="288"/>
      <c r="K71" s="12">
        <v>85.2179</v>
      </c>
      <c r="L71" s="12">
        <v>85.2179</v>
      </c>
      <c r="M71" s="27">
        <v>284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388</v>
      </c>
      <c r="F72" s="27" t="s">
        <v>389</v>
      </c>
      <c r="G72" s="12">
        <v>77.883899999999997</v>
      </c>
      <c r="H72" s="257">
        <v>78.168800000000005</v>
      </c>
      <c r="I72" s="287">
        <v>1191</v>
      </c>
      <c r="J72" s="288">
        <v>1</v>
      </c>
      <c r="K72" s="12">
        <v>78.168800000000005</v>
      </c>
      <c r="L72" s="12">
        <v>78.168800000000005</v>
      </c>
      <c r="M72" s="27">
        <v>298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396</v>
      </c>
      <c r="F73" s="27" t="s">
        <v>397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305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408</v>
      </c>
      <c r="F74" s="27" t="s">
        <v>409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312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412</v>
      </c>
      <c r="F75" s="27" t="s">
        <v>413</v>
      </c>
      <c r="G75" s="12">
        <v>80.092399596604594</v>
      </c>
      <c r="H75" s="257">
        <v>80.092399596604594</v>
      </c>
      <c r="I75" s="287"/>
      <c r="J75" s="288"/>
      <c r="K75" s="12">
        <v>80.092399999999998</v>
      </c>
      <c r="L75" s="12">
        <v>80.092299999999994</v>
      </c>
      <c r="M75" s="27">
        <v>326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9" t="s">
        <v>428</v>
      </c>
      <c r="F76" s="27" t="s">
        <v>429</v>
      </c>
      <c r="G76" s="12">
        <v>99.26</v>
      </c>
      <c r="H76" s="257">
        <v>99.26</v>
      </c>
      <c r="I76" s="287"/>
      <c r="J76" s="288"/>
      <c r="K76" s="12">
        <v>99.26</v>
      </c>
      <c r="L76" s="12">
        <v>99.26</v>
      </c>
      <c r="M76" s="27">
        <v>333</v>
      </c>
      <c r="N76" s="282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439</v>
      </c>
      <c r="F77" s="291" t="s">
        <v>440</v>
      </c>
      <c r="G77" s="292">
        <v>76.351435686058693</v>
      </c>
      <c r="H77" s="293">
        <v>72.84</v>
      </c>
      <c r="I77" s="294">
        <v>3090</v>
      </c>
      <c r="J77" s="295">
        <v>1</v>
      </c>
      <c r="K77" s="292">
        <v>72.84</v>
      </c>
      <c r="L77" s="292">
        <v>72.84</v>
      </c>
      <c r="M77" s="291">
        <v>347</v>
      </c>
      <c r="N77" s="296">
        <v>45439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449</v>
      </c>
      <c r="F78" s="291" t="s">
        <v>450</v>
      </c>
      <c r="G78" s="292">
        <v>80.320071693212896</v>
      </c>
      <c r="H78" s="293">
        <v>80.890430861300302</v>
      </c>
      <c r="I78" s="294">
        <v>14749547</v>
      </c>
      <c r="J78" s="295">
        <v>35</v>
      </c>
      <c r="K78" s="292">
        <v>80.97</v>
      </c>
      <c r="L78" s="292">
        <v>77.915800000000004</v>
      </c>
      <c r="M78" s="291">
        <v>361</v>
      </c>
      <c r="N78" s="296">
        <v>45453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61113689</v>
      </c>
      <c r="J79" s="208">
        <f>SUM(J5:J78)</f>
        <v>547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434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F6" zoomScaleNormal="97" zoomScaleSheetLayoutView="100" workbookViewId="0">
      <selection activeCell="I14" sqref="I14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8</v>
      </c>
      <c r="D6" s="226">
        <v>429000000</v>
      </c>
      <c r="E6" s="227"/>
      <c r="F6" s="63">
        <v>0</v>
      </c>
      <c r="G6" s="228">
        <v>0</v>
      </c>
      <c r="H6" s="228"/>
      <c r="I6" s="229">
        <v>1</v>
      </c>
      <c r="J6" s="230">
        <v>40000000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15</v>
      </c>
      <c r="D14" s="226">
        <v>853000000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31</v>
      </c>
      <c r="D18" s="226">
        <v>1407000000</v>
      </c>
      <c r="E18" s="227"/>
      <c r="F18" s="63"/>
      <c r="G18" s="228"/>
      <c r="H18" s="228"/>
      <c r="I18" s="229">
        <v>1</v>
      </c>
      <c r="J18" s="230">
        <v>80000000</v>
      </c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15</v>
      </c>
      <c r="D27" s="242">
        <f>D14</f>
        <v>853000000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434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2023-06-15T18:13:52Z</dcterms:modified>
</cp:coreProperties>
</file>