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573" documentId="8_{BD26B7EE-9A11-4C55-B06A-B25CFEA13876}" xr6:coauthVersionLast="47" xr6:coauthVersionMax="47" xr10:uidLastSave="{956F35FE-C6C0-4E68-A9F6-CB71AFC852E7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2" i="3"/>
  <c r="I92" i="3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<sst xmlns="http://schemas.openxmlformats.org/spreadsheetml/2006/main" count="559" uniqueCount="499">
  <si>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</si>
  <si>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</si>
  <si>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</si>
  <si>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</si>
  <si>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</si>
  <si>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</si>
  <si>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</si>
  <si>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</si>
  <si>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</si>
  <si>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</si>
  <si>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</si>
  <si>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</si>
  <si>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</si>
  <si>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</si>
  <si>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</si>
  <si>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</si>
  <si>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</si>
  <si>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</si>
  <si>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</si>
  <si>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</si>
  <si>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</si>
  <si>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</si>
  <si>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</si>
  <si>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</si>
  <si>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</si>
  <si>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</si>
  <si>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</si>
  <si>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</si>
  <si>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</si>
  <si>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</si>
  <si>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</si>
  <si>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</si>
  <si>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</si>
  <si>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</si>
  <si>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</si>
  <si>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</si>
  <si>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</si>
  <si>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</si>
  <si>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</si>
  <si>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</si>
  <si>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</si>
  <si>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</si>
  <si>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</si>
  <si>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</si>
  <si>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</si>
  <si>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</si>
  <si>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</si>
  <si>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</si>
  <si>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</si>
  <si>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</si>
  <si>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</si>
  <si>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</si>
  <si>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</si>
  <si>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</si>
  <si>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</si>
  <si>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</si>
  <si>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</si>
  <si>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</si>
  <si>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</si>
  <si>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</si>
  <si>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</si>
  <si>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</si>
  <si>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</si>
  <si>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</si>
  <si>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</si>
  <si>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</si>
  <si>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</si>
  <si>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</si>
  <si>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</si>
  <si>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</si>
  <si>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</si>
  <si>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</si>
  <si>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</si>
  <si>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</si>
  <si>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</si>
  <si>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</si>
  <si>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</si>
  <si>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</si>
  <si>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</si>
  <si>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</si>
  <si>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</si>
  <si>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</si>
  <si>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</si>
  <si>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</si>
  <si>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</si>
  <si>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</si>
  <si>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</si>
  <si>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</si>
  <si>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</si>
  <si>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</si>
  <si>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</si>
  <si>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</si>
  <si>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</si>
  <si>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</si>
  <si>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</si>
  <si>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</si>
  <si>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</si>
  <si>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</si>
  <si>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</si>
  <si>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</si>
  <si>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</si>
  <si>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</si>
  <si>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</si>
  <si>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</si>
  <si>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</si>
  <si>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</si>
  <si>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</si>
  <si>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</si>
  <si>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</si>
  <si>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</si>
  <si>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</si>
  <si>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</si>
  <si>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</si>
  <si>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</si>
  <si>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</si>
  <si>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</si>
  <si>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</si>
  <si>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</si>
  <si>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</si>
  <si>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</si>
  <si>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</si>
  <si>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</si>
  <si>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</si>
  <si>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</si>
  <si>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</si>
  <si>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</si>
  <si>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</si>
  <si>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</si>
  <si>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</si>
  <si>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</si>
  <si>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</si>
  <si>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</si>
  <si>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</si>
  <si>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</si>
  <si>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</si>
  <si>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</si>
  <si>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</si>
  <si>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</si>
  <si>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</si>
  <si>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</si>
  <si>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</si>
  <si>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</si>
  <si>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</si>
  <si>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</si>
  <si>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</si>
  <si>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</si>
  <si>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</si>
  <si>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</si>
  <si>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</si>
  <si>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</si>
  <si>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</si>
  <si>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</si>
  <si>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</si>
  <si>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</si>
  <si>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</si>
  <si>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</si>
  <si>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</si>
  <si>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</si>
  <si>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</si>
  <si>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</si>
  <si>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</si>
  <si>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</si>
  <si>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</si>
  <si>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</si>
  <si>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</si>
  <si>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</si>
  <si>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</si>
  <si>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</si>
  <si>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</si>
  <si>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</si>
  <si>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</si>
  <si>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</si>
  <si>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</si>
  <si>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</si>
  <si>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</si>
  <si>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</si>
  <si>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</si>
  <si>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</si>
  <si>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</si>
  <si>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</si>
  <si>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</si>
  <si>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</si>
  <si>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</si>
  <si>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</si>
  <si>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</si>
  <si>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</si>
  <si>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</si>
  <si>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</si>
  <si>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</si>
  <si>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</si>
  <si>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</si>
  <si>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</si>
  <si>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</si>
  <si>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</si>
  <si>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</si>
  <si>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</si>
  <si>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</si>
  <si>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</si>
  <si>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</si>
  <si>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</si>
  <si>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</si>
  <si>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</si>
  <si>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</si>
  <si>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</si>
  <si>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</si>
  <si>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</si>
  <si>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</si>
  <si>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</si>
  <si>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</si>
  <si>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</si>
  <si>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</si>
  <si>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</si>
  <si>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</si>
  <si>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</si>
  <si>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</si>
  <si>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</si>
  <si>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</si>
  <si>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</si>
  <si>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</si>
  <si>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</si>
  <si>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</si>
  <si>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</si>
  <si>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</si>
  <si>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</si>
  <si>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</si>
  <si>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</si>
  <si>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</si>
  <si>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</si>
  <si>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</si>
  <si>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</si>
  <si>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</si>
  <si>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</si>
  <si>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</si>
  <si>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</si>
  <si>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</si>
  <si>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</si>
  <si>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</si>
  <si>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</si>
  <si>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</si>
  <si>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</si>
  <si>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</si>
  <si>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</si>
  <si>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</si>
  <si>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</si>
  <si>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</si>
  <si>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</si>
  <si>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</si>
  <si>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</si>
  <si>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</si>
  <si>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</si>
  <si>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</si>
  <si>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</si>
  <si>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</si>
  <si>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</si>
  <si>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</si>
  <si>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</si>
  <si>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</si>
  <si>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</si>
  <si>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</si>
  <si>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</si>
  <si>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</si>
  <si>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</si>
  <si>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</si>
  <si>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</si>
  <si>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</si>
  <si>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</si>
  <si>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</si>
  <si>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</si>
  <si>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</si>
  <si>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</si>
  <si>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</si>
  <si>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</si>
  <si>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</si>
  <si>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</si>
  <si>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</si>
  <si>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</si>
  <si>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</si>
  <si>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</si>
  <si>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</si>
  <si>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</si>
  <si>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</si>
  <si>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</si>
  <si>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</si>
  <si>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</si>
  <si>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</si>
  <si>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</si>
  <si>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</si>
  <si>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</si>
  <si>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</si>
  <si>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</si>
  <si>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</si>
  <si>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</si>
  <si>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</si>
  <si>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</si>
  <si>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</si>
  <si>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</si>
  <si>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</si>
  <si>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</si>
  <si>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</si>
  <si>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</si>
  <si>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</si>
  <si>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</si>
  <si>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</si>
  <si>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</si>
  <si>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</si>
  <si>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</si>
  <si>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</si>
  <si>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</si>
  <si>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</si>
  <si>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</si>
  <si>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</si>
  <si>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</si>
  <si>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</si>
  <si>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</si>
  <si>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</si>
  <si>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</si>
  <si>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</si>
  <si>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</si>
  <si>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</si>
  <si>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</si>
  <si>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</si>
  <si>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</si>
  <si>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</si>
  <si>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</si>
  <si>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</si>
  <si>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</si>
  <si>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</si>
  <si>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</si>
  <si>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</si>
  <si>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</si>
  <si>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</si>
  <si>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</si>
  <si>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</si>
  <si>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</si>
  <si>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</si>
  <si>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</si>
  <si>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</si>
  <si>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</si>
  <si>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</si>
  <si>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</si>
  <si>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</si>
  <si>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</si>
  <si>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</si>
  <si>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</si>
  <si>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</si>
  <si>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</si>
  <si>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</si>
  <si>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</si>
  <si>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</si>
  <si>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</si>
  <si>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</si>
  <si>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</si>
  <si>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</si>
  <si>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</si>
  <si>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</si>
  <si>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</si>
  <si>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</si>
  <si>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</si>
  <si>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</si>
  <si>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</si>
  <si>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</si>
  <si>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</si>
  <si>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</si>
  <si>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</si>
  <si>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</si>
  <si>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</si>
  <si>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</si>
  <si>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</si>
  <si>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</si>
  <si>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</si>
  <si>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</si>
  <si>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</si>
  <si>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</si>
  <si>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</si>
  <si>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</si>
  <si>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</si>
  <si>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</si>
  <si>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</si>
  <si>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</si>
  <si>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</si>
  <si>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</si>
  <si>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</si>
  <si>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</si>
  <si>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</si>
  <si>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</si>
  <si>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</si>
  <si>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</si>
  <si>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</si>
  <si>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</si>
  <si>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</si>
  <si>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</si>
  <si>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</si>
  <si>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</si>
  <si>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</si>
  <si>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</si>
  <si>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</si>
  <si>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</si>
  <si>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</si>
  <si>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</si>
  <si>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</si>
  <si>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</si>
  <si>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</si>
  <si>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</si>
  <si>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</si>
  <si>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</si>
  <si>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</si>
  <si>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</si>
  <si>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</si>
  <si>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</si>
  <si>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</si>
  <si>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</si>
  <si>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</si>
  <si>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</si>
  <si>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</si>
  <si>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</si>
  <si>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</si>
  <si>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</si>
  <si>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</si>
  <si>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</si>
  <si>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</si>
  <si>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</si>
  <si>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</si>
  <si>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</si>
  <si>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</si>
  <si>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</si>
  <si>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</si>
  <si>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</si>
  <si>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</si>
  <si>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</si>
  <si>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</si>
  <si>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</si>
  <si>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</si>
  <si>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</si>
  <si>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</si>
  <si>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</si>
  <si>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</si>
  <si>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</si>
  <si>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</si>
  <si>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</si>
  <si>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</si>
  <si>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</si>
  <si>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</si>
  <si>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</si>
  <si>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</si>
  <si>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</si>
  <si>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</si>
  <si>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</si>
  <si>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</si>
  <si>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</si>
  <si>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</si>
  <si>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</si>
  <si>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</si>
  <si>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</si>
  <si>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</si>
  <si>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</si>
  <si>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</si>
  <si>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</si>
  <si>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</si>
  <si>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</si>
  <si>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</si>
  <si>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</si>
  <si>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</si>
  <si>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</si>
  <si>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</si>
  <si>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</si>
  <si>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</si>
  <si>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</si>
  <si>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</si>
  <si>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</si>
  <si>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</si>
  <si>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</si>
  <si>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</si>
  <si>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</si>
  <si>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</si>
  <si>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</si>
  <si>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</si>
  <si>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</si>
  <si>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</si>
  <si>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</si>
  <si>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</si>
  <si>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</si>
  <si>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</si>
  <si>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</si>
  <si>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</si>
  <si>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</si>
  <si>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</si>
  <si>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</si>
  <si>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</si>
  <si>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</si>
  <si>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</si>
  <si>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</si>
  <si>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</si>
  <si>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</si>
  <si>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</si>
  <si>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</si>
  <si>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DATE:  FEBRUARY 16 2024</t>
  </si>
  <si>
    <t>DATE: FEBRUARY 16 2024</t>
  </si>
  <si>
    <t>DATE: FEBRUARY 16, 2024</t>
  </si>
  <si>
    <t>DATE: FEBRUARY  16,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</si>
</sst>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4" zoomScaleNormal="100" zoomScaleSheetLayoutView="100" workbookViewId="0">
      <selection activeCell="H11" sqref="H11"/>
    </sheetView>
  </sheetViews>
  <sheetFormatPr defaultColWidth="9.179687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1796875" style="3" customWidth="1"/>
    <col min="6" max="6" width="45.1796875" style="3" customWidth="1"/>
    <col min="7" max="7" width="20.1796875" style="3" customWidth="1"/>
    <col min="8" max="8" width="14.81640625" style="3" customWidth="1"/>
    <col min="9" max="9" width="15.453125" style="3" customWidth="1"/>
    <col min="10" max="11" width="9.1796875" style="3"/>
    <col min="12" max="12" width="10" style="3" bestFit="1" customWidth="1"/>
    <col min="13" max="13" width="10.1796875" style="3" bestFit="1" customWidth="1"/>
    <col min="14" max="16" width="9.1796875" style="3"/>
    <col min="17" max="17" width="16.81640625" style="3" customWidth="1"/>
    <col min="18" max="16384" width="9.179687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496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7261927</v>
      </c>
      <c r="E5" s="256">
        <f>'NEW GOG NOTES AND BONDS '!I40</f>
        <v>10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370664215</v>
      </c>
      <c r="E7" s="10">
        <f>'TREASURY BILLS'!J92</f>
        <v>431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377926142</v>
      </c>
      <c r="E9" s="16">
        <f>SUM(E5:E8)</f>
        <v>441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'!H11</f>
        <v>4920000</v>
      </c>
      <c r="E14" s="258">
        <f>'NEW GOG NOTES AND BONDS '!I11</f>
        <v>1</v>
      </c>
      <c r="F14" s="231" t="str">
        <f>'NEW GOG NOTES AND BONDS '!C11</f>
        <v>GOG-BD-13/02/29-A6145-1838-8.65</v>
      </c>
      <c r="G14" s="246">
        <f>'NEW GOG NOTES AND BONDS '!F11</f>
        <v>25</v>
      </c>
      <c r="H14" s="23">
        <f>'NEW GOG NOTES AND BONDS '!G11</f>
        <v>52.558799999999998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BILLS'!I80</f>
        <v>49619776</v>
      </c>
      <c r="E16" s="260">
        <f>'TREASURY BILLS'!J80</f>
        <v>7</v>
      </c>
      <c r="F16" s="232" t="str">
        <f>'TREASURY BILLS'!E80</f>
        <v>GOG-BL-25/11/24-A6375-1878-0</v>
      </c>
      <c r="G16" s="238"/>
      <c r="H16" s="23">
        <f>'TREASURY BILLS'!H80</f>
        <v>84.965029339447199</v>
      </c>
      <c r="I16" s="13"/>
      <c r="K16" s="14"/>
      <c r="L16" s="15"/>
    </row>
    <row r="17" spans="1:12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B2" zoomScale="110" zoomScaleNormal="110" zoomScaleSheetLayoutView="100" workbookViewId="0">
      <selection activeCell="G12" sqref="G12:I12"/>
    </sheetView>
  </sheetViews>
  <sheetFormatPr defaultColWidth="9.1796875" defaultRowHeight="15.5"/>
  <cols>
    <col min="1" max="1" width="6.54296875" style="3" customWidth="1"/>
    <col min="2" max="2" width="24.1796875" style="3" customWidth="1"/>
    <col min="3" max="3" width="41.816406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1796875" style="115" customWidth="1"/>
    <col min="9" max="9" width="20.1796875" style="3" customWidth="1"/>
    <col min="10" max="10" width="14.81640625" style="3" customWidth="1"/>
    <col min="11" max="11" width="11.81640625" style="3" customWidth="1"/>
    <col min="12" max="12" width="15.453125" style="3" customWidth="1"/>
    <col min="13" max="13" width="14.1796875" style="87" customWidth="1"/>
    <col min="14" max="14" width="5.81640625" style="3" hidden="1" customWidth="1"/>
    <col min="15" max="15" width="10.90625" style="3" bestFit="1" customWidth="1"/>
    <col min="16" max="16384" width="9.179687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9.91</v>
      </c>
      <c r="F5" s="11">
        <v>21.72</v>
      </c>
      <c r="G5" s="54">
        <v>72.177858091075606</v>
      </c>
      <c r="H5" s="265">
        <v>921849</v>
      </c>
      <c r="I5" s="295">
        <v>4</v>
      </c>
      <c r="J5" s="11">
        <v>9.91</v>
      </c>
      <c r="K5" s="11">
        <v>9.91</v>
      </c>
      <c r="L5" s="58">
        <v>1278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9.19</v>
      </c>
      <c r="F6" s="11">
        <v>20.9</v>
      </c>
      <c r="G6" s="240">
        <v>69.100300987550099</v>
      </c>
      <c r="H6" s="72">
        <v>954787</v>
      </c>
      <c r="I6" s="241">
        <v>4</v>
      </c>
      <c r="J6" s="11">
        <v>9.19</v>
      </c>
      <c r="K6" s="11">
        <v>9.19</v>
      </c>
      <c r="L6" s="58">
        <v>1642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1278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15.32</v>
      </c>
      <c r="K8" s="11">
        <v>15.32</v>
      </c>
      <c r="L8" s="58">
        <v>1642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19.260000000000002</v>
      </c>
      <c r="F9" s="11">
        <v>22.66</v>
      </c>
      <c r="G9" s="64">
        <v>68.706000000000003</v>
      </c>
      <c r="H9" s="72"/>
      <c r="I9" s="65"/>
      <c r="J9" s="11">
        <v>19.260000000000002</v>
      </c>
      <c r="K9" s="11">
        <v>19.260000000000002</v>
      </c>
      <c r="L9" s="58">
        <v>1096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23.25</v>
      </c>
      <c r="L10" s="58">
        <v>1460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>
        <v>4920000</v>
      </c>
      <c r="I11" s="295">
        <v>1</v>
      </c>
      <c r="J11" s="11">
        <v>24.24</v>
      </c>
      <c r="K11" s="11">
        <v>24.24</v>
      </c>
      <c r="L11" s="58">
        <v>1824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>
        <v>465291</v>
      </c>
      <c r="I12" s="241">
        <v>1</v>
      </c>
      <c r="J12" s="11">
        <v>24.03</v>
      </c>
      <c r="K12" s="11">
        <v>24.03</v>
      </c>
      <c r="L12" s="58">
        <v>2188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22.33</v>
      </c>
      <c r="L13" s="58">
        <v>2552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23.92</v>
      </c>
      <c r="K14" s="11">
        <v>23.92</v>
      </c>
      <c r="L14" s="58">
        <v>2916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19.46</v>
      </c>
      <c r="K15" s="11">
        <v>19.46</v>
      </c>
      <c r="L15" s="58">
        <v>3280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22.02</v>
      </c>
      <c r="L16" s="58">
        <v>3644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25.37</v>
      </c>
      <c r="K17" s="11">
        <v>25.37</v>
      </c>
      <c r="L17" s="58">
        <v>4008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13.36</v>
      </c>
      <c r="F18" s="11">
        <v>12.54</v>
      </c>
      <c r="G18" s="64">
        <v>81.521050000000002</v>
      </c>
      <c r="H18" s="72"/>
      <c r="I18" s="65"/>
      <c r="J18" s="11">
        <v>13.36</v>
      </c>
      <c r="K18" s="11">
        <v>13.36</v>
      </c>
      <c r="L18" s="58">
        <v>4372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21.15</v>
      </c>
      <c r="K19" s="11">
        <v>21.15</v>
      </c>
      <c r="L19" s="58">
        <v>4736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22.5</v>
      </c>
      <c r="K20" s="20">
        <v>22.5</v>
      </c>
      <c r="L20" s="291">
        <v>5100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475</v>
      </c>
      <c r="C24" s="221" t="s">
        <v>466</v>
      </c>
      <c r="D24" s="219" t="s">
        <v>478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1383</v>
      </c>
      <c r="M24" s="292">
        <v>46721</v>
      </c>
      <c r="N24" s="114"/>
      <c r="O24" s="114"/>
    </row>
    <row r="25" spans="1:15">
      <c r="A25" s="93">
        <v>2</v>
      </c>
      <c r="B25" s="94" t="s">
        <v>413</v>
      </c>
      <c r="C25" s="221" t="s">
        <v>467</v>
      </c>
      <c r="D25" s="219" t="s">
        <v>419</v>
      </c>
      <c r="E25" s="20"/>
      <c r="F25" s="20"/>
      <c r="G25" s="247"/>
      <c r="H25" s="248"/>
      <c r="I25" s="249"/>
      <c r="J25" s="20"/>
      <c r="K25" s="20"/>
      <c r="L25" s="291">
        <v>1388</v>
      </c>
      <c r="M25" s="292">
        <v>46726</v>
      </c>
      <c r="N25" s="114"/>
      <c r="O25" s="114"/>
    </row>
    <row r="26" spans="1:15">
      <c r="A26" s="93">
        <v>3</v>
      </c>
      <c r="B26" s="94" t="s">
        <v>476</v>
      </c>
      <c r="C26" s="221" t="s">
        <v>468</v>
      </c>
      <c r="D26" s="219" t="s">
        <v>479</v>
      </c>
      <c r="E26" s="20"/>
      <c r="F26" s="20"/>
      <c r="G26" s="247"/>
      <c r="H26" s="248"/>
      <c r="I26" s="249"/>
      <c r="J26" s="20"/>
      <c r="K26" s="20"/>
      <c r="L26" s="291">
        <v>2111</v>
      </c>
      <c r="M26" s="292">
        <v>47449</v>
      </c>
      <c r="N26" s="114"/>
      <c r="O26" s="114"/>
    </row>
    <row r="27" spans="1:15">
      <c r="A27" s="93">
        <v>4</v>
      </c>
      <c r="B27" s="94" t="s">
        <v>414</v>
      </c>
      <c r="C27" s="221" t="s">
        <v>469</v>
      </c>
      <c r="D27" s="219" t="s">
        <v>420</v>
      </c>
      <c r="E27" s="20"/>
      <c r="F27" s="20"/>
      <c r="G27" s="247"/>
      <c r="H27" s="248"/>
      <c r="I27" s="249"/>
      <c r="J27" s="20"/>
      <c r="K27" s="20"/>
      <c r="L27" s="291">
        <v>2846</v>
      </c>
      <c r="M27" s="292">
        <v>48184</v>
      </c>
      <c r="N27" s="114"/>
      <c r="O27" s="114"/>
    </row>
    <row r="28" spans="1:15">
      <c r="A28" s="93">
        <v>5</v>
      </c>
      <c r="B28" s="94" t="s">
        <v>412</v>
      </c>
      <c r="C28" s="221" t="s">
        <v>470</v>
      </c>
      <c r="D28" s="219" t="s">
        <v>418</v>
      </c>
      <c r="E28" s="20"/>
      <c r="F28" s="20"/>
      <c r="G28" s="247"/>
      <c r="H28" s="248"/>
      <c r="I28" s="249"/>
      <c r="J28" s="20"/>
      <c r="K28" s="20"/>
      <c r="L28" s="291">
        <v>3574</v>
      </c>
      <c r="M28" s="292">
        <v>48912</v>
      </c>
      <c r="N28" s="114"/>
      <c r="O28" s="114"/>
    </row>
    <row r="29" spans="1:15">
      <c r="A29" s="93">
        <v>6</v>
      </c>
      <c r="B29" s="94" t="s">
        <v>477</v>
      </c>
      <c r="C29" s="221" t="s">
        <v>471</v>
      </c>
      <c r="D29" s="219" t="s">
        <v>480</v>
      </c>
      <c r="E29" s="20"/>
      <c r="F29" s="20"/>
      <c r="G29" s="247"/>
      <c r="H29" s="248"/>
      <c r="I29" s="249"/>
      <c r="J29" s="20"/>
      <c r="K29" s="20"/>
      <c r="L29" s="291">
        <v>4302</v>
      </c>
      <c r="M29" s="292">
        <v>49640</v>
      </c>
      <c r="N29" s="114"/>
      <c r="O29" s="114"/>
    </row>
    <row r="30" spans="1:15">
      <c r="A30" s="93">
        <v>7</v>
      </c>
      <c r="B30" s="94" t="s">
        <v>415</v>
      </c>
      <c r="C30" s="221" t="s">
        <v>472</v>
      </c>
      <c r="D30" s="219" t="s">
        <v>421</v>
      </c>
      <c r="E30" s="20"/>
      <c r="F30" s="20"/>
      <c r="G30" s="247"/>
      <c r="H30" s="248"/>
      <c r="I30" s="249"/>
      <c r="J30" s="20"/>
      <c r="K30" s="20"/>
      <c r="L30" s="291">
        <v>4666</v>
      </c>
      <c r="M30" s="292">
        <v>50004</v>
      </c>
      <c r="N30" s="114"/>
      <c r="O30" s="114"/>
    </row>
    <row r="31" spans="1:15">
      <c r="A31" s="93">
        <v>8</v>
      </c>
      <c r="B31" s="94" t="s">
        <v>410</v>
      </c>
      <c r="C31" s="221" t="s">
        <v>473</v>
      </c>
      <c r="D31" s="219" t="s">
        <v>416</v>
      </c>
      <c r="E31" s="20"/>
      <c r="F31" s="20"/>
      <c r="G31" s="247"/>
      <c r="H31" s="248"/>
      <c r="I31" s="249"/>
      <c r="J31" s="20"/>
      <c r="K31" s="20"/>
      <c r="L31" s="291">
        <v>5030</v>
      </c>
      <c r="M31" s="292">
        <v>50368</v>
      </c>
      <c r="N31" s="114"/>
      <c r="O31" s="114"/>
    </row>
    <row r="32" spans="1:15">
      <c r="A32" s="93">
        <v>9</v>
      </c>
      <c r="B32" s="94" t="s">
        <v>411</v>
      </c>
      <c r="C32" s="221" t="s">
        <v>474</v>
      </c>
      <c r="D32" s="219" t="s">
        <v>417</v>
      </c>
      <c r="E32" s="20"/>
      <c r="F32" s="20"/>
      <c r="G32" s="247"/>
      <c r="H32" s="248"/>
      <c r="I32" s="249"/>
      <c r="J32" s="20"/>
      <c r="K32" s="20"/>
      <c r="L32" s="291">
        <v>1754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331</v>
      </c>
      <c r="C36" s="9" t="s">
        <v>335</v>
      </c>
      <c r="D36" s="27" t="s">
        <v>327</v>
      </c>
      <c r="E36" s="11"/>
      <c r="F36" s="11"/>
      <c r="G36" s="240"/>
      <c r="H36" s="72"/>
      <c r="I36" s="241"/>
      <c r="J36" s="11"/>
      <c r="K36" s="11"/>
      <c r="L36" s="58">
        <v>1296</v>
      </c>
      <c r="M36" s="59">
        <v>46634</v>
      </c>
      <c r="N36" s="114"/>
      <c r="O36" s="114"/>
    </row>
    <row r="37" spans="1:15">
      <c r="A37" s="264">
        <v>2</v>
      </c>
      <c r="B37" s="8" t="s">
        <v>332</v>
      </c>
      <c r="C37" s="9" t="s">
        <v>336</v>
      </c>
      <c r="D37" s="27" t="s">
        <v>328</v>
      </c>
      <c r="E37" s="11"/>
      <c r="F37" s="11"/>
      <c r="G37" s="240"/>
      <c r="H37" s="72"/>
      <c r="I37" s="241"/>
      <c r="J37" s="11"/>
      <c r="K37" s="11"/>
      <c r="L37" s="58">
        <v>1662</v>
      </c>
      <c r="M37" s="59">
        <v>47000</v>
      </c>
      <c r="N37" s="114"/>
      <c r="O37" s="114"/>
    </row>
    <row r="38" spans="1:15">
      <c r="A38" s="264">
        <v>3</v>
      </c>
      <c r="B38" s="8" t="s">
        <v>333</v>
      </c>
      <c r="C38" s="9" t="s">
        <v>337</v>
      </c>
      <c r="D38" s="27" t="s">
        <v>329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1296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334</v>
      </c>
      <c r="C39" s="9" t="s">
        <v>338</v>
      </c>
      <c r="D39" s="27" t="s">
        <v>330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1662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7261927</v>
      </c>
      <c r="I40" s="251">
        <f>SUM(I5:I39)</f>
        <v>10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314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A4" sqref="A4"/>
    </sheetView>
  </sheetViews>
  <sheetFormatPr defaultColWidth="9.1796875" defaultRowHeight="15.5"/>
  <cols>
    <col min="1" max="1" width="6.54296875" style="3" customWidth="1"/>
    <col min="2" max="2" width="18.54296875" style="3" customWidth="1"/>
    <col min="3" max="3" width="41.816406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1796875" style="3" customWidth="1"/>
    <col min="10" max="10" width="14.81640625" style="3" customWidth="1"/>
    <col min="11" max="11" width="14.1796875" style="3" customWidth="1"/>
    <col min="12" max="12" width="15.453125" style="3" customWidth="1"/>
    <col min="13" max="13" width="12.81640625" style="87" customWidth="1"/>
    <col min="14" max="14" width="13" style="3" hidden="1" customWidth="1"/>
    <col min="15" max="15" width="10.90625" style="3" bestFit="1" customWidth="1"/>
    <col min="16" max="16384" width="9.179687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290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80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31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241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318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416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458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521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558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59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143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395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493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605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654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745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815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922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493</v>
      </c>
      <c r="D26" s="63" t="s">
        <v>494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1007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1032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1116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1172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346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878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1067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1298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1431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38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416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1270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1361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1578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990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1564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1942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2362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2362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2698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2950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3453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3453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3609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3797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5645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314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M19" sqref="M19"/>
    </sheetView>
  </sheetViews>
  <sheetFormatPr defaultColWidth="9.1796875" defaultRowHeight="15.5"/>
  <cols>
    <col min="1" max="1" width="7.1796875" style="3" customWidth="1"/>
    <col min="2" max="2" width="40.54296875" style="3" customWidth="1"/>
    <col min="3" max="3" width="19.54296875" style="3" customWidth="1"/>
    <col min="4" max="4" width="15.81640625" style="3" customWidth="1"/>
    <col min="5" max="5" width="12.1796875" style="3" customWidth="1"/>
    <col min="6" max="6" width="19.81640625" style="183" customWidth="1"/>
    <col min="7" max="7" width="16" style="105" customWidth="1"/>
    <col min="8" max="8" width="16.81640625" style="165" customWidth="1"/>
    <col min="9" max="9" width="15.1796875" style="165" customWidth="1"/>
    <col min="10" max="10" width="13.1796875" style="78" customWidth="1"/>
    <col min="11" max="11" width="15.453125" style="87" customWidth="1"/>
    <col min="12" max="12" width="2.81640625" style="3" hidden="1" customWidth="1"/>
    <col min="13" max="13" width="10.90625" style="3" bestFit="1" customWidth="1"/>
    <col min="14" max="16384" width="9.179687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17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33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96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109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212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228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243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455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474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942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130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861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401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861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45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306</v>
      </c>
      <c r="C23" s="27" t="s">
        <v>300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199</v>
      </c>
      <c r="K23" s="159">
        <v>45537</v>
      </c>
      <c r="L23" s="159"/>
      <c r="M23" s="114"/>
    </row>
    <row r="24" spans="1:13">
      <c r="A24" s="8">
        <v>2</v>
      </c>
      <c r="B24" s="131" t="s">
        <v>305</v>
      </c>
      <c r="C24" s="27" t="s">
        <v>301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563</v>
      </c>
      <c r="K24" s="159">
        <v>45901</v>
      </c>
      <c r="L24" s="159"/>
      <c r="M24" s="114"/>
    </row>
    <row r="25" spans="1:13">
      <c r="A25" s="8">
        <v>3</v>
      </c>
      <c r="B25" s="131" t="s">
        <v>307</v>
      </c>
      <c r="C25" s="27" t="s">
        <v>302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927</v>
      </c>
      <c r="K25" s="159">
        <v>46265</v>
      </c>
      <c r="L25" s="159"/>
      <c r="M25" s="114"/>
    </row>
    <row r="26" spans="1:13">
      <c r="A26" s="8">
        <v>4</v>
      </c>
      <c r="B26" s="131" t="s">
        <v>308</v>
      </c>
      <c r="C26" s="27" t="s">
        <v>303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1291</v>
      </c>
      <c r="K26" s="159">
        <v>46629</v>
      </c>
      <c r="L26" s="159"/>
      <c r="M26" s="114"/>
    </row>
    <row r="27" spans="1:13">
      <c r="A27" s="8">
        <v>5</v>
      </c>
      <c r="B27" s="131" t="s">
        <v>309</v>
      </c>
      <c r="C27" s="27" t="s">
        <v>304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1655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364</v>
      </c>
      <c r="C29" s="27" t="s">
        <v>365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439</v>
      </c>
      <c r="K29" s="159">
        <v>45777</v>
      </c>
      <c r="L29" s="159"/>
      <c r="M29" s="114"/>
    </row>
    <row r="30" spans="1:13">
      <c r="A30" s="8">
        <v>2</v>
      </c>
      <c r="B30" s="131" t="s">
        <v>366</v>
      </c>
      <c r="C30" s="27" t="s">
        <v>367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1340</v>
      </c>
      <c r="K30" s="159">
        <v>46678</v>
      </c>
      <c r="L30" s="159"/>
      <c r="M30" s="114"/>
    </row>
    <row r="31" spans="1:13">
      <c r="A31" s="8">
        <v>3</v>
      </c>
      <c r="B31" s="131" t="s">
        <v>368</v>
      </c>
      <c r="C31" s="27" t="s">
        <v>369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2616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370</v>
      </c>
      <c r="C33" s="27" t="s">
        <v>371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250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372</v>
      </c>
      <c r="C34" s="27" t="s">
        <v>373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1349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374</v>
      </c>
      <c r="C35" s="27" t="s">
        <v>375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1946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376</v>
      </c>
      <c r="C36" s="27" t="s">
        <v>377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2873</v>
      </c>
      <c r="K36" s="159">
        <v>48211</v>
      </c>
      <c r="L36" s="159"/>
      <c r="M36" s="114"/>
    </row>
    <row r="37" spans="1:13">
      <c r="A37" s="8">
        <v>5</v>
      </c>
      <c r="B37" s="131" t="s">
        <v>378</v>
      </c>
      <c r="C37" s="27" t="s">
        <v>379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3493</v>
      </c>
      <c r="K37" s="159">
        <v>48831</v>
      </c>
      <c r="L37" s="159"/>
      <c r="M37" s="114"/>
    </row>
    <row r="38" spans="1:13">
      <c r="A38" s="8">
        <v>6</v>
      </c>
      <c r="B38" s="131" t="s">
        <v>380</v>
      </c>
      <c r="C38" s="27" t="s">
        <v>381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3715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426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1118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1147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1476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314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E71" zoomScaleNormal="100" zoomScaleSheetLayoutView="110" workbookViewId="0">
      <selection activeCell="G5" sqref="G5:L91"/>
    </sheetView>
  </sheetViews>
  <sheetFormatPr defaultColWidth="9.1796875" defaultRowHeight="15.5"/>
  <cols>
    <col min="1" max="1" width="9.81640625" style="3" hidden="1" customWidth="1"/>
    <col min="2" max="2" width="15.81640625" style="3" hidden="1" customWidth="1"/>
    <col min="3" max="4" width="15.81640625" style="3" customWidth="1"/>
    <col min="5" max="5" width="39" style="3" customWidth="1"/>
    <col min="6" max="6" width="22.81640625" style="3" customWidth="1"/>
    <col min="7" max="7" width="13.54296875" style="198" customWidth="1"/>
    <col min="8" max="8" width="15.54296875" style="105" customWidth="1"/>
    <col min="9" max="9" width="22.1796875" style="183" customWidth="1"/>
    <col min="10" max="10" width="20.1796875" style="109" customWidth="1"/>
    <col min="11" max="11" width="14.54296875" style="3" customWidth="1"/>
    <col min="12" max="12" width="12.81640625" style="3" customWidth="1"/>
    <col min="13" max="13" width="13" style="3" customWidth="1"/>
    <col min="14" max="14" width="12.81640625" style="3" customWidth="1"/>
    <col min="15" max="15" width="13" style="3" hidden="1" customWidth="1"/>
    <col min="16" max="16" width="8.1796875" style="3" hidden="1" customWidth="1"/>
    <col min="17" max="17" width="10.90625" style="3" bestFit="1" customWidth="1"/>
    <col min="18" max="16384" width="9.179687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496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99.259842577467097</v>
      </c>
      <c r="H5" s="11">
        <v>99.259842577467097</v>
      </c>
      <c r="I5" s="265"/>
      <c r="J5" s="266"/>
      <c r="K5" s="11">
        <v>99.518900000000002</v>
      </c>
      <c r="L5" s="11">
        <v>95.12</v>
      </c>
      <c r="M5" s="58">
        <v>3</v>
      </c>
      <c r="N5" s="262">
        <v>45341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99.158471595616305</v>
      </c>
      <c r="H6" s="11">
        <v>99.042946755818306</v>
      </c>
      <c r="I6" s="265">
        <v>69694</v>
      </c>
      <c r="J6" s="266">
        <v>7</v>
      </c>
      <c r="K6" s="11">
        <v>99.161000000000001</v>
      </c>
      <c r="L6" s="11">
        <v>98.761399999999995</v>
      </c>
      <c r="M6" s="58">
        <v>10</v>
      </c>
      <c r="N6" s="262">
        <v>45348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97.868536353913598</v>
      </c>
      <c r="H7" s="11">
        <v>96.6</v>
      </c>
      <c r="I7" s="265">
        <v>2145</v>
      </c>
      <c r="J7" s="266">
        <v>1</v>
      </c>
      <c r="K7" s="11">
        <v>96.6</v>
      </c>
      <c r="L7" s="11">
        <v>96.6</v>
      </c>
      <c r="M7" s="58">
        <v>17</v>
      </c>
      <c r="N7" s="262">
        <v>45355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404</v>
      </c>
      <c r="F8" s="27" t="s">
        <v>405</v>
      </c>
      <c r="G8" s="11">
        <v>97.123599649223607</v>
      </c>
      <c r="H8" s="11">
        <v>97.560669085132304</v>
      </c>
      <c r="I8" s="265">
        <v>68928</v>
      </c>
      <c r="J8" s="266">
        <v>6</v>
      </c>
      <c r="K8" s="11">
        <v>98.112700000000004</v>
      </c>
      <c r="L8" s="11">
        <v>96.6</v>
      </c>
      <c r="M8" s="58">
        <v>24</v>
      </c>
      <c r="N8" s="262">
        <v>45362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97.711057764352802</v>
      </c>
      <c r="H9" s="11">
        <v>97.555564769606406</v>
      </c>
      <c r="I9" s="265">
        <v>1313383</v>
      </c>
      <c r="J9" s="266">
        <v>32</v>
      </c>
      <c r="K9" s="11">
        <v>97.891499999999994</v>
      </c>
      <c r="L9" s="11">
        <v>96.229699999999994</v>
      </c>
      <c r="M9" s="58">
        <v>31</v>
      </c>
      <c r="N9" s="262">
        <v>45369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96.411435933608601</v>
      </c>
      <c r="H10" s="11">
        <v>96.893104507737107</v>
      </c>
      <c r="I10" s="265">
        <v>384317</v>
      </c>
      <c r="J10" s="266">
        <v>8</v>
      </c>
      <c r="K10" s="11">
        <v>97.061499999999995</v>
      </c>
      <c r="L10" s="11">
        <v>95.742900000000006</v>
      </c>
      <c r="M10" s="58">
        <v>38</v>
      </c>
      <c r="N10" s="262">
        <v>45376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434</v>
      </c>
      <c r="F11" s="27" t="s">
        <v>435</v>
      </c>
      <c r="G11" s="11">
        <v>95.802175399409293</v>
      </c>
      <c r="H11" s="11">
        <v>96.340818548079596</v>
      </c>
      <c r="I11" s="265">
        <v>498278</v>
      </c>
      <c r="J11" s="266">
        <v>5</v>
      </c>
      <c r="K11" s="11">
        <v>96.937299999999993</v>
      </c>
      <c r="L11" s="11">
        <v>96.048400000000001</v>
      </c>
      <c r="M11" s="58">
        <v>45</v>
      </c>
      <c r="N11" s="262">
        <v>45383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446</v>
      </c>
      <c r="F12" s="27" t="s">
        <v>447</v>
      </c>
      <c r="G12" s="11"/>
      <c r="H12" s="11"/>
      <c r="I12" s="265"/>
      <c r="J12" s="266"/>
      <c r="K12" s="11"/>
      <c r="L12" s="11"/>
      <c r="M12" s="58">
        <v>49</v>
      </c>
      <c r="N12" s="262">
        <v>45387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440</v>
      </c>
      <c r="F13" s="27" t="s">
        <v>441</v>
      </c>
      <c r="G13" s="11">
        <v>94.258949732575203</v>
      </c>
      <c r="H13" s="11">
        <v>95.876951448052296</v>
      </c>
      <c r="I13" s="265">
        <v>178343</v>
      </c>
      <c r="J13" s="266">
        <v>7</v>
      </c>
      <c r="K13" s="11">
        <v>96.6</v>
      </c>
      <c r="L13" s="11">
        <v>95.285700000000006</v>
      </c>
      <c r="M13" s="58">
        <v>52</v>
      </c>
      <c r="N13" s="262">
        <v>45390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93.918798939474797</v>
      </c>
      <c r="H14" s="11">
        <v>95.472693046454097</v>
      </c>
      <c r="I14" s="265">
        <v>1002582</v>
      </c>
      <c r="J14" s="266">
        <v>9</v>
      </c>
      <c r="K14" s="11">
        <v>95.547499999999999</v>
      </c>
      <c r="L14" s="11">
        <v>94.6511</v>
      </c>
      <c r="M14" s="58">
        <v>59</v>
      </c>
      <c r="N14" s="262">
        <v>45397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93.755846786087304</v>
      </c>
      <c r="H15" s="11">
        <v>95.785970662923305</v>
      </c>
      <c r="I15" s="265">
        <v>687093</v>
      </c>
      <c r="J15" s="266">
        <v>15</v>
      </c>
      <c r="K15" s="11">
        <v>100</v>
      </c>
      <c r="L15" s="11">
        <v>91.993499999999997</v>
      </c>
      <c r="M15" s="58">
        <v>66</v>
      </c>
      <c r="N15" s="262">
        <v>45404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460</v>
      </c>
      <c r="F16" s="27" t="s">
        <v>461</v>
      </c>
      <c r="G16" s="11">
        <v>93.095825311566301</v>
      </c>
      <c r="H16" s="11">
        <v>93.631872270527893</v>
      </c>
      <c r="I16" s="265">
        <v>274870</v>
      </c>
      <c r="J16" s="266">
        <v>14</v>
      </c>
      <c r="K16" s="11">
        <v>96.6</v>
      </c>
      <c r="L16" s="11">
        <v>91.218900000000005</v>
      </c>
      <c r="M16" s="58">
        <v>73</v>
      </c>
      <c r="N16" s="262">
        <v>45411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94.153597081705399</v>
      </c>
      <c r="H17" s="11">
        <v>94.788559781747693</v>
      </c>
      <c r="I17" s="265">
        <v>6270725</v>
      </c>
      <c r="J17" s="266">
        <v>23</v>
      </c>
      <c r="K17" s="11">
        <v>100</v>
      </c>
      <c r="L17" s="11">
        <v>90.457300000000004</v>
      </c>
      <c r="M17" s="58">
        <v>80</v>
      </c>
      <c r="N17" s="262">
        <v>45418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487</v>
      </c>
      <c r="F18" s="27" t="s">
        <v>488</v>
      </c>
      <c r="G18" s="11">
        <v>94.228404064161296</v>
      </c>
      <c r="H18" s="11">
        <v>94.993200487349796</v>
      </c>
      <c r="I18" s="265">
        <v>6709555</v>
      </c>
      <c r="J18" s="266">
        <v>134</v>
      </c>
      <c r="K18" s="11">
        <v>100</v>
      </c>
      <c r="L18" s="11">
        <v>92.022000000000006</v>
      </c>
      <c r="M18" s="58">
        <v>87</v>
      </c>
      <c r="N18" s="262">
        <v>45425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355</v>
      </c>
      <c r="D20" s="263">
        <v>1</v>
      </c>
      <c r="E20" s="9" t="s">
        <v>290</v>
      </c>
      <c r="F20" s="27" t="s">
        <v>291</v>
      </c>
      <c r="G20" s="12">
        <v>95.12</v>
      </c>
      <c r="H20" s="64">
        <v>95.12</v>
      </c>
      <c r="I20" s="133"/>
      <c r="J20" s="241"/>
      <c r="K20" s="64">
        <v>95.12</v>
      </c>
      <c r="L20" s="64">
        <v>95.12</v>
      </c>
      <c r="M20" s="58">
        <v>3</v>
      </c>
      <c r="N20" s="262">
        <v>45341</v>
      </c>
      <c r="O20" s="114"/>
      <c r="Q20" s="114"/>
    </row>
    <row r="21" spans="1:17" ht="14" customHeight="1">
      <c r="A21" s="50"/>
      <c r="D21" s="263">
        <v>2</v>
      </c>
      <c r="E21" s="9" t="s">
        <v>294</v>
      </c>
      <c r="F21" s="27" t="s">
        <v>295</v>
      </c>
      <c r="G21" s="12">
        <v>92.6691</v>
      </c>
      <c r="H21" s="64">
        <v>92.6691</v>
      </c>
      <c r="I21" s="133"/>
      <c r="J21" s="241"/>
      <c r="K21" s="64">
        <v>92.6691</v>
      </c>
      <c r="L21" s="64">
        <v>92.6691</v>
      </c>
      <c r="M21" s="58">
        <v>4</v>
      </c>
      <c r="N21" s="262">
        <v>45342</v>
      </c>
      <c r="O21" s="114"/>
      <c r="Q21" s="114"/>
    </row>
    <row r="22" spans="1:17" ht="13.5" customHeight="1">
      <c r="A22" s="50"/>
      <c r="D22" s="263">
        <v>3</v>
      </c>
      <c r="E22" s="9" t="s">
        <v>298</v>
      </c>
      <c r="F22" s="27" t="s">
        <v>299</v>
      </c>
      <c r="G22" s="12">
        <v>100</v>
      </c>
      <c r="H22" s="64">
        <v>100</v>
      </c>
      <c r="I22" s="133"/>
      <c r="J22" s="241"/>
      <c r="K22" s="64">
        <v>100</v>
      </c>
      <c r="L22" s="64">
        <v>100</v>
      </c>
      <c r="M22" s="58">
        <v>10</v>
      </c>
      <c r="N22" s="262">
        <v>45348</v>
      </c>
      <c r="O22" s="114"/>
      <c r="Q22" s="114"/>
    </row>
    <row r="23" spans="1:17" ht="14" customHeight="1">
      <c r="A23" s="50"/>
      <c r="D23" s="263">
        <v>4</v>
      </c>
      <c r="E23" s="9" t="s">
        <v>310</v>
      </c>
      <c r="F23" s="27" t="s">
        <v>311</v>
      </c>
      <c r="G23" s="12">
        <v>98.935589989287493</v>
      </c>
      <c r="H23" s="64">
        <v>97.986400000000003</v>
      </c>
      <c r="I23" s="133">
        <v>183699</v>
      </c>
      <c r="J23" s="241">
        <v>2</v>
      </c>
      <c r="K23" s="64">
        <v>97.986400000000003</v>
      </c>
      <c r="L23" s="64">
        <v>97.986400000000003</v>
      </c>
      <c r="M23" s="58">
        <v>17</v>
      </c>
      <c r="N23" s="262">
        <v>45355</v>
      </c>
      <c r="O23" s="114"/>
      <c r="Q23" s="114"/>
    </row>
    <row r="24" spans="1:17" ht="14" customHeight="1">
      <c r="A24" s="50"/>
      <c r="D24" s="263">
        <v>5</v>
      </c>
      <c r="E24" s="9" t="s">
        <v>315</v>
      </c>
      <c r="F24" s="27" t="s">
        <v>316</v>
      </c>
      <c r="G24" s="12">
        <v>94.6143</v>
      </c>
      <c r="H24" s="64">
        <v>94.6143</v>
      </c>
      <c r="I24" s="133"/>
      <c r="J24" s="241"/>
      <c r="K24" s="64">
        <v>94.6143</v>
      </c>
      <c r="L24" s="64">
        <v>94.6143</v>
      </c>
      <c r="M24" s="58">
        <v>24</v>
      </c>
      <c r="N24" s="262">
        <v>45362</v>
      </c>
      <c r="O24" s="114"/>
      <c r="Q24" s="114"/>
    </row>
    <row r="25" spans="1:17" ht="14" customHeight="1">
      <c r="A25" s="50"/>
      <c r="D25" s="263">
        <v>6</v>
      </c>
      <c r="E25" s="9" t="s">
        <v>319</v>
      </c>
      <c r="F25" s="27" t="s">
        <v>320</v>
      </c>
      <c r="G25" s="12">
        <v>100</v>
      </c>
      <c r="H25" s="64">
        <v>96.230099999999993</v>
      </c>
      <c r="I25" s="133">
        <v>34353</v>
      </c>
      <c r="J25" s="241">
        <v>1</v>
      </c>
      <c r="K25" s="64">
        <v>96.230099999999993</v>
      </c>
      <c r="L25" s="64">
        <v>96.230099999999993</v>
      </c>
      <c r="M25" s="58">
        <v>31</v>
      </c>
      <c r="N25" s="262">
        <v>45369</v>
      </c>
      <c r="O25" s="114"/>
      <c r="Q25" s="114"/>
    </row>
    <row r="26" spans="1:17" ht="14" customHeight="1">
      <c r="A26" s="50"/>
      <c r="D26" s="263">
        <v>7</v>
      </c>
      <c r="E26" s="9" t="s">
        <v>323</v>
      </c>
      <c r="F26" s="27" t="s">
        <v>324</v>
      </c>
      <c r="G26" s="12">
        <v>95.12</v>
      </c>
      <c r="H26" s="64">
        <v>95.12</v>
      </c>
      <c r="I26" s="133"/>
      <c r="J26" s="241"/>
      <c r="K26" s="64">
        <v>95.12</v>
      </c>
      <c r="L26" s="64">
        <v>95.12</v>
      </c>
      <c r="M26" s="58">
        <v>38</v>
      </c>
      <c r="N26" s="262">
        <v>45376</v>
      </c>
      <c r="O26" s="114"/>
      <c r="Q26" s="114"/>
    </row>
    <row r="27" spans="1:17" ht="14" customHeight="1">
      <c r="A27" s="50"/>
      <c r="D27" s="263">
        <v>8</v>
      </c>
      <c r="E27" s="9" t="s">
        <v>339</v>
      </c>
      <c r="F27" s="27" t="s">
        <v>340</v>
      </c>
      <c r="G27" s="12">
        <v>96.7172625395106</v>
      </c>
      <c r="H27" s="64">
        <v>96.887348991135099</v>
      </c>
      <c r="I27" s="133">
        <v>4123793</v>
      </c>
      <c r="J27" s="241">
        <v>2</v>
      </c>
      <c r="K27" s="64">
        <v>96.937399999999997</v>
      </c>
      <c r="L27" s="64">
        <v>96.885800000000003</v>
      </c>
      <c r="M27" s="58">
        <v>45</v>
      </c>
      <c r="N27" s="262">
        <v>45383</v>
      </c>
      <c r="O27" s="114"/>
      <c r="Q27" s="114"/>
    </row>
    <row r="28" spans="1:17" ht="14" customHeight="1">
      <c r="A28" s="50"/>
      <c r="D28" s="263">
        <v>9</v>
      </c>
      <c r="E28" s="9" t="s">
        <v>343</v>
      </c>
      <c r="F28" s="27" t="s">
        <v>344</v>
      </c>
      <c r="G28" s="12">
        <v>93.7226</v>
      </c>
      <c r="H28" s="64">
        <v>93.7226</v>
      </c>
      <c r="I28" s="133"/>
      <c r="J28" s="241"/>
      <c r="K28" s="64">
        <v>93.7226</v>
      </c>
      <c r="L28" s="64">
        <v>93.7226</v>
      </c>
      <c r="M28" s="58">
        <v>52</v>
      </c>
      <c r="N28" s="262">
        <v>45390</v>
      </c>
      <c r="O28" s="114"/>
      <c r="Q28" s="114"/>
    </row>
    <row r="29" spans="1:17" ht="14" customHeight="1">
      <c r="A29" s="50"/>
      <c r="D29" s="263">
        <v>10</v>
      </c>
      <c r="E29" s="9" t="s">
        <v>347</v>
      </c>
      <c r="F29" s="27" t="s">
        <v>348</v>
      </c>
      <c r="G29" s="12">
        <v>95.145942448406302</v>
      </c>
      <c r="H29" s="64">
        <v>95.296599999999998</v>
      </c>
      <c r="I29" s="133">
        <v>38112588</v>
      </c>
      <c r="J29" s="241">
        <v>1</v>
      </c>
      <c r="K29" s="64">
        <v>95.296599999999998</v>
      </c>
      <c r="L29" s="64">
        <v>95.296599999999998</v>
      </c>
      <c r="M29" s="58">
        <v>59</v>
      </c>
      <c r="N29" s="262">
        <v>45397</v>
      </c>
      <c r="O29" s="114"/>
      <c r="Q29" s="114"/>
    </row>
    <row r="30" spans="1:17" ht="14" customHeight="1">
      <c r="A30" s="50"/>
      <c r="D30" s="263">
        <v>11</v>
      </c>
      <c r="E30" s="9" t="s">
        <v>351</v>
      </c>
      <c r="F30" s="27" t="s">
        <v>352</v>
      </c>
      <c r="G30" s="12">
        <v>92.6810560771479</v>
      </c>
      <c r="H30" s="64">
        <v>93.145462906216494</v>
      </c>
      <c r="I30" s="133">
        <v>40988</v>
      </c>
      <c r="J30" s="241">
        <v>2</v>
      </c>
      <c r="K30" s="64">
        <v>96.6</v>
      </c>
      <c r="L30" s="64">
        <v>92.903400000000005</v>
      </c>
      <c r="M30" s="58">
        <v>66</v>
      </c>
      <c r="N30" s="262">
        <v>45404</v>
      </c>
      <c r="O30" s="114"/>
      <c r="Q30" s="114"/>
    </row>
    <row r="31" spans="1:17" ht="14" customHeight="1">
      <c r="A31" s="50"/>
      <c r="D31" s="263">
        <v>12</v>
      </c>
      <c r="E31" s="9" t="s">
        <v>356</v>
      </c>
      <c r="F31" s="27" t="s">
        <v>357</v>
      </c>
      <c r="G31" s="12">
        <v>94.1808622311531</v>
      </c>
      <c r="H31" s="64">
        <v>94.1808622311531</v>
      </c>
      <c r="I31" s="133"/>
      <c r="J31" s="241"/>
      <c r="K31" s="64">
        <v>94.594499999999996</v>
      </c>
      <c r="L31" s="64">
        <v>94.126199999999997</v>
      </c>
      <c r="M31" s="58">
        <v>73</v>
      </c>
      <c r="N31" s="262">
        <v>45411</v>
      </c>
      <c r="O31" s="114"/>
      <c r="Q31" s="114"/>
    </row>
    <row r="32" spans="1:17" ht="14" customHeight="1">
      <c r="A32" s="50"/>
      <c r="D32" s="263">
        <v>13</v>
      </c>
      <c r="E32" s="9" t="s">
        <v>360</v>
      </c>
      <c r="F32" s="27" t="s">
        <v>361</v>
      </c>
      <c r="G32" s="12">
        <v>94.181942717817506</v>
      </c>
      <c r="H32" s="64">
        <v>94.181942717817506</v>
      </c>
      <c r="I32" s="133"/>
      <c r="J32" s="241"/>
      <c r="K32" s="64">
        <v>94.332300000000004</v>
      </c>
      <c r="L32" s="64">
        <v>93.644300000000001</v>
      </c>
      <c r="M32" s="58">
        <v>80</v>
      </c>
      <c r="N32" s="262">
        <v>45418</v>
      </c>
      <c r="O32" s="114"/>
      <c r="Q32" s="114"/>
    </row>
    <row r="33" spans="1:17" ht="14" customHeight="1">
      <c r="A33" s="50"/>
      <c r="D33" s="263">
        <v>14</v>
      </c>
      <c r="E33" s="9" t="s">
        <v>382</v>
      </c>
      <c r="F33" s="27" t="s">
        <v>383</v>
      </c>
      <c r="G33" s="12">
        <v>93.8802096796136</v>
      </c>
      <c r="H33" s="64">
        <v>93.7292945298598</v>
      </c>
      <c r="I33" s="133">
        <v>4010921</v>
      </c>
      <c r="J33" s="241">
        <v>5</v>
      </c>
      <c r="K33" s="64">
        <v>96.6</v>
      </c>
      <c r="L33" s="64">
        <v>93.343299999999999</v>
      </c>
      <c r="M33" s="58">
        <v>87</v>
      </c>
      <c r="N33" s="262">
        <v>45425</v>
      </c>
      <c r="O33" s="114"/>
      <c r="Q33" s="114"/>
    </row>
    <row r="34" spans="1:17" ht="14" customHeight="1">
      <c r="A34" s="50"/>
      <c r="D34" s="263">
        <v>15</v>
      </c>
      <c r="E34" s="9" t="s">
        <v>388</v>
      </c>
      <c r="F34" s="27" t="s">
        <v>389</v>
      </c>
      <c r="G34" s="12">
        <v>93.080338246116497</v>
      </c>
      <c r="H34" s="64">
        <v>95.480241616243106</v>
      </c>
      <c r="I34" s="133">
        <v>59496</v>
      </c>
      <c r="J34" s="241">
        <v>3</v>
      </c>
      <c r="K34" s="64">
        <v>96.6</v>
      </c>
      <c r="L34" s="64">
        <v>92.738799999999998</v>
      </c>
      <c r="M34" s="58">
        <v>94</v>
      </c>
      <c r="N34" s="262">
        <v>45432</v>
      </c>
      <c r="O34" s="114"/>
      <c r="Q34" s="114"/>
    </row>
    <row r="35" spans="1:17" ht="14" customHeight="1">
      <c r="A35" s="50"/>
      <c r="D35" s="263">
        <v>16</v>
      </c>
      <c r="E35" s="9" t="s">
        <v>394</v>
      </c>
      <c r="F35" s="27" t="s">
        <v>395</v>
      </c>
      <c r="G35" s="12">
        <v>91.849141612057693</v>
      </c>
      <c r="H35" s="64">
        <v>92.617346048570099</v>
      </c>
      <c r="I35" s="133">
        <v>3847468</v>
      </c>
      <c r="J35" s="241">
        <v>22</v>
      </c>
      <c r="K35" s="64">
        <v>96.6</v>
      </c>
      <c r="L35" s="64">
        <v>92.25</v>
      </c>
      <c r="M35" s="58">
        <v>101</v>
      </c>
      <c r="N35" s="262">
        <v>45439</v>
      </c>
      <c r="O35" s="114"/>
      <c r="Q35" s="114"/>
    </row>
    <row r="36" spans="1:17" ht="14" customHeight="1">
      <c r="A36" s="50"/>
      <c r="D36" s="263">
        <v>17</v>
      </c>
      <c r="E36" s="9" t="s">
        <v>400</v>
      </c>
      <c r="F36" s="27" t="s">
        <v>401</v>
      </c>
      <c r="G36" s="12">
        <v>91.687700000000007</v>
      </c>
      <c r="H36" s="64">
        <v>91.687700000000007</v>
      </c>
      <c r="I36" s="133"/>
      <c r="J36" s="241"/>
      <c r="K36" s="64">
        <v>91.687700000000007</v>
      </c>
      <c r="L36" s="64">
        <v>91.687700000000007</v>
      </c>
      <c r="M36" s="58">
        <v>108</v>
      </c>
      <c r="N36" s="262">
        <v>45446</v>
      </c>
      <c r="O36" s="114"/>
      <c r="Q36" s="114"/>
    </row>
    <row r="37" spans="1:17" ht="14" customHeight="1">
      <c r="A37" s="50"/>
      <c r="D37" s="263">
        <v>18</v>
      </c>
      <c r="E37" s="9" t="s">
        <v>406</v>
      </c>
      <c r="F37" s="27" t="s">
        <v>407</v>
      </c>
      <c r="G37" s="12">
        <v>88.497112630691902</v>
      </c>
      <c r="H37" s="64">
        <v>91.650682639373699</v>
      </c>
      <c r="I37" s="133">
        <v>201957</v>
      </c>
      <c r="J37" s="241">
        <v>4</v>
      </c>
      <c r="K37" s="64">
        <v>91.926100000000005</v>
      </c>
      <c r="L37" s="64">
        <v>91.141199999999998</v>
      </c>
      <c r="M37" s="58">
        <v>115</v>
      </c>
      <c r="N37" s="262">
        <v>45453</v>
      </c>
      <c r="O37" s="114"/>
      <c r="Q37" s="114"/>
    </row>
    <row r="38" spans="1:17" ht="14" customHeight="1">
      <c r="A38" s="50"/>
      <c r="D38" s="263">
        <v>19</v>
      </c>
      <c r="E38" s="9" t="s">
        <v>424</v>
      </c>
      <c r="F38" s="27" t="s">
        <v>425</v>
      </c>
      <c r="G38" s="12">
        <v>92.25</v>
      </c>
      <c r="H38" s="64">
        <v>91.801309536352605</v>
      </c>
      <c r="I38" s="133">
        <v>431276</v>
      </c>
      <c r="J38" s="241">
        <v>11</v>
      </c>
      <c r="K38" s="64">
        <v>96.6</v>
      </c>
      <c r="L38" s="64">
        <v>89.302199999999999</v>
      </c>
      <c r="M38" s="58">
        <v>122</v>
      </c>
      <c r="N38" s="262">
        <v>45460</v>
      </c>
      <c r="O38" s="114"/>
      <c r="Q38" s="114"/>
    </row>
    <row r="39" spans="1:17" ht="14" customHeight="1">
      <c r="A39" s="50"/>
      <c r="D39" s="263">
        <v>20</v>
      </c>
      <c r="E39" s="9" t="s">
        <v>430</v>
      </c>
      <c r="F39" s="27" t="s">
        <v>431</v>
      </c>
      <c r="G39" s="12">
        <v>93.769037144661993</v>
      </c>
      <c r="H39" s="64">
        <v>90.177099999999996</v>
      </c>
      <c r="I39" s="133">
        <v>55447</v>
      </c>
      <c r="J39" s="241">
        <v>1</v>
      </c>
      <c r="K39" s="64">
        <v>90.177099999999996</v>
      </c>
      <c r="L39" s="64">
        <v>90.177099999999996</v>
      </c>
      <c r="M39" s="58">
        <v>129</v>
      </c>
      <c r="N39" s="262">
        <v>45467</v>
      </c>
      <c r="O39" s="114"/>
      <c r="Q39" s="114"/>
    </row>
    <row r="40" spans="1:17" ht="14" customHeight="1">
      <c r="A40" s="50"/>
      <c r="D40" s="263">
        <v>21</v>
      </c>
      <c r="E40" s="9" t="s">
        <v>436</v>
      </c>
      <c r="F40" s="27" t="s">
        <v>437</v>
      </c>
      <c r="G40" s="12">
        <v>86.550399999999996</v>
      </c>
      <c r="H40" s="64">
        <v>96.6</v>
      </c>
      <c r="I40" s="133">
        <v>486</v>
      </c>
      <c r="J40" s="241">
        <v>1</v>
      </c>
      <c r="K40" s="64">
        <v>96.6</v>
      </c>
      <c r="L40" s="64">
        <v>96.6</v>
      </c>
      <c r="M40" s="58">
        <v>136</v>
      </c>
      <c r="N40" s="262">
        <v>45474</v>
      </c>
      <c r="O40" s="114"/>
      <c r="Q40" s="114"/>
    </row>
    <row r="41" spans="1:17" ht="14" customHeight="1">
      <c r="A41" s="50"/>
      <c r="D41" s="263">
        <v>22</v>
      </c>
      <c r="E41" s="9" t="s">
        <v>442</v>
      </c>
      <c r="F41" s="27" t="s">
        <v>443</v>
      </c>
      <c r="G41" s="12">
        <v>93.087312616115796</v>
      </c>
      <c r="H41" s="64">
        <v>89.075966893962303</v>
      </c>
      <c r="I41" s="133">
        <v>46342</v>
      </c>
      <c r="J41" s="241">
        <v>2</v>
      </c>
      <c r="K41" s="64">
        <v>89.075999999999993</v>
      </c>
      <c r="L41" s="64">
        <v>89.075900000000004</v>
      </c>
      <c r="M41" s="58">
        <v>143</v>
      </c>
      <c r="N41" s="262">
        <v>45481</v>
      </c>
      <c r="O41" s="114"/>
      <c r="Q41" s="114"/>
    </row>
    <row r="42" spans="1:17" ht="14" customHeight="1">
      <c r="A42" s="50"/>
      <c r="D42" s="263">
        <v>23</v>
      </c>
      <c r="E42" s="9" t="s">
        <v>450</v>
      </c>
      <c r="F42" s="27" t="s">
        <v>451</v>
      </c>
      <c r="G42" s="12">
        <v>88.538600000000002</v>
      </c>
      <c r="H42" s="64">
        <v>89.161100000000005</v>
      </c>
      <c r="I42" s="133">
        <v>863495</v>
      </c>
      <c r="J42" s="241">
        <v>4</v>
      </c>
      <c r="K42" s="64">
        <v>89.161100000000005</v>
      </c>
      <c r="L42" s="64">
        <v>89.161100000000005</v>
      </c>
      <c r="M42" s="58">
        <v>150</v>
      </c>
      <c r="N42" s="262">
        <v>45488</v>
      </c>
      <c r="O42" s="114"/>
      <c r="Q42" s="114"/>
    </row>
    <row r="43" spans="1:17" ht="14" customHeight="1">
      <c r="A43" s="50"/>
      <c r="D43" s="263">
        <v>24</v>
      </c>
      <c r="E43" s="9" t="s">
        <v>456</v>
      </c>
      <c r="F43" s="27" t="s">
        <v>457</v>
      </c>
      <c r="G43" s="12">
        <v>85.675799999999995</v>
      </c>
      <c r="H43" s="64">
        <v>88.949375516166299</v>
      </c>
      <c r="I43" s="133">
        <v>917340</v>
      </c>
      <c r="J43" s="241">
        <v>5</v>
      </c>
      <c r="K43" s="64">
        <v>89.163200000000003</v>
      </c>
      <c r="L43" s="64">
        <v>82.552599999999998</v>
      </c>
      <c r="M43" s="58">
        <v>157</v>
      </c>
      <c r="N43" s="262">
        <v>45495</v>
      </c>
      <c r="O43" s="114"/>
      <c r="Q43" s="114"/>
    </row>
    <row r="44" spans="1:17" ht="14" customHeight="1">
      <c r="A44" s="50"/>
      <c r="D44" s="263">
        <v>25</v>
      </c>
      <c r="E44" s="9" t="s">
        <v>462</v>
      </c>
      <c r="F44" s="27" t="s">
        <v>463</v>
      </c>
      <c r="G44" s="12">
        <v>87.853700000000003</v>
      </c>
      <c r="H44" s="64">
        <v>88.091916872287101</v>
      </c>
      <c r="I44" s="133">
        <v>335894</v>
      </c>
      <c r="J44" s="241">
        <v>2</v>
      </c>
      <c r="K44" s="64">
        <v>88.0929</v>
      </c>
      <c r="L44" s="64">
        <v>87.679599999999994</v>
      </c>
      <c r="M44" s="58">
        <v>164</v>
      </c>
      <c r="N44" s="262">
        <v>45502</v>
      </c>
      <c r="O44" s="114"/>
      <c r="Q44" s="114"/>
    </row>
    <row r="45" spans="1:17" ht="14" customHeight="1">
      <c r="A45" s="50"/>
      <c r="D45" s="263">
        <v>26</v>
      </c>
      <c r="E45" s="9" t="s">
        <v>483</v>
      </c>
      <c r="F45" s="27" t="s">
        <v>484</v>
      </c>
      <c r="G45" s="12">
        <v>87.486681071973507</v>
      </c>
      <c r="H45" s="64">
        <v>87.617008301132998</v>
      </c>
      <c r="I45" s="133">
        <v>20288881</v>
      </c>
      <c r="J45" s="241">
        <v>18</v>
      </c>
      <c r="K45" s="64">
        <v>87.683599999999998</v>
      </c>
      <c r="L45" s="64">
        <v>87.575400000000002</v>
      </c>
      <c r="M45" s="58">
        <v>171</v>
      </c>
      <c r="N45" s="262">
        <v>45509</v>
      </c>
      <c r="O45" s="114"/>
      <c r="Q45" s="114"/>
    </row>
    <row r="46" spans="1:17" ht="14" customHeight="1">
      <c r="A46" s="50"/>
      <c r="D46" s="263">
        <v>27</v>
      </c>
      <c r="E46" s="9" t="s">
        <v>489</v>
      </c>
      <c r="F46" s="27" t="s">
        <v>490</v>
      </c>
      <c r="G46" s="12">
        <v>87.411004787696598</v>
      </c>
      <c r="H46" s="64">
        <v>87.588260755861697</v>
      </c>
      <c r="I46" s="133">
        <v>47966552</v>
      </c>
      <c r="J46" s="241">
        <v>20</v>
      </c>
      <c r="K46" s="64">
        <v>100</v>
      </c>
      <c r="L46" s="64">
        <v>86.587299999999999</v>
      </c>
      <c r="M46" s="58">
        <v>178</v>
      </c>
      <c r="N46" s="262">
        <v>45516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1"/>
      <c r="K47" s="64"/>
      <c r="L47" s="64"/>
      <c r="M47" s="58"/>
      <c r="N47" s="262"/>
      <c r="O47" s="114"/>
      <c r="Q47" s="114"/>
    </row>
    <row r="48" spans="1:17">
      <c r="A48" s="50"/>
      <c r="B48" s="196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98.956000000000003</v>
      </c>
      <c r="H48" s="271">
        <v>98.956000000000003</v>
      </c>
      <c r="I48" s="272"/>
      <c r="J48" s="139"/>
      <c r="K48" s="136">
        <v>98.956000000000003</v>
      </c>
      <c r="L48" s="136">
        <v>98.956000000000003</v>
      </c>
      <c r="M48" s="27">
        <v>10</v>
      </c>
      <c r="N48" s="262">
        <v>45348</v>
      </c>
      <c r="O48" s="114"/>
      <c r="Q48" s="114"/>
    </row>
    <row r="49" spans="1:17">
      <c r="A49" s="50"/>
      <c r="B49" s="196"/>
      <c r="C49" s="109"/>
      <c r="D49" s="109">
        <v>2</v>
      </c>
      <c r="E49" s="9" t="s">
        <v>247</v>
      </c>
      <c r="F49" s="27" t="s">
        <v>248</v>
      </c>
      <c r="G49" s="12">
        <v>98.138484774428605</v>
      </c>
      <c r="H49" s="240">
        <v>98.709194647918594</v>
      </c>
      <c r="I49" s="267">
        <v>80000203</v>
      </c>
      <c r="J49" s="241">
        <v>2</v>
      </c>
      <c r="K49" s="12">
        <v>98.709199999999996</v>
      </c>
      <c r="L49" s="12">
        <v>96.6</v>
      </c>
      <c r="M49" s="27">
        <v>17</v>
      </c>
      <c r="N49" s="262">
        <v>45355</v>
      </c>
      <c r="O49" s="114"/>
      <c r="Q49" s="114"/>
    </row>
    <row r="50" spans="1:17">
      <c r="A50" s="50"/>
      <c r="B50" s="196"/>
      <c r="C50" s="109"/>
      <c r="D50" s="109">
        <v>3</v>
      </c>
      <c r="E50" s="9" t="s">
        <v>249</v>
      </c>
      <c r="F50" s="27" t="s">
        <v>250</v>
      </c>
      <c r="G50" s="12">
        <v>97.704801825400807</v>
      </c>
      <c r="H50" s="271">
        <v>98.377098947981494</v>
      </c>
      <c r="I50" s="272">
        <v>40115073</v>
      </c>
      <c r="J50" s="139">
        <v>3</v>
      </c>
      <c r="K50" s="136">
        <v>98.378399999999999</v>
      </c>
      <c r="L50" s="136">
        <v>97.870500000000007</v>
      </c>
      <c r="M50" s="27">
        <v>24</v>
      </c>
      <c r="N50" s="262">
        <v>45362</v>
      </c>
      <c r="O50" s="114"/>
      <c r="Q50" s="114"/>
    </row>
    <row r="51" spans="1:17">
      <c r="A51" s="50"/>
      <c r="B51" s="196"/>
      <c r="C51" s="109"/>
      <c r="D51" s="109">
        <v>4</v>
      </c>
      <c r="E51" s="9" t="s">
        <v>251</v>
      </c>
      <c r="F51" s="27" t="s">
        <v>252</v>
      </c>
      <c r="G51" s="12">
        <v>97.483713309299802</v>
      </c>
      <c r="H51" s="240">
        <v>97.312912642543395</v>
      </c>
      <c r="I51" s="267">
        <v>44773744</v>
      </c>
      <c r="J51" s="268">
        <v>3</v>
      </c>
      <c r="K51" s="12">
        <v>97.456500000000005</v>
      </c>
      <c r="L51" s="12">
        <v>97.159899999999993</v>
      </c>
      <c r="M51" s="27">
        <v>38</v>
      </c>
      <c r="N51" s="262">
        <v>45376</v>
      </c>
      <c r="O51" s="114"/>
      <c r="Q51" s="114"/>
    </row>
    <row r="52" spans="1:17">
      <c r="A52" s="50"/>
      <c r="B52" s="196"/>
      <c r="C52" s="109"/>
      <c r="D52" s="109">
        <v>5</v>
      </c>
      <c r="E52" s="9" t="s">
        <v>253</v>
      </c>
      <c r="F52" s="27" t="s">
        <v>254</v>
      </c>
      <c r="G52" s="12">
        <v>96.361443030763397</v>
      </c>
      <c r="H52" s="240">
        <v>96.487700000000004</v>
      </c>
      <c r="I52" s="267">
        <v>8293</v>
      </c>
      <c r="J52" s="268">
        <v>1</v>
      </c>
      <c r="K52" s="12">
        <v>96.487700000000004</v>
      </c>
      <c r="L52" s="12">
        <v>96.487700000000004</v>
      </c>
      <c r="M52" s="27">
        <v>52</v>
      </c>
      <c r="N52" s="262">
        <v>45390</v>
      </c>
      <c r="O52" s="114"/>
      <c r="Q52" s="114"/>
    </row>
    <row r="53" spans="1:17">
      <c r="A53" s="50"/>
      <c r="B53" s="196"/>
      <c r="C53" s="109"/>
      <c r="D53" s="109">
        <v>6</v>
      </c>
      <c r="E53" s="9" t="s">
        <v>256</v>
      </c>
      <c r="F53" s="27" t="s">
        <v>257</v>
      </c>
      <c r="G53" s="12">
        <v>95.603300000000004</v>
      </c>
      <c r="H53" s="240">
        <v>95.603300000000004</v>
      </c>
      <c r="I53" s="267"/>
      <c r="J53" s="241"/>
      <c r="K53" s="12">
        <v>95.603300000000004</v>
      </c>
      <c r="L53" s="12">
        <v>95.603300000000004</v>
      </c>
      <c r="M53" s="27">
        <v>59</v>
      </c>
      <c r="N53" s="262">
        <v>45397</v>
      </c>
      <c r="O53" s="114"/>
      <c r="Q53" s="114"/>
    </row>
    <row r="54" spans="1:17">
      <c r="A54" s="50"/>
      <c r="B54" s="196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1">
        <v>94.692999999999998</v>
      </c>
      <c r="I54" s="272"/>
      <c r="J54" s="139"/>
      <c r="K54" s="136">
        <v>94.692999999999998</v>
      </c>
      <c r="L54" s="136">
        <v>94.692999999999998</v>
      </c>
      <c r="M54" s="27">
        <v>66</v>
      </c>
      <c r="N54" s="262">
        <v>45404</v>
      </c>
      <c r="O54" s="114"/>
      <c r="Q54" s="114"/>
    </row>
    <row r="55" spans="1:17">
      <c r="A55" s="50"/>
      <c r="B55" s="196"/>
      <c r="C55" s="109"/>
      <c r="D55" s="109">
        <v>8</v>
      </c>
      <c r="E55" s="9" t="s">
        <v>264</v>
      </c>
      <c r="F55" s="27" t="s">
        <v>265</v>
      </c>
      <c r="G55" s="136">
        <v>95.12</v>
      </c>
      <c r="H55" s="271">
        <v>93.8399</v>
      </c>
      <c r="I55" s="272">
        <v>3198</v>
      </c>
      <c r="J55" s="139">
        <v>1</v>
      </c>
      <c r="K55" s="136">
        <v>93.8399</v>
      </c>
      <c r="L55" s="136">
        <v>93.8399</v>
      </c>
      <c r="M55" s="27">
        <v>80</v>
      </c>
      <c r="N55" s="262">
        <v>45418</v>
      </c>
      <c r="O55" s="114"/>
      <c r="Q55" s="114"/>
    </row>
    <row r="56" spans="1:17">
      <c r="A56" s="50"/>
      <c r="B56" s="196"/>
      <c r="C56" s="109"/>
      <c r="D56" s="109">
        <v>9</v>
      </c>
      <c r="E56" s="9" t="s">
        <v>266</v>
      </c>
      <c r="F56" s="27" t="s">
        <v>267</v>
      </c>
      <c r="G56" s="136">
        <v>95.085265608027697</v>
      </c>
      <c r="H56" s="271">
        <v>96.6</v>
      </c>
      <c r="I56" s="272">
        <v>1096</v>
      </c>
      <c r="J56" s="139">
        <v>1</v>
      </c>
      <c r="K56" s="136">
        <v>96.6</v>
      </c>
      <c r="L56" s="136">
        <v>96.6</v>
      </c>
      <c r="M56" s="27">
        <v>87</v>
      </c>
      <c r="N56" s="262">
        <v>45425</v>
      </c>
      <c r="O56" s="114"/>
      <c r="Q56" s="114"/>
    </row>
    <row r="57" spans="1:17">
      <c r="A57" s="50"/>
      <c r="B57" s="196"/>
      <c r="C57" s="109"/>
      <c r="D57" s="109">
        <v>10</v>
      </c>
      <c r="E57" s="9" t="s">
        <v>269</v>
      </c>
      <c r="F57" s="27" t="s">
        <v>270</v>
      </c>
      <c r="G57" s="136">
        <v>95.12</v>
      </c>
      <c r="H57" s="271">
        <v>95.12</v>
      </c>
      <c r="I57" s="272"/>
      <c r="J57" s="139"/>
      <c r="K57" s="136">
        <v>95.12</v>
      </c>
      <c r="L57" s="136">
        <v>95.12</v>
      </c>
      <c r="M57" s="27">
        <v>101</v>
      </c>
      <c r="N57" s="262">
        <v>45439</v>
      </c>
      <c r="O57" s="114"/>
      <c r="Q57" s="114"/>
    </row>
    <row r="58" spans="1:17">
      <c r="A58" s="50"/>
      <c r="B58" s="196"/>
      <c r="C58" s="109"/>
      <c r="D58" s="109">
        <v>11</v>
      </c>
      <c r="E58" s="9" t="s">
        <v>271</v>
      </c>
      <c r="F58" s="27" t="s">
        <v>272</v>
      </c>
      <c r="G58" s="136">
        <v>80.692981438751303</v>
      </c>
      <c r="H58" s="271">
        <v>91.920900000000003</v>
      </c>
      <c r="I58" s="272">
        <v>908389</v>
      </c>
      <c r="J58" s="139">
        <v>1</v>
      </c>
      <c r="K58" s="136">
        <v>91.920900000000003</v>
      </c>
      <c r="L58" s="136">
        <v>91.920900000000003</v>
      </c>
      <c r="M58" s="27">
        <v>115</v>
      </c>
      <c r="N58" s="262">
        <v>45453</v>
      </c>
      <c r="O58" s="114"/>
      <c r="Q58" s="114"/>
    </row>
    <row r="59" spans="1:17">
      <c r="A59" s="50"/>
      <c r="B59" s="196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1">
        <v>90.284400000000005</v>
      </c>
      <c r="I59" s="272"/>
      <c r="J59" s="139"/>
      <c r="K59" s="136">
        <v>90.284400000000005</v>
      </c>
      <c r="L59" s="136">
        <v>90.284400000000005</v>
      </c>
      <c r="M59" s="27">
        <v>122</v>
      </c>
      <c r="N59" s="262">
        <v>45460</v>
      </c>
      <c r="O59" s="114"/>
      <c r="Q59" s="114"/>
    </row>
    <row r="60" spans="1:17">
      <c r="A60" s="50"/>
      <c r="B60" s="196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1">
        <v>89.551900000000003</v>
      </c>
      <c r="I60" s="272"/>
      <c r="J60" s="139"/>
      <c r="K60" s="136">
        <v>89.551900000000003</v>
      </c>
      <c r="L60" s="136">
        <v>89.551900000000003</v>
      </c>
      <c r="M60" s="27">
        <v>129</v>
      </c>
      <c r="N60" s="262">
        <v>45467</v>
      </c>
      <c r="O60" s="114"/>
      <c r="Q60" s="114"/>
    </row>
    <row r="61" spans="1:17">
      <c r="A61" s="50"/>
      <c r="B61" s="196"/>
      <c r="C61" s="109"/>
      <c r="D61" s="109">
        <v>14</v>
      </c>
      <c r="E61" s="273" t="s">
        <v>277</v>
      </c>
      <c r="F61" s="170" t="s">
        <v>278</v>
      </c>
      <c r="G61" s="274">
        <v>87.6374</v>
      </c>
      <c r="H61" s="275">
        <v>87.6374</v>
      </c>
      <c r="I61" s="276"/>
      <c r="J61" s="287"/>
      <c r="K61" s="274">
        <v>87.6374</v>
      </c>
      <c r="L61" s="274">
        <v>87.6374</v>
      </c>
      <c r="M61" s="170">
        <v>143</v>
      </c>
      <c r="N61" s="277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3" t="s">
        <v>279</v>
      </c>
      <c r="F62" s="170" t="s">
        <v>280</v>
      </c>
      <c r="G62" s="274">
        <v>95.041866818714794</v>
      </c>
      <c r="H62" s="275">
        <v>90.87</v>
      </c>
      <c r="I62" s="276">
        <v>286916</v>
      </c>
      <c r="J62" s="287">
        <v>7</v>
      </c>
      <c r="K62" s="274">
        <v>90.87</v>
      </c>
      <c r="L62" s="274">
        <v>90.87</v>
      </c>
      <c r="M62" s="170">
        <v>157</v>
      </c>
      <c r="N62" s="277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0" t="s">
        <v>281</v>
      </c>
      <c r="F63" s="281" t="s">
        <v>282</v>
      </c>
      <c r="G63" s="282">
        <v>77.242400000000004</v>
      </c>
      <c r="H63" s="283">
        <v>77.242400000000004</v>
      </c>
      <c r="I63" s="284"/>
      <c r="J63" s="288"/>
      <c r="K63" s="282">
        <v>77.242400000000004</v>
      </c>
      <c r="L63" s="282">
        <v>77.242400000000004</v>
      </c>
      <c r="M63" s="281">
        <v>164</v>
      </c>
      <c r="N63" s="286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0" t="s">
        <v>283</v>
      </c>
      <c r="F64" s="281" t="s">
        <v>284</v>
      </c>
      <c r="G64" s="282">
        <v>93.500573004937394</v>
      </c>
      <c r="H64" s="283">
        <v>90.87</v>
      </c>
      <c r="I64" s="284">
        <v>199067</v>
      </c>
      <c r="J64" s="285">
        <v>5</v>
      </c>
      <c r="K64" s="282">
        <v>90.87</v>
      </c>
      <c r="L64" s="282">
        <v>90.87</v>
      </c>
      <c r="M64" s="281">
        <v>171</v>
      </c>
      <c r="N64" s="286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0" t="s">
        <v>287</v>
      </c>
      <c r="F65" s="281" t="s">
        <v>288</v>
      </c>
      <c r="G65" s="282">
        <v>88.27</v>
      </c>
      <c r="H65" s="283">
        <v>86.77</v>
      </c>
      <c r="I65" s="284">
        <v>409128</v>
      </c>
      <c r="J65" s="288">
        <v>1</v>
      </c>
      <c r="K65" s="282">
        <v>86.77</v>
      </c>
      <c r="L65" s="282">
        <v>86.77</v>
      </c>
      <c r="M65" s="281">
        <v>178</v>
      </c>
      <c r="N65" s="286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0" t="s">
        <v>292</v>
      </c>
      <c r="F66" s="281" t="s">
        <v>293</v>
      </c>
      <c r="G66" s="282">
        <v>85.688400000000001</v>
      </c>
      <c r="H66" s="283">
        <v>85.688400000000001</v>
      </c>
      <c r="I66" s="284"/>
      <c r="J66" s="288"/>
      <c r="K66" s="282">
        <v>85.688400000000001</v>
      </c>
      <c r="L66" s="282">
        <v>85.688400000000001</v>
      </c>
      <c r="M66" s="281">
        <v>185</v>
      </c>
      <c r="N66" s="286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0" t="s">
        <v>296</v>
      </c>
      <c r="F67" s="281" t="s">
        <v>297</v>
      </c>
      <c r="G67" s="282">
        <v>98.365949712208405</v>
      </c>
      <c r="H67" s="283">
        <v>90.87</v>
      </c>
      <c r="I67" s="284">
        <v>41916</v>
      </c>
      <c r="J67" s="288">
        <v>2</v>
      </c>
      <c r="K67" s="282">
        <v>90.87</v>
      </c>
      <c r="L67" s="282">
        <v>90.87</v>
      </c>
      <c r="M67" s="281">
        <v>192</v>
      </c>
      <c r="N67" s="286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0" t="s">
        <v>312</v>
      </c>
      <c r="F68" s="281" t="s">
        <v>313</v>
      </c>
      <c r="G68" s="282">
        <v>83.434100000000001</v>
      </c>
      <c r="H68" s="283">
        <v>83.434100000000001</v>
      </c>
      <c r="I68" s="284"/>
      <c r="J68" s="288"/>
      <c r="K68" s="282">
        <v>83.434100000000001</v>
      </c>
      <c r="L68" s="282">
        <v>83.434100000000001</v>
      </c>
      <c r="M68" s="281">
        <v>199</v>
      </c>
      <c r="N68" s="286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0" t="s">
        <v>317</v>
      </c>
      <c r="F69" s="281" t="s">
        <v>318</v>
      </c>
      <c r="G69" s="282">
        <v>87.293099999999995</v>
      </c>
      <c r="H69" s="283">
        <v>87.293099999999995</v>
      </c>
      <c r="I69" s="284"/>
      <c r="J69" s="288"/>
      <c r="K69" s="282">
        <v>87.293099999999995</v>
      </c>
      <c r="L69" s="282">
        <v>87.293099999999995</v>
      </c>
      <c r="M69" s="281">
        <v>206</v>
      </c>
      <c r="N69" s="286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0" t="s">
        <v>321</v>
      </c>
      <c r="F70" s="281" t="s">
        <v>322</v>
      </c>
      <c r="G70" s="282">
        <v>81.513099999999994</v>
      </c>
      <c r="H70" s="283">
        <v>81.513099999999994</v>
      </c>
      <c r="I70" s="284"/>
      <c r="J70" s="288"/>
      <c r="K70" s="282">
        <v>81.513099999999994</v>
      </c>
      <c r="L70" s="282">
        <v>81.513099999999994</v>
      </c>
      <c r="M70" s="281">
        <v>213</v>
      </c>
      <c r="N70" s="286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0" t="s">
        <v>325</v>
      </c>
      <c r="F71" s="281" t="s">
        <v>326</v>
      </c>
      <c r="G71" s="282">
        <v>84.239800000000002</v>
      </c>
      <c r="H71" s="283">
        <v>84.239800000000002</v>
      </c>
      <c r="I71" s="284"/>
      <c r="J71" s="288"/>
      <c r="K71" s="282">
        <v>84.239800000000002</v>
      </c>
      <c r="L71" s="282">
        <v>84.239800000000002</v>
      </c>
      <c r="M71" s="281">
        <v>220</v>
      </c>
      <c r="N71" s="286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0" t="s">
        <v>341</v>
      </c>
      <c r="F72" s="281" t="s">
        <v>342</v>
      </c>
      <c r="G72" s="282">
        <v>82.313800000000001</v>
      </c>
      <c r="H72" s="283">
        <v>96.6</v>
      </c>
      <c r="I72" s="284">
        <v>875</v>
      </c>
      <c r="J72" s="288">
        <v>1</v>
      </c>
      <c r="K72" s="282">
        <v>96.6</v>
      </c>
      <c r="L72" s="282">
        <v>96.6</v>
      </c>
      <c r="M72" s="281">
        <v>227</v>
      </c>
      <c r="N72" s="286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0" t="s">
        <v>345</v>
      </c>
      <c r="F73" s="281" t="s">
        <v>346</v>
      </c>
      <c r="G73" s="282">
        <v>100</v>
      </c>
      <c r="H73" s="283">
        <v>100</v>
      </c>
      <c r="I73" s="284"/>
      <c r="J73" s="288"/>
      <c r="K73" s="282">
        <v>100</v>
      </c>
      <c r="L73" s="282">
        <v>100</v>
      </c>
      <c r="M73" s="281">
        <v>234</v>
      </c>
      <c r="N73" s="286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0" t="s">
        <v>349</v>
      </c>
      <c r="F74" s="281" t="s">
        <v>350</v>
      </c>
      <c r="G74" s="282">
        <v>80.054900000000004</v>
      </c>
      <c r="H74" s="283">
        <v>80.054900000000004</v>
      </c>
      <c r="I74" s="284"/>
      <c r="J74" s="288"/>
      <c r="K74" s="282">
        <v>80.054900000000004</v>
      </c>
      <c r="L74" s="282">
        <v>80.054900000000004</v>
      </c>
      <c r="M74" s="281">
        <v>241</v>
      </c>
      <c r="N74" s="286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0" t="s">
        <v>353</v>
      </c>
      <c r="F75" s="281" t="s">
        <v>354</v>
      </c>
      <c r="G75" s="282">
        <v>83.481099999999998</v>
      </c>
      <c r="H75" s="283">
        <v>83.481099999999998</v>
      </c>
      <c r="I75" s="284"/>
      <c r="J75" s="288"/>
      <c r="K75" s="282">
        <v>83.481099999999998</v>
      </c>
      <c r="L75" s="282">
        <v>83.481099999999998</v>
      </c>
      <c r="M75" s="281">
        <v>248</v>
      </c>
      <c r="N75" s="286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0" t="s">
        <v>358</v>
      </c>
      <c r="F76" s="281" t="s">
        <v>359</v>
      </c>
      <c r="G76" s="282">
        <v>80.984499999999997</v>
      </c>
      <c r="H76" s="283">
        <v>96.6</v>
      </c>
      <c r="I76" s="284">
        <v>12813</v>
      </c>
      <c r="J76" s="288">
        <v>1</v>
      </c>
      <c r="K76" s="282">
        <v>96.6</v>
      </c>
      <c r="L76" s="282">
        <v>96.6</v>
      </c>
      <c r="M76" s="281">
        <v>255</v>
      </c>
      <c r="N76" s="286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0" t="s">
        <v>362</v>
      </c>
      <c r="F77" s="281" t="s">
        <v>363</v>
      </c>
      <c r="G77" s="282">
        <v>88.375299999999996</v>
      </c>
      <c r="H77" s="283">
        <v>88.375299999999996</v>
      </c>
      <c r="I77" s="284"/>
      <c r="J77" s="288"/>
      <c r="K77" s="282">
        <v>88.375299999999996</v>
      </c>
      <c r="L77" s="282">
        <v>88.375299999999996</v>
      </c>
      <c r="M77" s="281">
        <v>262</v>
      </c>
      <c r="N77" s="286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0" t="s">
        <v>384</v>
      </c>
      <c r="F78" s="281" t="s">
        <v>385</v>
      </c>
      <c r="G78" s="282">
        <v>81.797799999999995</v>
      </c>
      <c r="H78" s="283">
        <v>81.360799999999998</v>
      </c>
      <c r="I78" s="284">
        <v>4401232</v>
      </c>
      <c r="J78" s="288">
        <v>2</v>
      </c>
      <c r="K78" s="282">
        <v>81.360799999999998</v>
      </c>
      <c r="L78" s="282">
        <v>81.360799999999998</v>
      </c>
      <c r="M78" s="281">
        <v>269</v>
      </c>
      <c r="N78" s="286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0" t="s">
        <v>390</v>
      </c>
      <c r="F79" s="281" t="s">
        <v>391</v>
      </c>
      <c r="G79" s="282">
        <v>100</v>
      </c>
      <c r="H79" s="283">
        <v>100</v>
      </c>
      <c r="I79" s="284"/>
      <c r="J79" s="288"/>
      <c r="K79" s="282">
        <v>100</v>
      </c>
      <c r="L79" s="282">
        <v>100</v>
      </c>
      <c r="M79" s="281">
        <v>276</v>
      </c>
      <c r="N79" s="286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0" t="s">
        <v>396</v>
      </c>
      <c r="F80" s="281" t="s">
        <v>397</v>
      </c>
      <c r="G80" s="282">
        <v>80.523799999999994</v>
      </c>
      <c r="H80" s="283">
        <v>84.965029339447199</v>
      </c>
      <c r="I80" s="284">
        <v>49619776</v>
      </c>
      <c r="J80" s="288">
        <v>7</v>
      </c>
      <c r="K80" s="282">
        <v>85.393900000000002</v>
      </c>
      <c r="L80" s="282">
        <v>79.849800000000002</v>
      </c>
      <c r="M80" s="281">
        <v>283</v>
      </c>
      <c r="N80" s="286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0" t="s">
        <v>402</v>
      </c>
      <c r="F81" s="281" t="s">
        <v>403</v>
      </c>
      <c r="G81" s="282">
        <v>100</v>
      </c>
      <c r="H81" s="283">
        <v>100</v>
      </c>
      <c r="I81" s="284"/>
      <c r="J81" s="288"/>
      <c r="K81" s="282">
        <v>100</v>
      </c>
      <c r="L81" s="282">
        <v>100</v>
      </c>
      <c r="M81" s="281">
        <v>290</v>
      </c>
      <c r="N81" s="286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0" t="s">
        <v>408</v>
      </c>
      <c r="F82" s="281" t="s">
        <v>409</v>
      </c>
      <c r="G82" s="282">
        <v>75.429699999999997</v>
      </c>
      <c r="H82" s="283">
        <v>75.429699999999997</v>
      </c>
      <c r="I82" s="284"/>
      <c r="J82" s="288"/>
      <c r="K82" s="282">
        <v>75.429699999999997</v>
      </c>
      <c r="L82" s="282">
        <v>75.429699999999997</v>
      </c>
      <c r="M82" s="281">
        <v>297</v>
      </c>
      <c r="N82" s="286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0" t="s">
        <v>426</v>
      </c>
      <c r="F83" s="281" t="s">
        <v>427</v>
      </c>
      <c r="G83" s="282">
        <v>78.887522248265498</v>
      </c>
      <c r="H83" s="283">
        <v>78.887522248265498</v>
      </c>
      <c r="I83" s="284"/>
      <c r="J83" s="288"/>
      <c r="K83" s="282">
        <v>79.645499999999998</v>
      </c>
      <c r="L83" s="282">
        <v>78.856200000000001</v>
      </c>
      <c r="M83" s="281">
        <v>304</v>
      </c>
      <c r="N83" s="286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0" t="s">
        <v>432</v>
      </c>
      <c r="F84" s="281" t="s">
        <v>433</v>
      </c>
      <c r="G84" s="282">
        <v>79.488624251069893</v>
      </c>
      <c r="H84" s="283">
        <v>79.488624251069893</v>
      </c>
      <c r="I84" s="284"/>
      <c r="J84" s="288"/>
      <c r="K84" s="282">
        <v>79.493300000000005</v>
      </c>
      <c r="L84" s="282">
        <v>76.215599999999995</v>
      </c>
      <c r="M84" s="281">
        <v>311</v>
      </c>
      <c r="N84" s="286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0" t="s">
        <v>438</v>
      </c>
      <c r="F85" s="281" t="s">
        <v>439</v>
      </c>
      <c r="G85" s="282">
        <v>97.796166038053997</v>
      </c>
      <c r="H85" s="283">
        <v>97.796166038053997</v>
      </c>
      <c r="I85" s="284"/>
      <c r="J85" s="288"/>
      <c r="K85" s="282">
        <v>100</v>
      </c>
      <c r="L85" s="282">
        <v>79.914699999999996</v>
      </c>
      <c r="M85" s="281">
        <v>318</v>
      </c>
      <c r="N85" s="286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0" t="s">
        <v>444</v>
      </c>
      <c r="F86" s="281" t="s">
        <v>445</v>
      </c>
      <c r="G86" s="282">
        <v>73.131900000000002</v>
      </c>
      <c r="H86" s="283">
        <v>69.135800000000003</v>
      </c>
      <c r="I86" s="284">
        <v>28930</v>
      </c>
      <c r="J86" s="288">
        <v>1</v>
      </c>
      <c r="K86" s="282">
        <v>69.135800000000003</v>
      </c>
      <c r="L86" s="282">
        <v>69.135800000000003</v>
      </c>
      <c r="M86" s="281">
        <v>325</v>
      </c>
      <c r="N86" s="286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0" t="s">
        <v>452</v>
      </c>
      <c r="F87" s="281" t="s">
        <v>453</v>
      </c>
      <c r="G87" s="282">
        <v>81.860782912693907</v>
      </c>
      <c r="H87" s="283">
        <v>81.860782912693907</v>
      </c>
      <c r="I87" s="284"/>
      <c r="J87" s="288"/>
      <c r="K87" s="282">
        <v>82.174499999999995</v>
      </c>
      <c r="L87" s="282">
        <v>76.92</v>
      </c>
      <c r="M87" s="281">
        <v>332</v>
      </c>
      <c r="N87" s="286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0" t="s">
        <v>458</v>
      </c>
      <c r="F88" s="281" t="s">
        <v>459</v>
      </c>
      <c r="G88" s="282">
        <v>78.9268</v>
      </c>
      <c r="H88" s="283">
        <v>75.628500000000003</v>
      </c>
      <c r="I88" s="284">
        <v>6613</v>
      </c>
      <c r="J88" s="288">
        <v>1</v>
      </c>
      <c r="K88" s="282">
        <v>75.628500000000003</v>
      </c>
      <c r="L88" s="282">
        <v>75.628500000000003</v>
      </c>
      <c r="M88" s="281">
        <v>339</v>
      </c>
      <c r="N88" s="286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0" t="s">
        <v>464</v>
      </c>
      <c r="F89" s="281" t="s">
        <v>465</v>
      </c>
      <c r="G89" s="282">
        <v>77.508358665726206</v>
      </c>
      <c r="H89" s="283">
        <v>100</v>
      </c>
      <c r="I89" s="284">
        <v>168326</v>
      </c>
      <c r="J89" s="288">
        <v>11</v>
      </c>
      <c r="K89" s="282">
        <v>100</v>
      </c>
      <c r="L89" s="282">
        <v>100</v>
      </c>
      <c r="M89" s="281">
        <v>346</v>
      </c>
      <c r="N89" s="286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0" t="s">
        <v>485</v>
      </c>
      <c r="F90" s="281" t="s">
        <v>486</v>
      </c>
      <c r="G90" s="282">
        <v>82.334299999999999</v>
      </c>
      <c r="H90" s="283">
        <v>76.915562317115501</v>
      </c>
      <c r="I90" s="284">
        <v>10624805</v>
      </c>
      <c r="J90" s="288">
        <v>9</v>
      </c>
      <c r="K90" s="282">
        <v>76.975899999999996</v>
      </c>
      <c r="L90" s="282">
        <v>76.8857</v>
      </c>
      <c r="M90" s="281">
        <v>353</v>
      </c>
      <c r="N90" s="286">
        <v>45691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0" t="s">
        <v>491</v>
      </c>
      <c r="F91" s="281" t="s">
        <v>492</v>
      </c>
      <c r="G91" s="282">
        <v>77.513511206888694</v>
      </c>
      <c r="H91" s="283">
        <v>77.093538048620005</v>
      </c>
      <c r="I91" s="284">
        <v>72933</v>
      </c>
      <c r="J91" s="288">
        <v>4</v>
      </c>
      <c r="K91" s="282">
        <v>96.6</v>
      </c>
      <c r="L91" s="282">
        <v>76.738100000000003</v>
      </c>
      <c r="M91" s="281">
        <v>360</v>
      </c>
      <c r="N91" s="286">
        <v>45698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370664215</v>
      </c>
      <c r="J92" s="251">
        <f>SUM(J5:J91)</f>
        <v>431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314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="97" zoomScaleNormal="97" zoomScaleSheetLayoutView="97" workbookViewId="0">
      <selection activeCell="D21" sqref="D21"/>
    </sheetView>
  </sheetViews>
  <sheetFormatPr defaultColWidth="9.1796875" defaultRowHeight="15.5"/>
  <cols>
    <col min="1" max="1" width="48.1796875" style="3" customWidth="1"/>
    <col min="2" max="2" width="13" style="3" customWidth="1"/>
    <col min="3" max="3" width="27.54296875" style="3" customWidth="1"/>
    <col min="4" max="4" width="28.1796875" style="230" customWidth="1"/>
    <col min="5" max="5" width="20.81640625" style="3" customWidth="1"/>
    <col min="6" max="6" width="31.179687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81640625" style="3" customWidth="1"/>
    <col min="11" max="11" width="13" style="3" hidden="1" customWidth="1"/>
    <col min="12" max="12" width="13.1796875" style="3" customWidth="1"/>
    <col min="13" max="16384" width="9.17968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>
        <v>4</v>
      </c>
      <c r="D5" s="297">
        <v>105000000</v>
      </c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/>
      <c r="D6" s="209"/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19</v>
      </c>
      <c r="D10" s="209">
        <v>1257000000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23</v>
      </c>
      <c r="D14" s="215">
        <v>1120000000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0</v>
      </c>
      <c r="D18" s="209">
        <v>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/>
      <c r="D27" s="225"/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314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2024-02-16T17:57:56Z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