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4/"/>
    </mc:Choice>
  </mc:AlternateContent>
  <xr:revisionPtr revIDLastSave="691" documentId="8_{94257111-2A6C-47AF-92A0-207875E7D591}" xr6:coauthVersionLast="47" xr6:coauthVersionMax="47" xr10:uidLastSave="{C90FC402-5365-4FEC-A3BD-3581FCF7FC28}"/>
  <bookViews>
    <workbookView xWindow="-108" yWindow="-108" windowWidth="21984" windowHeight="13176" tabRatio="610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'!$A$1:$N$121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H14" i="5"/>
  <c r="G14" i="5"/>
  <c r="F14" i="5"/>
  <c r="E14" i="5"/>
  <c r="D14" i="5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5" i="3"/>
  <c r="J91" i="3"/>
  <c r="I91" i="3"/>
  <c r="I33" i="6" l="1"/>
  <c r="H33" i="6"/>
  <c r="D7" i="5" l="1"/>
  <c r="E7" i="5" l="1"/>
  <c r="G46" i="2" l="1"/>
  <c r="F46" i="2"/>
  <c r="I57" i="1" l="1"/>
  <c r="E6" i="5" s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E9" i="5" l="1"/>
  <c r="H57" i="1"/>
  <c r="D6" i="5" s="1"/>
  <c r="D9" i="5" s="1"/>
</calcChain>
</file>

<file path=xl/sharedStrings.xml><?xml version="1.0" encoding="utf-8"?>
<sst xmlns="http://schemas.openxmlformats.org/spreadsheetml/2006/main" count="551" uniqueCount="489">
  <si>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</si>
  <si>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</si>
  <si>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</si>
  <si>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</si>
  <si>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</si>
  <si>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</si>
  <si>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</si>
  <si>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</si>
  <si>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</si>
  <si>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</si>
  <si>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</si>
  <si>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</si>
  <si>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</si>
  <si>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</si>
  <si>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</si>
  <si>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</si>
  <si>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</si>
  <si>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</si>
  <si>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</si>
  <si>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</si>
  <si>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</si>
  <si>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</si>
  <si>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</si>
  <si>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</si>
  <si>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</si>
  <si>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</si>
  <si>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</si>
  <si>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</si>
  <si>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</si>
  <si>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</si>
  <si>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</si>
  <si>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</si>
  <si>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</si>
  <si>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</si>
  <si>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</si>
  <si>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</si>
  <si>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</si>
  <si>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</si>
  <si>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</si>
  <si>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</si>
  <si>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</si>
  <si>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</si>
  <si>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</si>
  <si>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</si>
  <si>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</si>
  <si>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</si>
  <si>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</si>
  <si>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</si>
  <si>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</si>
  <si>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</si>
  <si>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</si>
  <si>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</si>
  <si>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</si>
  <si>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</si>
  <si>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</si>
  <si>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</si>
  <si>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</si>
  <si>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</si>
  <si>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</si>
  <si>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</si>
  <si>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</si>
  <si>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</si>
  <si>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</si>
  <si>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</si>
  <si>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</si>
  <si>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</si>
  <si>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</si>
  <si>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</si>
  <si>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</si>
  <si>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</si>
  <si>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</si>
  <si>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</si>
  <si>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</si>
  <si>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</si>
  <si>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</si>
  <si>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</si>
  <si>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</si>
  <si>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</si>
  <si>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</si>
  <si>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</si>
  <si>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</si>
  <si>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</si>
  <si>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</si>
  <si>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</si>
  <si>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</si>
  <si>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</si>
  <si>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</si>
  <si>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</si>
  <si>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</si>
  <si>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</si>
  <si>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</si>
  <si>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</si>
  <si>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</si>
  <si>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</si>
  <si>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</si>
  <si>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</si>
  <si>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</si>
  <si>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</si>
  <si>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</si>
  <si>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</si>
  <si>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</si>
  <si>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</si>
  <si>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</si>
  <si>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</si>
  <si>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</si>
  <si>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</si>
  <si>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</si>
  <si>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</si>
  <si>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</si>
  <si>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</si>
  <si>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</si>
  <si>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</si>
  <si>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</si>
  <si>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</si>
  <si>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</si>
  <si>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</si>
  <si>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</si>
  <si>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</si>
  <si>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</si>
  <si>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</si>
  <si>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</si>
  <si>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</si>
  <si>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</si>
  <si>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</si>
  <si>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</si>
  <si>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</si>
  <si>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</si>
  <si>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</si>
  <si>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</si>
  <si>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</si>
  <si>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</si>
  <si>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</si>
  <si>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</si>
  <si>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</si>
  <si>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</si>
  <si>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</si>
  <si>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</si>
  <si>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</si>
  <si>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</si>
  <si>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</si>
  <si>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</si>
  <si>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</si>
  <si>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</si>
  <si>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</si>
  <si>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</si>
  <si>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</si>
  <si>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</si>
  <si>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</si>
  <si>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</si>
  <si>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</si>
  <si>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</si>
  <si>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</si>
  <si>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</si>
  <si>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</si>
  <si>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</si>
  <si>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</si>
  <si>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</si>
  <si>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</si>
  <si>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</si>
  <si>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</si>
  <si>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</si>
  <si>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</si>
  <si>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</si>
  <si>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</si>
  <si>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</si>
  <si>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</si>
  <si>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</si>
  <si>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</si>
  <si>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</si>
  <si>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</si>
  <si>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</si>
  <si>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</si>
  <si>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</si>
  <si>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</si>
  <si>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</si>
  <si>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</si>
  <si>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</si>
  <si>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</si>
  <si>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</si>
  <si>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</si>
  <si>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</si>
  <si>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</si>
  <si>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</si>
  <si>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</si>
  <si>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</si>
  <si>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</si>
  <si>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</si>
  <si>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</si>
  <si>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</si>
  <si>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</si>
  <si>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</si>
  <si>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</si>
  <si>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</si>
  <si>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</si>
  <si>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</si>
  <si>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</si>
  <si>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</si>
  <si>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</si>
  <si>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</si>
  <si>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</si>
  <si>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</si>
  <si>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</si>
  <si>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</si>
  <si>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</si>
  <si>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</si>
  <si>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</si>
  <si>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</si>
  <si>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</si>
  <si>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</si>
  <si>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</si>
  <si>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</si>
  <si>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</si>
  <si>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</si>
  <si>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</si>
  <si>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</si>
  <si>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</si>
  <si>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</si>
  <si>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</si>
  <si>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</si>
  <si>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</si>
  <si>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</si>
  <si>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</si>
  <si>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</si>
  <si>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</si>
  <si>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</si>
  <si>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</si>
  <si>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</si>
  <si>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</si>
  <si>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</si>
  <si>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</si>
  <si>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</si>
  <si>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</si>
  <si>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</si>
  <si>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</si>
  <si>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</si>
  <si>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</si>
  <si>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</si>
  <si>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</si>
  <si>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</si>
  <si>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</si>
  <si>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</si>
  <si>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</si>
  <si>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</si>
  <si>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</si>
  <si>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</si>
  <si>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</si>
  <si>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</si>
  <si>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</si>
  <si>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</si>
  <si>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</si>
  <si>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</si>
  <si>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</si>
  <si>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</si>
  <si>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</si>
  <si>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</si>
  <si>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</si>
  <si>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</si>
  <si>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</si>
  <si>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</si>
  <si>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</si>
  <si>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</si>
  <si>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</si>
  <si>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</si>
  <si>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</si>
  <si>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</si>
  <si>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</si>
  <si>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</si>
  <si>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</si>
  <si>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</si>
  <si>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</si>
  <si>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</si>
  <si>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</si>
  <si>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</si>
  <si>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</si>
  <si>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</si>
  <si>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</si>
  <si>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</si>
  <si>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GOG-BL-27/05/24-A6230-1852-0</t>
  </si>
  <si>
    <t>GHGGOG070830</t>
  </si>
  <si>
    <t>GOG-BL-10/06/24-A6239-1854-0</t>
  </si>
  <si>
    <t>GHGGOG070921</t>
  </si>
  <si>
    <t>GOG-BL-17/06/24-A6244-1855-0</t>
  </si>
  <si>
    <t>GHGGOG070970</t>
  </si>
  <si>
    <t>GOG-BL-24/06/24-A6249-1856-0</t>
  </si>
  <si>
    <t>GHGGOG071051</t>
  </si>
  <si>
    <t>GOG-BL-08/07/24-A6259-1858-0</t>
  </si>
  <si>
    <t>GHGGOG071150</t>
  </si>
  <si>
    <t>GOG-BL-22/01/24-A6267-1860-0</t>
  </si>
  <si>
    <t>GHGGOG071234</t>
  </si>
  <si>
    <t>GOG-BL-22/07/24-A6268-1860-0</t>
  </si>
  <si>
    <t>GHGGOG071242</t>
  </si>
  <si>
    <t>GOG-BL-29/01/24-A6272-1861-0</t>
  </si>
  <si>
    <t>GHGGOG071283</t>
  </si>
  <si>
    <t>GOG-BL-29/07/24-A6273-1861-0</t>
  </si>
  <si>
    <t>GHGGOG071291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</si>
  <si>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</si>
  <si>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</si>
  <si>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</si>
  <si>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</si>
  <si>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</si>
  <si>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</si>
  <si>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GOG-BL-12/02/24-A6282-1863-0</t>
  </si>
  <si>
    <t>GHGGOG071432</t>
  </si>
  <si>
    <t>GOG-BL-12/08/24-A6283-1863-0</t>
  </si>
  <si>
    <t>GHGGOG071440</t>
  </si>
  <si>
    <t xml:space="preserve"> 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</si>
  <si>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</si>
  <si>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</si>
  <si>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</si>
  <si>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</si>
  <si>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</si>
  <si>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</si>
  <si>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</si>
  <si>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</si>
  <si>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</si>
  <si>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</si>
  <si>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</si>
  <si>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</si>
  <si>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</si>
  <si>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</si>
  <si>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</si>
  <si>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</si>
  <si>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</si>
  <si>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</si>
  <si>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</si>
  <si>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</si>
  <si>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GOG-BL-04/03/24-A6298-1866-0</t>
  </si>
  <si>
    <t>GHGGOG071622</t>
  </si>
  <si>
    <t>GOG-BL-02/09/24-A6299-1866-0</t>
  </si>
  <si>
    <t>GHGGOG071630</t>
  </si>
  <si>
    <t>CLASSIFICATION: PUBLIC</t>
  </si>
  <si>
    <t>GOG-BL-11/03/24-A6317-1867-0</t>
  </si>
  <si>
    <t>GHGGOG071853</t>
  </si>
  <si>
    <t>GOG-BL-09/09/24-A6318-1867-0</t>
  </si>
  <si>
    <t>GHGGOG071861</t>
  </si>
  <si>
    <t>GOG-BL-18/03/24-A6322-1868-0</t>
  </si>
  <si>
    <t>GHGGOG071945</t>
  </si>
  <si>
    <t>GOG-BL-16/09/24-A6323-1868-0</t>
  </si>
  <si>
    <t>GHGGOG071952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</si>
  <si>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</si>
  <si>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</si>
  <si>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</si>
  <si>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</si>
  <si>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</si>
  <si>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</si>
  <si>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</si>
  <si>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</si>
  <si>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</si>
  <si>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</si>
  <si>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</si>
  <si>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</si>
  <si>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</si>
  <si>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</si>
  <si>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</si>
  <si>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</si>
  <si>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GOG-BL-01/04/24-A6333-1870-0</t>
  </si>
  <si>
    <t>GHGGOG072133</t>
  </si>
  <si>
    <t>GOG-BL-30/09/24-A6334-1870-0</t>
  </si>
  <si>
    <t>GHGGOG072141</t>
  </si>
  <si>
    <t>GOG-BL-08/04/24-A6339-1871-0</t>
  </si>
  <si>
    <t>GHGGOG072224</t>
  </si>
  <si>
    <t>GOG-BL-07/10/24-A6340-1871-0</t>
  </si>
  <si>
    <t>GHGGOG072232</t>
  </si>
  <si>
    <t>GOG-BL-15/04/24-A6344-1872-0</t>
  </si>
  <si>
    <t>GHGGOG072281</t>
  </si>
  <si>
    <t>GOG-BL-14/10/24-A6345-1872-0</t>
  </si>
  <si>
    <t>GHGGOG072299</t>
  </si>
  <si>
    <t>GOG-BL-22/01/24-A6348-1873-0</t>
  </si>
  <si>
    <t>GHGGOG072331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</si>
  <si>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</si>
  <si>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</si>
  <si>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</si>
  <si>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</si>
  <si>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</si>
  <si>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GOG-BL-29/01/24-A6353-1874-0</t>
  </si>
  <si>
    <t>GHGGOG072398</t>
  </si>
  <si>
    <t>GOG-BL-29/04/24-A6354-1874-0</t>
  </si>
  <si>
    <t>GHGGOG072406</t>
  </si>
  <si>
    <t>GOG-BL-28/10/24-A6355-1874-0</t>
  </si>
  <si>
    <t>GHGGOG072414</t>
  </si>
  <si>
    <t>GOG-BL-05/02/24-A6358-1875-0</t>
  </si>
  <si>
    <t>GHGGOG072455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</si>
  <si>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</si>
  <si>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</si>
  <si>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</si>
  <si>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</si>
  <si>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</si>
  <si>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</si>
  <si>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</si>
  <si>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</si>
  <si>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</si>
  <si>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</si>
  <si>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</si>
  <si>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</si>
  <si>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</si>
  <si>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</si>
  <si>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</si>
  <si>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</si>
  <si>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</si>
  <si>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</si>
  <si>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</si>
  <si>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</si>
  <si>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</si>
  <si>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</si>
  <si>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GOG-BL-12/02/24-A6363-1876-0</t>
  </si>
  <si>
    <t>GHGGOG072521</t>
  </si>
  <si>
    <t>GOG-BL-13/05/24-A6364-1876-0</t>
  </si>
  <si>
    <t>GHGGOG072539</t>
  </si>
  <si>
    <t>GOG-BL-11/11/24-A6365-1876-0</t>
  </si>
  <si>
    <t>GHGGOG072547</t>
  </si>
  <si>
    <t>GOG-BL-19/02/24-A6368-1877-0</t>
  </si>
  <si>
    <t>GHGGOG072588</t>
  </si>
  <si>
    <t>GOG-BL-20/05/24-A6369-1877-0</t>
  </si>
  <si>
    <t>GHGGOG072596</t>
  </si>
  <si>
    <t>GOG-BL-18/11/24-A6370-1877-0</t>
  </si>
  <si>
    <t>GHGGOG072604</t>
  </si>
  <si>
    <t>GOG-BL-26/02/24-A6373-1878-0</t>
  </si>
  <si>
    <t>GHGGOG072646</t>
  </si>
  <si>
    <t>GOG-BL-27/05/24-A6374-1878-0</t>
  </si>
  <si>
    <t>GHGGOG072653</t>
  </si>
  <si>
    <t>GOG-BL-25/11/24-A6375-1878-0</t>
  </si>
  <si>
    <t>GHGGOG072661</t>
  </si>
  <si>
    <t>GOG-BL-04/03/24-A6378-1879-0</t>
  </si>
  <si>
    <t>GHGGOG072703</t>
  </si>
  <si>
    <t>GOG-BL-03/06/24-A6379-1879-0</t>
  </si>
  <si>
    <t>GHGGOG072711</t>
  </si>
  <si>
    <t>GOG-BL-02/12/24-A6380-1879-0</t>
  </si>
  <si>
    <t>GHGGOG072729</t>
  </si>
  <si>
    <t>GOG-BL-11/03/24-A6387-1880-0</t>
  </si>
  <si>
    <t>GHGGOG072802</t>
  </si>
  <si>
    <t>GOG-BL-10/06/24-A6388-1880-0</t>
  </si>
  <si>
    <t>GHGGOG072810</t>
  </si>
  <si>
    <t>GOG-BL-09/12/24-A6389-1880-0</t>
  </si>
  <si>
    <t>GHGGOG072828</t>
  </si>
  <si>
    <t>GFSF-4-13YR</t>
  </si>
  <si>
    <t>GFSF-5-14YR</t>
  </si>
  <si>
    <t>GFSF-6-10YR</t>
  </si>
  <si>
    <t>GFSF-7-5YR</t>
  </si>
  <si>
    <t>GFSF-8-8YR</t>
  </si>
  <si>
    <t>GFSF-9-12YR</t>
  </si>
  <si>
    <t>GOG-BD-25/11/36-A6391-1880</t>
  </si>
  <si>
    <t>GOG-BD-24/11/37-A6392-1880</t>
  </si>
  <si>
    <t>GOG-BD-29/11/33-A6393-1880</t>
  </si>
  <si>
    <t>GOG-BD-05/12/28-A6394-1880</t>
  </si>
  <si>
    <t>GOG-BD-02/12/31-A6396-1880</t>
  </si>
  <si>
    <t>GOG-BD-27/11/35-A6395-1880</t>
  </si>
  <si>
    <t>GHGGOG072844</t>
  </si>
  <si>
    <t>GHGGOG072851</t>
  </si>
  <si>
    <t>GHGGOG072869</t>
  </si>
  <si>
    <t>GHGGOG072877</t>
  </si>
  <si>
    <t>GHGGOG072893</t>
  </si>
  <si>
    <t>GHGGOG072885</t>
  </si>
  <si>
    <t>GOG-BL-18/03/24-A6398-1881-0</t>
  </si>
  <si>
    <t>GHGGOG072935</t>
  </si>
  <si>
    <t>GOG-BL-17/06/24-A6399-1881-0</t>
  </si>
  <si>
    <t>GHGGOG072943</t>
  </si>
  <si>
    <t>GOG-BL-16/12/24-A6400-1881-0</t>
  </si>
  <si>
    <t>GHGGOG072950</t>
  </si>
  <si>
    <t>GOG-BL-25/03/24-A6403-1882-0</t>
  </si>
  <si>
    <t>GHGGOG073008</t>
  </si>
  <si>
    <t>GOG-BL-24/06/24-A6404-1882-0</t>
  </si>
  <si>
    <t>GHGGOG073016</t>
  </si>
  <si>
    <t>GOG-BL-23/12/24-A6405-1882-0</t>
  </si>
  <si>
    <t>GHGGOG073024</t>
  </si>
  <si>
    <t>GOG-BL-01/04/24-A6407-1883-0</t>
  </si>
  <si>
    <t>GHGGOG073057</t>
  </si>
  <si>
    <t>GOG-BL-01/07/24-A6408-1883-0</t>
  </si>
  <si>
    <t>GHGGOG073065</t>
  </si>
  <si>
    <t>GOG-BL-30/12/24-A6409-1883-0</t>
  </si>
  <si>
    <t>GHGGOG073073</t>
  </si>
  <si>
    <t>GOG-BL-08/04/24-A6411-1884-0</t>
  </si>
  <si>
    <t>GHGGOG073099</t>
  </si>
  <si>
    <t>GOG-BL-08/07/24-A6412-1884-0</t>
  </si>
  <si>
    <t>GHGGOG073107</t>
  </si>
  <si>
    <t>GOG-BL-06/01/25-A6413-1884-0</t>
  </si>
  <si>
    <t>GHGGOG073115</t>
  </si>
  <si>
    <t>GOG-BL-05/04/24-A6414-1883-0</t>
  </si>
  <si>
    <t>GHGGOG073123</t>
  </si>
  <si>
    <t>TRADING REPORT FOR THE GHANA FIXED INCOME MARKET - 11/01/2024</t>
  </si>
  <si>
    <t>GOG-BL-15/04/24-A6416-1885-0</t>
  </si>
  <si>
    <t>GHGGOG073156</t>
  </si>
  <si>
    <t>GOG-BL-15/07/24-A6417-1885-0</t>
  </si>
  <si>
    <t>GHGGOG073164</t>
  </si>
  <si>
    <t>GOG-BL-13/01/25-A6418-1885-0</t>
  </si>
  <si>
    <t>GHGGOG073172</t>
  </si>
  <si>
    <t>DATE: JANUARY 17 2024</t>
  </si>
  <si>
    <t>DATE: JANUARY 17, 2024</t>
  </si>
  <si>
    <t>DATE: JANUARY  17, 2024</t>
  </si>
  <si>
    <t>DATE:  JANUARY 17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</si>
</sst>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</cellStyleXfs>
  <cellXfs count="31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3" fillId="0" borderId="0" xfId="0" applyFont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9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85" xfId="1558" xr:uid="{CE6B6FD3-EF93-4D27-A0DF-BDE7EE62FEFD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45</xdr:row>
      <xdr:rowOff>87630</xdr:rowOff>
    </xdr:from>
    <xdr:to>
      <xdr:col>7</xdr:col>
      <xdr:colOff>831901</xdr:colOff>
      <xdr:row>50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62</xdr:row>
      <xdr:rowOff>20955</xdr:rowOff>
    </xdr:from>
    <xdr:to>
      <xdr:col>7</xdr:col>
      <xdr:colOff>839521</xdr:colOff>
      <xdr:row>66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topLeftCell="C1" zoomScaleNormal="100" zoomScaleSheetLayoutView="100" workbookViewId="0">
      <selection activeCell="G12" sqref="G12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5"/>
      <c r="B1" s="236"/>
      <c r="C1" s="299"/>
      <c r="D1" s="299"/>
      <c r="E1" s="299"/>
      <c r="F1" s="299"/>
      <c r="G1" s="299"/>
      <c r="H1" s="300"/>
    </row>
    <row r="2" spans="1:12" s="2" customFormat="1" ht="42.6" customHeight="1">
      <c r="A2" s="239"/>
      <c r="B2" s="235"/>
      <c r="C2" s="236"/>
      <c r="D2" s="236"/>
      <c r="E2" s="237" t="s">
        <v>116</v>
      </c>
      <c r="F2" s="237"/>
      <c r="G2" s="237"/>
      <c r="H2" s="238"/>
    </row>
    <row r="3" spans="1:12" ht="29.4" customHeight="1">
      <c r="A3" s="298" t="s">
        <v>485</v>
      </c>
      <c r="B3" s="298"/>
      <c r="C3" s="298"/>
      <c r="D3" s="298"/>
      <c r="E3" s="298"/>
      <c r="F3" s="298"/>
      <c r="G3" s="298"/>
      <c r="H3" s="298"/>
      <c r="I3" s="2"/>
    </row>
    <row r="4" spans="1:12" ht="31.2">
      <c r="A4" s="1" t="s">
        <v>105</v>
      </c>
      <c r="B4" s="1"/>
      <c r="C4" s="1"/>
      <c r="D4" s="1" t="s">
        <v>106</v>
      </c>
      <c r="E4" s="1" t="s">
        <v>107</v>
      </c>
      <c r="F4" s="4" t="s">
        <v>108</v>
      </c>
      <c r="G4" s="5" t="s">
        <v>109</v>
      </c>
      <c r="H4" s="6" t="s">
        <v>110</v>
      </c>
      <c r="I4" s="7"/>
    </row>
    <row r="5" spans="1:12" ht="15.6">
      <c r="A5" s="8" t="s">
        <v>111</v>
      </c>
      <c r="B5" s="8" t="s">
        <v>112</v>
      </c>
      <c r="C5" s="3" t="s">
        <v>248</v>
      </c>
      <c r="D5" s="247">
        <f>'NEW GOG NOTES AND BONDS '!H33</f>
        <v>382713962</v>
      </c>
      <c r="E5" s="258">
        <f>'NEW GOG NOTES AND BONDS '!I33</f>
        <v>18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250</v>
      </c>
      <c r="D6" s="10">
        <f>'OLD GOG NOTES AND BONDS '!H57</f>
        <v>0</v>
      </c>
      <c r="E6" s="10">
        <f>'OLD GOG NOTES AND BONDS '!I57</f>
        <v>0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199</v>
      </c>
      <c r="D7" s="10">
        <f>'TREASURY BILLS'!I91</f>
        <v>645231292</v>
      </c>
      <c r="E7" s="10">
        <f>'TREASURY BILLS'!J91</f>
        <v>1166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249</v>
      </c>
      <c r="D8" s="10">
        <f>'CORPORATE BONDS'!F46</f>
        <v>0</v>
      </c>
      <c r="E8" s="10">
        <f>'CORPORATE BONDS'!G46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1027945254</v>
      </c>
      <c r="E9" s="16">
        <f>SUM(E5:E8)</f>
        <v>1184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113</v>
      </c>
      <c r="B14" s="8" t="s">
        <v>114</v>
      </c>
      <c r="C14" s="3" t="s">
        <v>248</v>
      </c>
      <c r="D14" s="262">
        <f>'NEW GOG NOTES AND BONDS '!H15</f>
        <v>123000000</v>
      </c>
      <c r="E14" s="260">
        <f>'NEW GOG NOTES AND BONDS '!I15</f>
        <v>1</v>
      </c>
      <c r="F14" s="233" t="str">
        <f>'NEW GOG NOTES AND BONDS '!C15</f>
        <v>GOG-BD-08/02/33-A6149-1838-9.25</v>
      </c>
      <c r="G14" s="248">
        <f>'NEW GOG NOTES AND BONDS '!F15</f>
        <v>31.82</v>
      </c>
      <c r="H14" s="23">
        <f>'NEW GOG NOTES AND BONDS '!G15</f>
        <v>30.268350000000002</v>
      </c>
      <c r="I14" s="13"/>
      <c r="K14" s="14"/>
      <c r="L14" s="15"/>
    </row>
    <row r="15" spans="1:12" ht="15.6">
      <c r="A15" s="8"/>
      <c r="B15" s="8"/>
      <c r="C15" s="22" t="s">
        <v>250</v>
      </c>
      <c r="D15" s="262"/>
      <c r="E15" s="260"/>
      <c r="F15" s="233"/>
      <c r="G15" s="248"/>
      <c r="H15" s="23"/>
      <c r="I15" s="13"/>
      <c r="K15" s="14"/>
      <c r="L15" s="15"/>
    </row>
    <row r="16" spans="1:12" ht="15.6">
      <c r="A16" s="8"/>
      <c r="B16" s="8"/>
      <c r="C16" s="22" t="s">
        <v>199</v>
      </c>
      <c r="D16" s="291">
        <f>'TREASURY BILLS'!I83</f>
        <v>107433225</v>
      </c>
      <c r="E16" s="262">
        <f>'TREASURY BILLS'!J83</f>
        <v>7</v>
      </c>
      <c r="F16" s="234" t="str">
        <f>'TREASURY BILLS'!E83</f>
        <v>GOG-BL-25/11/24-A6375-1878-0</v>
      </c>
      <c r="G16" s="240"/>
      <c r="H16" s="23">
        <f>'TREASURY BILLS'!H83</f>
        <v>78.577813800991294</v>
      </c>
      <c r="I16" s="13"/>
      <c r="K16" s="14"/>
      <c r="L16" s="15"/>
    </row>
    <row r="17" spans="1:12" ht="15.6">
      <c r="A17" s="8"/>
      <c r="B17" s="8"/>
      <c r="C17" s="22" t="s">
        <v>249</v>
      </c>
      <c r="D17" s="263"/>
      <c r="E17" s="261"/>
      <c r="F17" s="256"/>
      <c r="G17" s="255"/>
      <c r="H17" s="257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165</v>
      </c>
      <c r="B23" s="8" t="s">
        <v>115</v>
      </c>
      <c r="C23" s="9" t="s">
        <v>121</v>
      </c>
      <c r="D23" s="29">
        <f>'REPO TRADES'!D27</f>
        <v>405000000</v>
      </c>
      <c r="E23" s="17">
        <f>'REPO TRADES'!C27</f>
        <v>19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120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 t="s">
        <v>305</v>
      </c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2" t="s">
        <v>276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21"/>
  <sheetViews>
    <sheetView topLeftCell="C4" zoomScale="110" zoomScaleNormal="110" zoomScaleSheetLayoutView="100" workbookViewId="0">
      <selection activeCell="G19" sqref="G19:I19"/>
    </sheetView>
  </sheetViews>
  <sheetFormatPr defaultColWidth="9.109375" defaultRowHeight="15.6"/>
  <cols>
    <col min="1" max="1" width="6.5546875" style="3" customWidth="1"/>
    <col min="2" max="2" width="24.332031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5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486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181</v>
      </c>
      <c r="H4" s="44" t="s">
        <v>128</v>
      </c>
      <c r="I4" s="45" t="s">
        <v>7</v>
      </c>
      <c r="J4" s="46" t="s">
        <v>182</v>
      </c>
      <c r="K4" s="47" t="s">
        <v>183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232</v>
      </c>
      <c r="C5" s="52" t="s">
        <v>200</v>
      </c>
      <c r="D5" s="61" t="s">
        <v>216</v>
      </c>
      <c r="E5" s="11">
        <v>20.71</v>
      </c>
      <c r="F5" s="11">
        <v>26.35</v>
      </c>
      <c r="G5" s="54">
        <v>63.303550000000001</v>
      </c>
      <c r="H5" s="267"/>
      <c r="I5" s="297"/>
      <c r="J5" s="11">
        <v>26.35</v>
      </c>
      <c r="K5" s="11">
        <v>26.35</v>
      </c>
      <c r="L5" s="58">
        <v>1308</v>
      </c>
      <c r="M5" s="59">
        <v>46616</v>
      </c>
      <c r="N5" s="60"/>
    </row>
    <row r="6" spans="1:14">
      <c r="A6" s="50">
        <v>2</v>
      </c>
      <c r="B6" s="51" t="s">
        <v>233</v>
      </c>
      <c r="C6" s="52" t="s">
        <v>201</v>
      </c>
      <c r="D6" s="61" t="s">
        <v>217</v>
      </c>
      <c r="E6" s="11">
        <v>11.49</v>
      </c>
      <c r="F6" s="11">
        <v>25.7</v>
      </c>
      <c r="G6" s="242">
        <v>58.905900000000003</v>
      </c>
      <c r="H6" s="72"/>
      <c r="I6" s="243"/>
      <c r="J6" s="11">
        <v>25.7</v>
      </c>
      <c r="K6" s="11">
        <v>25.7</v>
      </c>
      <c r="L6" s="58">
        <v>1672</v>
      </c>
      <c r="M6" s="59">
        <v>46980</v>
      </c>
      <c r="N6" s="60"/>
    </row>
    <row r="7" spans="1:14">
      <c r="A7" s="50">
        <v>3</v>
      </c>
      <c r="B7" s="51" t="s">
        <v>234</v>
      </c>
      <c r="C7" s="52" t="s">
        <v>202</v>
      </c>
      <c r="D7" s="63" t="s">
        <v>218</v>
      </c>
      <c r="E7" s="11">
        <v>18.77</v>
      </c>
      <c r="F7" s="11">
        <v>17.579999999999998</v>
      </c>
      <c r="G7" s="64">
        <v>93.174999999999997</v>
      </c>
      <c r="H7" s="72"/>
      <c r="I7" s="65"/>
      <c r="J7" s="11">
        <v>17.579999999999998</v>
      </c>
      <c r="K7" s="11">
        <v>17.579999999999998</v>
      </c>
      <c r="L7" s="58">
        <v>1308</v>
      </c>
      <c r="M7" s="59">
        <v>46616</v>
      </c>
      <c r="N7" s="60"/>
    </row>
    <row r="8" spans="1:14">
      <c r="A8" s="50">
        <v>4</v>
      </c>
      <c r="B8" s="51" t="s">
        <v>235</v>
      </c>
      <c r="C8" s="52" t="s">
        <v>203</v>
      </c>
      <c r="D8" s="63" t="s">
        <v>219</v>
      </c>
      <c r="E8" s="11">
        <v>21.53</v>
      </c>
      <c r="F8" s="11">
        <v>15.32</v>
      </c>
      <c r="G8" s="64">
        <v>98.91</v>
      </c>
      <c r="H8" s="241"/>
      <c r="I8" s="65"/>
      <c r="J8" s="11">
        <v>15.32</v>
      </c>
      <c r="K8" s="11">
        <v>15.32</v>
      </c>
      <c r="L8" s="58">
        <v>1672</v>
      </c>
      <c r="M8" s="59">
        <v>46980</v>
      </c>
      <c r="N8" s="60"/>
    </row>
    <row r="9" spans="1:14">
      <c r="A9" s="50">
        <v>5</v>
      </c>
      <c r="B9" s="51" t="s">
        <v>236</v>
      </c>
      <c r="C9" s="52" t="s">
        <v>204</v>
      </c>
      <c r="D9" s="63" t="s">
        <v>220</v>
      </c>
      <c r="E9" s="11">
        <v>31.81</v>
      </c>
      <c r="F9" s="11">
        <v>26.01</v>
      </c>
      <c r="G9" s="64">
        <v>62.536799999999999</v>
      </c>
      <c r="H9" s="72">
        <v>30000000</v>
      </c>
      <c r="I9" s="65">
        <v>1</v>
      </c>
      <c r="J9" s="11">
        <v>26.01</v>
      </c>
      <c r="K9" s="11">
        <v>26.01</v>
      </c>
      <c r="L9" s="58">
        <v>1126</v>
      </c>
      <c r="M9" s="59">
        <v>46434</v>
      </c>
      <c r="N9" s="60"/>
    </row>
    <row r="10" spans="1:14">
      <c r="A10" s="50">
        <v>6</v>
      </c>
      <c r="B10" s="51" t="s">
        <v>240</v>
      </c>
      <c r="C10" s="52" t="s">
        <v>208</v>
      </c>
      <c r="D10" s="63" t="s">
        <v>224</v>
      </c>
      <c r="E10" s="11">
        <v>29.84</v>
      </c>
      <c r="F10" s="11">
        <v>22.28</v>
      </c>
      <c r="G10" s="242">
        <v>62.536799999999999</v>
      </c>
      <c r="H10" s="72">
        <v>30000000</v>
      </c>
      <c r="I10" s="243">
        <v>1</v>
      </c>
      <c r="J10" s="11">
        <v>22.28</v>
      </c>
      <c r="K10" s="11">
        <v>22.28</v>
      </c>
      <c r="L10" s="58">
        <v>1490</v>
      </c>
      <c r="M10" s="59">
        <v>46798</v>
      </c>
      <c r="N10" s="60"/>
    </row>
    <row r="11" spans="1:14">
      <c r="A11" s="50">
        <v>7</v>
      </c>
      <c r="B11" s="51" t="s">
        <v>241</v>
      </c>
      <c r="C11" s="52" t="s">
        <v>209</v>
      </c>
      <c r="D11" s="63" t="s">
        <v>225</v>
      </c>
      <c r="E11" s="11">
        <v>23.47</v>
      </c>
      <c r="F11" s="11">
        <v>25.62</v>
      </c>
      <c r="G11" s="54">
        <v>50.997349999999997</v>
      </c>
      <c r="H11" s="72">
        <v>22329268</v>
      </c>
      <c r="I11" s="297">
        <v>9</v>
      </c>
      <c r="J11" s="11">
        <v>25.62</v>
      </c>
      <c r="K11" s="11">
        <v>25.62</v>
      </c>
      <c r="L11" s="58">
        <v>1854</v>
      </c>
      <c r="M11" s="59">
        <v>47162</v>
      </c>
      <c r="N11" s="60"/>
    </row>
    <row r="12" spans="1:14">
      <c r="A12" s="50">
        <v>8</v>
      </c>
      <c r="B12" s="51" t="s">
        <v>242</v>
      </c>
      <c r="C12" s="52" t="s">
        <v>210</v>
      </c>
      <c r="D12" s="63" t="s">
        <v>226</v>
      </c>
      <c r="E12" s="11">
        <v>14.88</v>
      </c>
      <c r="F12" s="11">
        <v>27.19</v>
      </c>
      <c r="G12" s="242">
        <v>48.141599999999997</v>
      </c>
      <c r="H12" s="72"/>
      <c r="I12" s="243"/>
      <c r="J12" s="11">
        <v>27.19</v>
      </c>
      <c r="K12" s="11">
        <v>27.19</v>
      </c>
      <c r="L12" s="58">
        <v>2218</v>
      </c>
      <c r="M12" s="59">
        <v>47526</v>
      </c>
      <c r="N12" s="60"/>
    </row>
    <row r="13" spans="1:14">
      <c r="A13" s="50">
        <v>9</v>
      </c>
      <c r="B13" s="51" t="s">
        <v>243</v>
      </c>
      <c r="C13" s="52" t="s">
        <v>211</v>
      </c>
      <c r="D13" s="63" t="s">
        <v>227</v>
      </c>
      <c r="E13" s="11">
        <v>24.82</v>
      </c>
      <c r="F13" s="11">
        <v>25.98</v>
      </c>
      <c r="G13" s="242">
        <v>43.282449999999997</v>
      </c>
      <c r="H13" s="72">
        <v>23943676</v>
      </c>
      <c r="I13" s="243">
        <v>3</v>
      </c>
      <c r="J13" s="11">
        <v>25.98</v>
      </c>
      <c r="K13" s="11">
        <v>25.98</v>
      </c>
      <c r="L13" s="58">
        <v>2582</v>
      </c>
      <c r="M13" s="59">
        <v>47890</v>
      </c>
      <c r="N13" s="60"/>
    </row>
    <row r="14" spans="1:14">
      <c r="A14" s="50">
        <v>10</v>
      </c>
      <c r="B14" s="51" t="s">
        <v>244</v>
      </c>
      <c r="C14" s="52" t="s">
        <v>212</v>
      </c>
      <c r="D14" s="63" t="s">
        <v>228</v>
      </c>
      <c r="E14" s="11">
        <v>26.52</v>
      </c>
      <c r="F14" s="11">
        <v>26.82</v>
      </c>
      <c r="G14" s="242">
        <v>39.471850000000003</v>
      </c>
      <c r="H14" s="72"/>
      <c r="I14" s="243"/>
      <c r="J14" s="11">
        <v>26.82</v>
      </c>
      <c r="K14" s="11">
        <v>26.82</v>
      </c>
      <c r="L14" s="58">
        <v>2946</v>
      </c>
      <c r="M14" s="59">
        <v>48254</v>
      </c>
      <c r="N14" s="60"/>
    </row>
    <row r="15" spans="1:14">
      <c r="A15" s="50">
        <v>11</v>
      </c>
      <c r="B15" s="51" t="s">
        <v>245</v>
      </c>
      <c r="C15" s="52" t="s">
        <v>213</v>
      </c>
      <c r="D15" s="63" t="s">
        <v>229</v>
      </c>
      <c r="E15" s="11">
        <v>26.82</v>
      </c>
      <c r="F15" s="11">
        <v>31.82</v>
      </c>
      <c r="G15" s="242">
        <v>30.268350000000002</v>
      </c>
      <c r="H15" s="72">
        <v>123000000</v>
      </c>
      <c r="I15" s="243">
        <v>1</v>
      </c>
      <c r="J15" s="11">
        <v>31.82</v>
      </c>
      <c r="K15" s="11">
        <v>31.82</v>
      </c>
      <c r="L15" s="58">
        <v>3310</v>
      </c>
      <c r="M15" s="59">
        <v>48618</v>
      </c>
      <c r="N15" s="60"/>
    </row>
    <row r="16" spans="1:14">
      <c r="A16" s="50">
        <v>12</v>
      </c>
      <c r="B16" s="51" t="s">
        <v>246</v>
      </c>
      <c r="C16" s="52" t="s">
        <v>214</v>
      </c>
      <c r="D16" s="63" t="s">
        <v>230</v>
      </c>
      <c r="E16" s="11">
        <v>28.53</v>
      </c>
      <c r="F16" s="11">
        <v>31.84</v>
      </c>
      <c r="G16" s="242">
        <v>29.834600000000002</v>
      </c>
      <c r="H16" s="72">
        <v>111750000</v>
      </c>
      <c r="I16" s="243">
        <v>1</v>
      </c>
      <c r="J16" s="11">
        <v>31.84</v>
      </c>
      <c r="K16" s="11">
        <v>31.84</v>
      </c>
      <c r="L16" s="58">
        <v>3674</v>
      </c>
      <c r="M16" s="59">
        <v>48982</v>
      </c>
      <c r="N16" s="60"/>
    </row>
    <row r="17" spans="1:14">
      <c r="A17" s="50">
        <v>13</v>
      </c>
      <c r="B17" s="51" t="s">
        <v>247</v>
      </c>
      <c r="C17" s="52" t="s">
        <v>215</v>
      </c>
      <c r="D17" s="63" t="s">
        <v>231</v>
      </c>
      <c r="E17" s="11">
        <v>15.95</v>
      </c>
      <c r="F17" s="11">
        <v>29.81</v>
      </c>
      <c r="G17" s="242">
        <v>31.2803</v>
      </c>
      <c r="H17" s="72">
        <v>40660000</v>
      </c>
      <c r="I17" s="243">
        <v>1</v>
      </c>
      <c r="J17" s="11">
        <v>29.81</v>
      </c>
      <c r="K17" s="11">
        <v>29.81</v>
      </c>
      <c r="L17" s="58">
        <v>4038</v>
      </c>
      <c r="M17" s="59">
        <v>49346</v>
      </c>
      <c r="N17" s="60"/>
    </row>
    <row r="18" spans="1:14">
      <c r="A18" s="50">
        <v>14</v>
      </c>
      <c r="B18" s="51" t="s">
        <v>237</v>
      </c>
      <c r="C18" s="52" t="s">
        <v>205</v>
      </c>
      <c r="D18" s="63" t="s">
        <v>221</v>
      </c>
      <c r="E18" s="11">
        <v>14.78</v>
      </c>
      <c r="F18" s="11">
        <v>12.45</v>
      </c>
      <c r="G18" s="64">
        <v>81.913700000000006</v>
      </c>
      <c r="H18" s="72"/>
      <c r="I18" s="65"/>
      <c r="J18" s="11">
        <v>12.45</v>
      </c>
      <c r="K18" s="11">
        <v>12.45</v>
      </c>
      <c r="L18" s="58">
        <v>4402</v>
      </c>
      <c r="M18" s="59">
        <v>49710</v>
      </c>
      <c r="N18" s="60"/>
    </row>
    <row r="19" spans="1:14">
      <c r="A19" s="50">
        <v>15</v>
      </c>
      <c r="B19" s="51" t="s">
        <v>238</v>
      </c>
      <c r="C19" s="52" t="s">
        <v>206</v>
      </c>
      <c r="D19" s="63" t="s">
        <v>222</v>
      </c>
      <c r="E19" s="11">
        <v>13.5</v>
      </c>
      <c r="F19" s="11">
        <v>13.53</v>
      </c>
      <c r="G19" s="242">
        <v>76.124449999999996</v>
      </c>
      <c r="H19" s="72">
        <v>1031018</v>
      </c>
      <c r="I19" s="243">
        <v>1</v>
      </c>
      <c r="J19" s="11">
        <v>13.53</v>
      </c>
      <c r="K19" s="11">
        <v>13.53</v>
      </c>
      <c r="L19" s="58">
        <v>4766</v>
      </c>
      <c r="M19" s="59">
        <v>50074</v>
      </c>
      <c r="N19" s="60"/>
    </row>
    <row r="20" spans="1:14">
      <c r="A20" s="50">
        <v>16</v>
      </c>
      <c r="B20" s="94" t="s">
        <v>239</v>
      </c>
      <c r="C20" s="223" t="s">
        <v>207</v>
      </c>
      <c r="D20" s="221" t="s">
        <v>223</v>
      </c>
      <c r="E20" s="20">
        <v>15.2</v>
      </c>
      <c r="F20" s="20">
        <v>15.29</v>
      </c>
      <c r="G20" s="249">
        <v>68.020299999999992</v>
      </c>
      <c r="H20" s="250"/>
      <c r="I20" s="251"/>
      <c r="J20" s="20">
        <v>15.29</v>
      </c>
      <c r="K20" s="20">
        <v>15.29</v>
      </c>
      <c r="L20" s="293">
        <v>5130</v>
      </c>
      <c r="M20" s="294">
        <v>50438</v>
      </c>
      <c r="N20" s="60"/>
    </row>
    <row r="21" spans="1:14">
      <c r="A21" s="93"/>
      <c r="B21" s="94"/>
      <c r="C21" s="223"/>
      <c r="D21" s="221"/>
      <c r="E21" s="20"/>
      <c r="F21" s="20"/>
      <c r="G21" s="249"/>
      <c r="H21" s="250"/>
      <c r="I21" s="251"/>
      <c r="J21" s="20"/>
      <c r="K21" s="20"/>
      <c r="L21" s="293"/>
      <c r="M21" s="294"/>
      <c r="N21" s="114"/>
    </row>
    <row r="22" spans="1:14">
      <c r="A22" s="93">
        <v>1</v>
      </c>
      <c r="B22" s="94" t="s">
        <v>436</v>
      </c>
      <c r="C22" s="223" t="s">
        <v>442</v>
      </c>
      <c r="D22" s="221" t="s">
        <v>448</v>
      </c>
      <c r="E22" s="20"/>
      <c r="F22" s="20"/>
      <c r="G22" s="249"/>
      <c r="H22" s="250"/>
      <c r="I22" s="251"/>
      <c r="J22" s="20"/>
      <c r="K22" s="20"/>
      <c r="L22" s="293">
        <v>3604</v>
      </c>
      <c r="M22" s="294">
        <v>48912</v>
      </c>
      <c r="N22" s="114"/>
    </row>
    <row r="23" spans="1:14">
      <c r="A23" s="93">
        <v>2</v>
      </c>
      <c r="B23" s="94" t="s">
        <v>439</v>
      </c>
      <c r="C23" s="223" t="s">
        <v>445</v>
      </c>
      <c r="D23" s="221" t="s">
        <v>451</v>
      </c>
      <c r="E23" s="20"/>
      <c r="F23" s="20"/>
      <c r="G23" s="249"/>
      <c r="H23" s="250"/>
      <c r="I23" s="251"/>
      <c r="J23" s="20"/>
      <c r="K23" s="20"/>
      <c r="L23" s="293">
        <v>4332</v>
      </c>
      <c r="M23" s="294">
        <v>49640</v>
      </c>
      <c r="N23" s="114"/>
    </row>
    <row r="24" spans="1:14">
      <c r="A24" s="93">
        <v>3</v>
      </c>
      <c r="B24" s="94" t="s">
        <v>434</v>
      </c>
      <c r="C24" s="223" t="s">
        <v>440</v>
      </c>
      <c r="D24" s="221" t="s">
        <v>446</v>
      </c>
      <c r="E24" s="20"/>
      <c r="F24" s="20"/>
      <c r="G24" s="249"/>
      <c r="H24" s="250"/>
      <c r="I24" s="251"/>
      <c r="J24" s="20"/>
      <c r="K24" s="20"/>
      <c r="L24" s="293">
        <v>4696</v>
      </c>
      <c r="M24" s="294">
        <v>50004</v>
      </c>
      <c r="N24" s="114"/>
    </row>
    <row r="25" spans="1:14">
      <c r="A25" s="93">
        <v>4</v>
      </c>
      <c r="B25" s="94" t="s">
        <v>435</v>
      </c>
      <c r="C25" s="223" t="s">
        <v>441</v>
      </c>
      <c r="D25" s="221" t="s">
        <v>447</v>
      </c>
      <c r="E25" s="20"/>
      <c r="F25" s="20"/>
      <c r="G25" s="249"/>
      <c r="H25" s="250"/>
      <c r="I25" s="251"/>
      <c r="J25" s="20"/>
      <c r="K25" s="20"/>
      <c r="L25" s="293">
        <v>5060</v>
      </c>
      <c r="M25" s="294">
        <v>50368</v>
      </c>
      <c r="N25" s="114"/>
    </row>
    <row r="26" spans="1:14">
      <c r="A26" s="93">
        <v>5</v>
      </c>
      <c r="B26" s="94" t="s">
        <v>437</v>
      </c>
      <c r="C26" s="223" t="s">
        <v>443</v>
      </c>
      <c r="D26" s="221" t="s">
        <v>449</v>
      </c>
      <c r="E26" s="20"/>
      <c r="F26" s="20"/>
      <c r="G26" s="249"/>
      <c r="H26" s="250"/>
      <c r="I26" s="251"/>
      <c r="J26" s="20"/>
      <c r="K26" s="20"/>
      <c r="L26" s="293">
        <v>1784</v>
      </c>
      <c r="M26" s="294">
        <v>47092</v>
      </c>
      <c r="N26" s="114"/>
    </row>
    <row r="27" spans="1:14">
      <c r="A27" s="93">
        <v>6</v>
      </c>
      <c r="B27" s="94" t="s">
        <v>438</v>
      </c>
      <c r="C27" s="223" t="s">
        <v>444</v>
      </c>
      <c r="D27" s="221" t="s">
        <v>450</v>
      </c>
      <c r="E27" s="20"/>
      <c r="F27" s="20"/>
      <c r="G27" s="249"/>
      <c r="H27" s="250"/>
      <c r="I27" s="251"/>
      <c r="J27" s="20"/>
      <c r="K27" s="20"/>
      <c r="L27" s="293">
        <v>2876</v>
      </c>
      <c r="M27" s="294">
        <v>48184</v>
      </c>
      <c r="N27" s="114"/>
    </row>
    <row r="28" spans="1:14">
      <c r="A28" s="266"/>
      <c r="B28" s="8"/>
      <c r="C28" s="9"/>
      <c r="D28" s="27"/>
      <c r="E28" s="11"/>
      <c r="F28" s="11"/>
      <c r="G28" s="242"/>
      <c r="H28" s="72"/>
      <c r="I28" s="243"/>
      <c r="J28" s="11"/>
      <c r="K28" s="11"/>
      <c r="L28" s="58"/>
      <c r="M28" s="59"/>
      <c r="N28" s="114"/>
    </row>
    <row r="29" spans="1:14">
      <c r="A29" s="266">
        <v>1</v>
      </c>
      <c r="B29" s="8" t="s">
        <v>347</v>
      </c>
      <c r="C29" s="9" t="s">
        <v>351</v>
      </c>
      <c r="D29" s="27" t="s">
        <v>343</v>
      </c>
      <c r="E29" s="11"/>
      <c r="F29" s="11"/>
      <c r="G29" s="242"/>
      <c r="H29" s="72"/>
      <c r="I29" s="243"/>
      <c r="J29" s="11"/>
      <c r="K29" s="11"/>
      <c r="L29" s="58">
        <v>1326</v>
      </c>
      <c r="M29" s="59">
        <v>46634</v>
      </c>
      <c r="N29" s="114"/>
    </row>
    <row r="30" spans="1:14">
      <c r="A30" s="266">
        <v>2</v>
      </c>
      <c r="B30" s="8" t="s">
        <v>348</v>
      </c>
      <c r="C30" s="9" t="s">
        <v>352</v>
      </c>
      <c r="D30" s="27" t="s">
        <v>344</v>
      </c>
      <c r="E30" s="11"/>
      <c r="F30" s="11"/>
      <c r="G30" s="242"/>
      <c r="H30" s="72"/>
      <c r="I30" s="243"/>
      <c r="J30" s="11"/>
      <c r="K30" s="11"/>
      <c r="L30" s="58">
        <v>1692</v>
      </c>
      <c r="M30" s="59">
        <v>47000</v>
      </c>
      <c r="N30" s="114"/>
    </row>
    <row r="31" spans="1:14">
      <c r="A31" s="266">
        <v>3</v>
      </c>
      <c r="B31" s="8" t="s">
        <v>349</v>
      </c>
      <c r="C31" s="9" t="s">
        <v>353</v>
      </c>
      <c r="D31" s="27" t="s">
        <v>345</v>
      </c>
      <c r="E31" s="11"/>
      <c r="F31" s="11">
        <v>2.7493747599440219</v>
      </c>
      <c r="G31" s="242">
        <v>100</v>
      </c>
      <c r="H31" s="72"/>
      <c r="I31" s="243"/>
      <c r="J31" s="11"/>
      <c r="K31" s="11"/>
      <c r="L31" s="58">
        <v>1326</v>
      </c>
      <c r="M31" s="59">
        <v>46634</v>
      </c>
      <c r="N31" s="114"/>
    </row>
    <row r="32" spans="1:14" ht="16.2" thickBot="1">
      <c r="A32" s="266">
        <v>4</v>
      </c>
      <c r="B32" s="8" t="s">
        <v>350</v>
      </c>
      <c r="C32" s="9" t="s">
        <v>354</v>
      </c>
      <c r="D32" s="27" t="s">
        <v>346</v>
      </c>
      <c r="E32" s="11"/>
      <c r="F32" s="11">
        <v>3.2492960200179355</v>
      </c>
      <c r="G32" s="242">
        <v>100</v>
      </c>
      <c r="H32" s="72"/>
      <c r="I32" s="243"/>
      <c r="J32" s="11"/>
      <c r="K32" s="11"/>
      <c r="L32" s="58">
        <v>1692</v>
      </c>
      <c r="M32" s="59">
        <v>47000</v>
      </c>
      <c r="N32" s="114"/>
    </row>
    <row r="33" spans="1:14" ht="16.2" thickBot="1">
      <c r="A33" s="252"/>
      <c r="B33" s="295" t="s">
        <v>41</v>
      </c>
      <c r="C33" s="177"/>
      <c r="D33" s="296"/>
      <c r="E33" s="102"/>
      <c r="F33" s="102"/>
      <c r="G33" s="102"/>
      <c r="H33" s="253">
        <f>SUM(H5:H32)</f>
        <v>382713962</v>
      </c>
      <c r="I33" s="253">
        <f>SUM(I5:I32)</f>
        <v>18</v>
      </c>
      <c r="J33" s="102"/>
      <c r="K33" s="292"/>
      <c r="L33" s="177"/>
      <c r="M33" s="181"/>
    </row>
    <row r="41" spans="1:14">
      <c r="H41" s="32"/>
      <c r="I41" s="108"/>
    </row>
    <row r="42" spans="1:14">
      <c r="A42" s="109" t="s">
        <v>42</v>
      </c>
      <c r="B42" s="109"/>
      <c r="C42" s="109"/>
      <c r="D42" s="109"/>
      <c r="E42" s="109"/>
      <c r="G42" s="33"/>
      <c r="H42" s="110"/>
      <c r="I42" s="110"/>
      <c r="L42" s="33"/>
      <c r="M42" s="31"/>
      <c r="N42" s="111"/>
    </row>
    <row r="43" spans="1:14">
      <c r="A43" s="30" t="s">
        <v>43</v>
      </c>
      <c r="B43" s="30"/>
      <c r="C43" s="30"/>
      <c r="D43" s="30"/>
      <c r="F43" s="31"/>
      <c r="G43" s="32"/>
      <c r="H43" s="108"/>
      <c r="I43" s="112"/>
      <c r="J43" s="113"/>
      <c r="K43" s="33"/>
      <c r="L43" s="33"/>
      <c r="M43" s="114"/>
      <c r="N43" s="111"/>
    </row>
    <row r="44" spans="1:14">
      <c r="A44" s="30" t="s">
        <v>74</v>
      </c>
      <c r="B44" s="30" t="s">
        <v>198</v>
      </c>
      <c r="C44" s="30"/>
      <c r="D44" s="30"/>
      <c r="F44" s="31"/>
      <c r="G44" s="32"/>
      <c r="H44" s="108"/>
      <c r="J44" s="33"/>
      <c r="K44" s="33"/>
      <c r="L44" s="33"/>
      <c r="M44" s="114"/>
    </row>
    <row r="45" spans="1:14">
      <c r="A45" s="30" t="s">
        <v>44</v>
      </c>
      <c r="B45" s="30"/>
      <c r="C45" s="30"/>
      <c r="D45" s="30"/>
      <c r="F45" s="31"/>
      <c r="G45" s="32"/>
      <c r="H45" s="108"/>
      <c r="J45" s="33"/>
      <c r="K45" s="33"/>
      <c r="L45" s="33"/>
      <c r="M45" s="114"/>
    </row>
    <row r="46" spans="1:14">
      <c r="A46" s="30"/>
      <c r="B46" s="30"/>
      <c r="C46" s="30"/>
      <c r="D46" s="30"/>
      <c r="H46" s="108"/>
    </row>
    <row r="47" spans="1:14">
      <c r="A47" s="30"/>
      <c r="B47" s="272" t="s">
        <v>330</v>
      </c>
      <c r="C47" s="272"/>
      <c r="D47" s="30"/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38"/>
  <sheetViews>
    <sheetView zoomScaleNormal="100" zoomScaleSheetLayoutView="100" workbookViewId="0">
      <pane xSplit="4" ySplit="4" topLeftCell="J41" activePane="bottomRight" state="frozen"/>
      <selection sqref="A1:XFD1048576"/>
      <selection pane="topRight" sqref="A1:XFD1048576"/>
      <selection pane="bottomLeft" sqref="A1:XFD1048576"/>
      <selection pane="bottomRight" activeCell="D60" sqref="D60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5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487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181</v>
      </c>
      <c r="H4" s="44" t="s">
        <v>128</v>
      </c>
      <c r="I4" s="45" t="s">
        <v>7</v>
      </c>
      <c r="J4" s="46" t="s">
        <v>182</v>
      </c>
      <c r="K4" s="47" t="s">
        <v>183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102</v>
      </c>
      <c r="C5" s="52" t="s">
        <v>167</v>
      </c>
      <c r="D5" s="63" t="s">
        <v>166</v>
      </c>
      <c r="E5" s="66">
        <v>77.810077963027496</v>
      </c>
      <c r="F5" s="66">
        <v>42.376548128340147</v>
      </c>
      <c r="G5" s="67">
        <v>95.725800000000007</v>
      </c>
      <c r="H5" s="56"/>
      <c r="I5" s="68"/>
      <c r="J5" s="66">
        <v>42.376548128340147</v>
      </c>
      <c r="K5" s="11">
        <v>42.376548128340147</v>
      </c>
      <c r="L5" s="58">
        <v>320</v>
      </c>
      <c r="M5" s="59">
        <v>45628</v>
      </c>
      <c r="N5" s="60"/>
    </row>
    <row r="6" spans="1:14">
      <c r="A6" s="50">
        <v>2</v>
      </c>
      <c r="B6" s="51"/>
      <c r="C6" s="52" t="s">
        <v>173</v>
      </c>
      <c r="D6" s="63" t="s">
        <v>174</v>
      </c>
      <c r="E6" s="66">
        <v>21.333408859460071</v>
      </c>
      <c r="F6" s="66">
        <v>32.18993389731294</v>
      </c>
      <c r="G6" s="67">
        <v>96.3797</v>
      </c>
      <c r="H6" s="62"/>
      <c r="I6" s="68"/>
      <c r="J6" s="66">
        <v>32.18993389731294</v>
      </c>
      <c r="K6" s="11">
        <v>32.18993389731294</v>
      </c>
      <c r="L6" s="58">
        <v>110</v>
      </c>
      <c r="M6" s="59">
        <v>45418</v>
      </c>
      <c r="N6" s="60"/>
    </row>
    <row r="7" spans="1:14">
      <c r="A7" s="50"/>
      <c r="B7" s="51"/>
      <c r="C7" s="51"/>
      <c r="D7" s="51"/>
      <c r="E7" s="66"/>
      <c r="F7" s="66"/>
      <c r="G7" s="67"/>
      <c r="H7" s="69"/>
      <c r="I7" s="68"/>
      <c r="J7" s="66"/>
      <c r="K7" s="11"/>
      <c r="L7" s="58"/>
      <c r="M7" s="59"/>
      <c r="N7" s="60"/>
    </row>
    <row r="8" spans="1:14" ht="13.95" customHeight="1">
      <c r="A8" s="50">
        <v>1</v>
      </c>
      <c r="B8" s="51" t="s">
        <v>11</v>
      </c>
      <c r="C8" s="52" t="s">
        <v>146</v>
      </c>
      <c r="D8" s="73" t="s">
        <v>118</v>
      </c>
      <c r="E8" s="53">
        <v>14.984343998493877</v>
      </c>
      <c r="F8" s="53">
        <v>17.661205727933993</v>
      </c>
      <c r="G8" s="70">
        <v>100</v>
      </c>
      <c r="H8" s="62"/>
      <c r="I8" s="76"/>
      <c r="J8" s="53">
        <v>17.661205727933993</v>
      </c>
      <c r="K8" s="11">
        <v>17.661205727933993</v>
      </c>
      <c r="L8" s="58">
        <v>61</v>
      </c>
      <c r="M8" s="59">
        <v>45369</v>
      </c>
      <c r="N8" s="60"/>
    </row>
    <row r="9" spans="1:14">
      <c r="A9" s="50">
        <v>2</v>
      </c>
      <c r="B9" s="51"/>
      <c r="C9" s="52" t="s">
        <v>147</v>
      </c>
      <c r="D9" s="73" t="s">
        <v>138</v>
      </c>
      <c r="E9" s="53">
        <v>27.040860000031063</v>
      </c>
      <c r="F9" s="53">
        <v>18.984310741254351</v>
      </c>
      <c r="G9" s="70">
        <v>100</v>
      </c>
      <c r="H9" s="72"/>
      <c r="I9" s="71"/>
      <c r="J9" s="53">
        <v>18.984310741254351</v>
      </c>
      <c r="K9" s="11">
        <v>18.984310741254351</v>
      </c>
      <c r="L9" s="58">
        <v>271</v>
      </c>
      <c r="M9" s="59">
        <v>45579</v>
      </c>
      <c r="N9" s="60"/>
    </row>
    <row r="10" spans="1:14">
      <c r="A10" s="50">
        <v>3</v>
      </c>
      <c r="B10" s="51"/>
      <c r="C10" s="52" t="s">
        <v>190</v>
      </c>
      <c r="D10" s="73" t="s">
        <v>157</v>
      </c>
      <c r="E10" s="53">
        <v>30.072941949069822</v>
      </c>
      <c r="F10" s="53">
        <v>20.383330227862743</v>
      </c>
      <c r="G10" s="55">
        <v>100</v>
      </c>
      <c r="H10" s="72"/>
      <c r="I10" s="71"/>
      <c r="J10" s="53">
        <v>20.383330227862743</v>
      </c>
      <c r="K10" s="11">
        <v>20.383330227862743</v>
      </c>
      <c r="L10" s="58">
        <v>348</v>
      </c>
      <c r="M10" s="59">
        <v>45656</v>
      </c>
      <c r="N10" s="60"/>
    </row>
    <row r="11" spans="1:14">
      <c r="A11" s="50">
        <v>4</v>
      </c>
      <c r="B11" s="51"/>
      <c r="C11" s="52" t="s">
        <v>191</v>
      </c>
      <c r="D11" s="73" t="s">
        <v>170</v>
      </c>
      <c r="E11" s="53">
        <v>29.302132474762388</v>
      </c>
      <c r="F11" s="53">
        <v>20.822156372922638</v>
      </c>
      <c r="G11" s="55">
        <v>100</v>
      </c>
      <c r="H11" s="72"/>
      <c r="I11" s="71"/>
      <c r="J11" s="53">
        <v>20.822156372922638</v>
      </c>
      <c r="K11" s="11">
        <v>20.822156372922638</v>
      </c>
      <c r="L11" s="58">
        <v>446</v>
      </c>
      <c r="M11" s="59">
        <v>45754</v>
      </c>
      <c r="N11" s="60"/>
    </row>
    <row r="12" spans="1:14">
      <c r="A12" s="50">
        <v>5</v>
      </c>
      <c r="B12" s="51"/>
      <c r="C12" s="52" t="s">
        <v>177</v>
      </c>
      <c r="D12" s="73" t="s">
        <v>178</v>
      </c>
      <c r="E12" s="53">
        <v>37.557954633799937</v>
      </c>
      <c r="F12" s="53">
        <v>24.92113809004336</v>
      </c>
      <c r="G12" s="55">
        <v>100</v>
      </c>
      <c r="H12" s="72"/>
      <c r="I12" s="71"/>
      <c r="J12" s="53">
        <v>24.92113809004336</v>
      </c>
      <c r="K12" s="11">
        <v>24.92113809004336</v>
      </c>
      <c r="L12" s="77">
        <v>488</v>
      </c>
      <c r="M12" s="59">
        <v>45796</v>
      </c>
      <c r="N12" s="60"/>
    </row>
    <row r="13" spans="1:14">
      <c r="A13" s="50">
        <v>6</v>
      </c>
      <c r="B13" s="51"/>
      <c r="C13" s="52" t="s">
        <v>179</v>
      </c>
      <c r="D13" s="73" t="s">
        <v>180</v>
      </c>
      <c r="E13" s="53">
        <v>36.531764402023583</v>
      </c>
      <c r="F13" s="53">
        <v>33.023156223848325</v>
      </c>
      <c r="G13" s="55">
        <v>96.287300000000002</v>
      </c>
      <c r="H13" s="72"/>
      <c r="I13" s="71"/>
      <c r="J13" s="53">
        <v>33.023156223848325</v>
      </c>
      <c r="K13" s="11">
        <v>33.023156223848325</v>
      </c>
      <c r="L13" s="78">
        <v>551</v>
      </c>
      <c r="M13" s="59">
        <v>45859</v>
      </c>
      <c r="N13" s="60"/>
    </row>
    <row r="14" spans="1:14">
      <c r="A14" s="50"/>
      <c r="B14" s="51"/>
      <c r="C14" s="52"/>
      <c r="D14" s="73"/>
      <c r="E14" s="53"/>
      <c r="F14" s="53"/>
      <c r="G14" s="55"/>
      <c r="H14" s="72"/>
      <c r="I14" s="71"/>
      <c r="J14" s="53"/>
      <c r="K14" s="11"/>
      <c r="M14" s="59"/>
      <c r="N14" s="60"/>
    </row>
    <row r="15" spans="1:14">
      <c r="A15" s="50">
        <v>1</v>
      </c>
      <c r="B15" s="51" t="s">
        <v>132</v>
      </c>
      <c r="C15" s="52" t="s">
        <v>192</v>
      </c>
      <c r="D15" s="73" t="s">
        <v>133</v>
      </c>
      <c r="E15" s="53"/>
      <c r="F15" s="53"/>
      <c r="G15" s="55"/>
      <c r="H15" s="72"/>
      <c r="I15" s="71"/>
      <c r="J15" s="53"/>
      <c r="K15" s="11"/>
      <c r="L15" s="58">
        <v>588</v>
      </c>
      <c r="M15" s="59">
        <v>45896</v>
      </c>
      <c r="N15" s="60"/>
    </row>
    <row r="16" spans="1:14">
      <c r="A16" s="50"/>
      <c r="B16" s="51"/>
      <c r="C16" s="51"/>
      <c r="D16" s="33"/>
      <c r="E16" s="53"/>
      <c r="F16" s="53"/>
      <c r="G16" s="11"/>
      <c r="H16" s="72"/>
      <c r="I16" s="65"/>
      <c r="J16" s="53"/>
      <c r="K16" s="11"/>
      <c r="L16" s="58"/>
      <c r="M16" s="59"/>
      <c r="N16" s="60"/>
    </row>
    <row r="17" spans="1:14">
      <c r="A17" s="50">
        <v>1</v>
      </c>
      <c r="B17" s="51" t="s">
        <v>12</v>
      </c>
      <c r="C17" s="52" t="s">
        <v>13</v>
      </c>
      <c r="D17" s="63" t="s">
        <v>14</v>
      </c>
      <c r="E17" s="53">
        <v>31.555607347423159</v>
      </c>
      <c r="F17" s="53">
        <v>31.361163193387874</v>
      </c>
      <c r="G17" s="70">
        <v>96.325800000000001</v>
      </c>
      <c r="H17" s="56"/>
      <c r="I17" s="71"/>
      <c r="J17" s="53">
        <v>31.361163193387874</v>
      </c>
      <c r="K17" s="11">
        <v>31.361163193387874</v>
      </c>
      <c r="L17" s="58">
        <v>89</v>
      </c>
      <c r="M17" s="79">
        <v>45397</v>
      </c>
      <c r="N17" s="60">
        <v>43811</v>
      </c>
    </row>
    <row r="18" spans="1:14">
      <c r="A18" s="50">
        <v>2</v>
      </c>
      <c r="B18" s="51"/>
      <c r="C18" s="80" t="s">
        <v>15</v>
      </c>
      <c r="D18" s="81" t="s">
        <v>16</v>
      </c>
      <c r="E18" s="53">
        <v>52.935259966932357</v>
      </c>
      <c r="F18" s="53">
        <v>40.132250685151547</v>
      </c>
      <c r="G18" s="70">
        <v>87.949600000000004</v>
      </c>
      <c r="H18" s="62"/>
      <c r="I18" s="71"/>
      <c r="J18" s="53">
        <v>40.132250685151547</v>
      </c>
      <c r="K18" s="11">
        <v>40.132250685151547</v>
      </c>
      <c r="L18" s="58">
        <v>173</v>
      </c>
      <c r="M18" s="82">
        <v>45481</v>
      </c>
      <c r="N18" s="83">
        <v>43811</v>
      </c>
    </row>
    <row r="19" spans="1:14">
      <c r="A19" s="50">
        <v>3</v>
      </c>
      <c r="B19" s="51"/>
      <c r="C19" s="80" t="s">
        <v>69</v>
      </c>
      <c r="D19" s="81" t="s">
        <v>17</v>
      </c>
      <c r="E19" s="53">
        <v>15.177908403572232</v>
      </c>
      <c r="F19" s="53">
        <v>14.977174980212027</v>
      </c>
      <c r="G19" s="70">
        <v>109.2885</v>
      </c>
      <c r="H19" s="56"/>
      <c r="I19" s="71"/>
      <c r="J19" s="53">
        <v>14.977174980212027</v>
      </c>
      <c r="K19" s="11">
        <v>14.977174980212027</v>
      </c>
      <c r="L19" s="58">
        <v>425</v>
      </c>
      <c r="M19" s="82">
        <v>45733</v>
      </c>
      <c r="N19" s="83"/>
    </row>
    <row r="20" spans="1:14">
      <c r="A20" s="50">
        <v>4</v>
      </c>
      <c r="B20" s="51"/>
      <c r="C20" s="80" t="s">
        <v>73</v>
      </c>
      <c r="D20" s="81" t="s">
        <v>72</v>
      </c>
      <c r="E20" s="11">
        <v>19.222740097130963</v>
      </c>
      <c r="F20" s="53">
        <v>26.631609235144214</v>
      </c>
      <c r="G20" s="70">
        <v>90</v>
      </c>
      <c r="H20" s="56"/>
      <c r="I20" s="71"/>
      <c r="J20" s="53">
        <v>26.631609235144214</v>
      </c>
      <c r="K20" s="11">
        <v>26.631609235144214</v>
      </c>
      <c r="L20" s="58">
        <v>523</v>
      </c>
      <c r="M20" s="82">
        <v>45831</v>
      </c>
      <c r="N20" s="83"/>
    </row>
    <row r="21" spans="1:14">
      <c r="A21" s="50">
        <v>5</v>
      </c>
      <c r="B21" s="51"/>
      <c r="C21" s="80" t="s">
        <v>104</v>
      </c>
      <c r="D21" s="81" t="s">
        <v>103</v>
      </c>
      <c r="E21" s="53">
        <v>19.928459364130692</v>
      </c>
      <c r="F21" s="11"/>
      <c r="G21" s="70"/>
      <c r="H21" s="56"/>
      <c r="I21" s="71"/>
      <c r="J21" s="53"/>
      <c r="K21" s="11"/>
      <c r="L21" s="58">
        <v>635</v>
      </c>
      <c r="M21" s="82">
        <v>45943</v>
      </c>
      <c r="N21" s="83"/>
    </row>
    <row r="22" spans="1:14">
      <c r="A22" s="50">
        <v>6</v>
      </c>
      <c r="B22" s="51"/>
      <c r="C22" s="80" t="s">
        <v>153</v>
      </c>
      <c r="D22" s="81" t="s">
        <v>98</v>
      </c>
      <c r="E22" s="54">
        <v>22.006088768683842</v>
      </c>
      <c r="F22" s="54">
        <v>19.839169593868135</v>
      </c>
      <c r="G22" s="54">
        <v>100</v>
      </c>
      <c r="H22" s="74"/>
      <c r="I22" s="75"/>
      <c r="J22" s="54">
        <v>19.839169593868135</v>
      </c>
      <c r="K22" s="54">
        <v>19.839169593868135</v>
      </c>
      <c r="L22" s="58">
        <v>684</v>
      </c>
      <c r="M22" s="82">
        <v>45992</v>
      </c>
      <c r="N22" s="83"/>
    </row>
    <row r="23" spans="1:14">
      <c r="A23" s="50">
        <v>7</v>
      </c>
      <c r="B23" s="51"/>
      <c r="C23" s="80" t="s">
        <v>154</v>
      </c>
      <c r="D23" s="63" t="s">
        <v>117</v>
      </c>
      <c r="E23" s="53">
        <v>18.27446315677491</v>
      </c>
      <c r="F23" s="53">
        <v>18.258552227570469</v>
      </c>
      <c r="G23" s="70">
        <v>100</v>
      </c>
      <c r="H23" s="69"/>
      <c r="I23" s="71"/>
      <c r="J23" s="53">
        <v>18.258552227570469</v>
      </c>
      <c r="K23" s="11">
        <v>18.258552227570469</v>
      </c>
      <c r="L23" s="58">
        <v>775</v>
      </c>
      <c r="M23" s="82">
        <v>46083</v>
      </c>
      <c r="N23" s="60"/>
    </row>
    <row r="24" spans="1:14">
      <c r="A24" s="50">
        <v>8</v>
      </c>
      <c r="B24" s="51"/>
      <c r="C24" s="80" t="s">
        <v>155</v>
      </c>
      <c r="D24" s="63" t="s">
        <v>123</v>
      </c>
      <c r="E24" s="53">
        <v>33.42821316066064</v>
      </c>
      <c r="F24" s="53">
        <v>18.778289072669125</v>
      </c>
      <c r="G24" s="70">
        <v>100</v>
      </c>
      <c r="H24" s="56"/>
      <c r="I24" s="71"/>
      <c r="J24" s="53">
        <v>18.778289072669125</v>
      </c>
      <c r="K24" s="11">
        <v>18.778289072669125</v>
      </c>
      <c r="L24" s="58">
        <v>845</v>
      </c>
      <c r="M24" s="82">
        <v>46153</v>
      </c>
      <c r="N24" s="60"/>
    </row>
    <row r="25" spans="1:14">
      <c r="A25" s="50">
        <v>9</v>
      </c>
      <c r="B25" s="51"/>
      <c r="C25" s="80" t="s">
        <v>134</v>
      </c>
      <c r="D25" s="63" t="s">
        <v>135</v>
      </c>
      <c r="E25" s="53">
        <v>15.195643660342681</v>
      </c>
      <c r="F25" s="53">
        <v>14.995278067445861</v>
      </c>
      <c r="G25" s="55">
        <v>108.333</v>
      </c>
      <c r="H25" s="56"/>
      <c r="I25" s="71"/>
      <c r="J25" s="53">
        <v>14.995278067445861</v>
      </c>
      <c r="K25" s="11">
        <v>14.995278067445861</v>
      </c>
      <c r="L25" s="58">
        <v>952</v>
      </c>
      <c r="M25" s="82">
        <v>46260</v>
      </c>
      <c r="N25" s="60"/>
    </row>
    <row r="26" spans="1:14">
      <c r="A26" s="50">
        <v>10</v>
      </c>
      <c r="B26" s="51"/>
      <c r="C26" s="80" t="s">
        <v>193</v>
      </c>
      <c r="D26" s="63" t="s">
        <v>156</v>
      </c>
      <c r="E26" s="53">
        <v>24.475138576860164</v>
      </c>
      <c r="F26" s="53">
        <v>25.085730760211071</v>
      </c>
      <c r="G26" s="54">
        <v>90</v>
      </c>
      <c r="H26" s="84"/>
      <c r="I26" s="68"/>
      <c r="J26" s="53">
        <v>25.085730760211071</v>
      </c>
      <c r="K26" s="11">
        <v>25.085730760211071</v>
      </c>
      <c r="L26" s="58">
        <v>1062</v>
      </c>
      <c r="M26" s="82">
        <v>46370</v>
      </c>
      <c r="N26" s="60"/>
    </row>
    <row r="27" spans="1:14">
      <c r="A27" s="50">
        <v>11</v>
      </c>
      <c r="B27" s="51"/>
      <c r="C27" s="52" t="s">
        <v>168</v>
      </c>
      <c r="D27" s="63" t="s">
        <v>169</v>
      </c>
      <c r="E27" s="53">
        <v>20.711813990242391</v>
      </c>
      <c r="F27" s="53">
        <v>20.703696005253136</v>
      </c>
      <c r="G27" s="54">
        <v>100</v>
      </c>
      <c r="H27" s="84"/>
      <c r="I27" s="68"/>
      <c r="J27" s="53">
        <v>20.703696005253136</v>
      </c>
      <c r="K27" s="11">
        <v>20.703696005253136</v>
      </c>
      <c r="L27" s="58">
        <v>1146</v>
      </c>
      <c r="M27" s="79">
        <v>46454</v>
      </c>
      <c r="N27" s="60"/>
    </row>
    <row r="28" spans="1:14">
      <c r="A28" s="50">
        <v>12</v>
      </c>
      <c r="B28" s="51"/>
      <c r="C28" s="52" t="s">
        <v>175</v>
      </c>
      <c r="D28" s="63" t="s">
        <v>176</v>
      </c>
      <c r="E28" s="53">
        <v>45.451745918686534</v>
      </c>
      <c r="F28" s="53">
        <v>34.721696889688808</v>
      </c>
      <c r="G28" s="54">
        <v>75</v>
      </c>
      <c r="H28" s="84"/>
      <c r="I28" s="68"/>
      <c r="J28" s="53">
        <v>34.721696889688808</v>
      </c>
      <c r="K28" s="11">
        <v>34.721696889688808</v>
      </c>
      <c r="L28" s="58">
        <v>1202</v>
      </c>
      <c r="M28" s="79">
        <v>46510</v>
      </c>
      <c r="N28" s="60"/>
    </row>
    <row r="29" spans="1:14">
      <c r="A29" s="50"/>
      <c r="B29" s="51"/>
      <c r="C29" s="52"/>
      <c r="D29" s="63"/>
      <c r="E29" s="53"/>
      <c r="F29" s="53"/>
      <c r="G29" s="54"/>
      <c r="H29" s="84"/>
      <c r="I29" s="68"/>
      <c r="J29" s="53"/>
      <c r="K29" s="11"/>
      <c r="L29" s="58"/>
      <c r="M29" s="79"/>
      <c r="N29" s="60"/>
    </row>
    <row r="30" spans="1:14">
      <c r="A30" s="50">
        <v>1</v>
      </c>
      <c r="B30" s="51" t="s">
        <v>18</v>
      </c>
      <c r="C30" s="52" t="s">
        <v>19</v>
      </c>
      <c r="D30" s="63" t="s">
        <v>20</v>
      </c>
      <c r="E30" s="11">
        <v>30.431434757864089</v>
      </c>
      <c r="F30" s="11">
        <v>30.092244383265637</v>
      </c>
      <c r="G30" s="70">
        <v>92.326800000000006</v>
      </c>
      <c r="H30" s="74"/>
      <c r="I30" s="75"/>
      <c r="J30" s="53">
        <v>30.092244383265637</v>
      </c>
      <c r="K30" s="11">
        <v>30.092244383265637</v>
      </c>
      <c r="L30" s="58">
        <v>376</v>
      </c>
      <c r="M30" s="79">
        <v>45684</v>
      </c>
      <c r="N30" s="60">
        <v>43811</v>
      </c>
    </row>
    <row r="31" spans="1:14">
      <c r="A31" s="50">
        <v>2</v>
      </c>
      <c r="B31" s="51"/>
      <c r="C31" s="52" t="s">
        <v>151</v>
      </c>
      <c r="D31" s="63" t="s">
        <v>75</v>
      </c>
      <c r="E31" s="11">
        <v>32.026634879051954</v>
      </c>
      <c r="F31" s="11">
        <v>19.451122751274362</v>
      </c>
      <c r="G31" s="70">
        <v>100</v>
      </c>
      <c r="H31" s="74"/>
      <c r="I31" s="75"/>
      <c r="J31" s="53">
        <v>19.451122751274362</v>
      </c>
      <c r="K31" s="53">
        <v>19.451122751274362</v>
      </c>
      <c r="L31" s="58">
        <v>908</v>
      </c>
      <c r="M31" s="79">
        <v>46216</v>
      </c>
      <c r="N31" s="60"/>
    </row>
    <row r="32" spans="1:14">
      <c r="A32" s="50">
        <v>3</v>
      </c>
      <c r="B32" s="51"/>
      <c r="C32" s="52" t="s">
        <v>101</v>
      </c>
      <c r="D32" s="63" t="s">
        <v>100</v>
      </c>
      <c r="E32" s="66">
        <v>20.698254026065857</v>
      </c>
      <c r="F32" s="66">
        <v>22.154282821395061</v>
      </c>
      <c r="G32" s="70">
        <v>93.548100000000005</v>
      </c>
      <c r="H32" s="74"/>
      <c r="I32" s="75"/>
      <c r="J32" s="53">
        <v>22.154282821395061</v>
      </c>
      <c r="K32" s="53">
        <v>22.154282821395061</v>
      </c>
      <c r="L32" s="58">
        <v>1097</v>
      </c>
      <c r="M32" s="79">
        <v>46405</v>
      </c>
      <c r="N32" s="60"/>
    </row>
    <row r="33" spans="1:14">
      <c r="A33" s="50">
        <v>4</v>
      </c>
      <c r="B33" s="51"/>
      <c r="C33" s="52" t="s">
        <v>152</v>
      </c>
      <c r="D33" s="63" t="s">
        <v>131</v>
      </c>
      <c r="E33" s="66">
        <v>19.997449252074954</v>
      </c>
      <c r="F33" s="66">
        <v>18.79281126385661</v>
      </c>
      <c r="G33" s="55">
        <v>100</v>
      </c>
      <c r="H33" s="56"/>
      <c r="I33" s="76"/>
      <c r="J33" s="53">
        <v>18.79281126385661</v>
      </c>
      <c r="K33" s="53">
        <v>18.79281126385661</v>
      </c>
      <c r="L33" s="58">
        <v>1328</v>
      </c>
      <c r="M33" s="79">
        <v>46636</v>
      </c>
      <c r="N33" s="60"/>
    </row>
    <row r="34" spans="1:14">
      <c r="A34" s="50">
        <v>5</v>
      </c>
      <c r="B34" s="51"/>
      <c r="C34" s="85" t="s">
        <v>163</v>
      </c>
      <c r="D34" s="78" t="s">
        <v>164</v>
      </c>
      <c r="E34" s="66">
        <v>21.700539875632131</v>
      </c>
      <c r="F34" s="66">
        <v>21.754543626268781</v>
      </c>
      <c r="G34" s="55">
        <v>99.9011</v>
      </c>
      <c r="H34" s="56"/>
      <c r="I34" s="76"/>
      <c r="J34" s="53">
        <v>21.754543626268781</v>
      </c>
      <c r="K34" s="53">
        <v>21.754543626268781</v>
      </c>
      <c r="L34" s="58">
        <v>1461</v>
      </c>
      <c r="M34" s="86">
        <v>46769</v>
      </c>
      <c r="N34" s="60"/>
    </row>
    <row r="35" spans="1:14">
      <c r="A35" s="50"/>
      <c r="B35" s="51"/>
      <c r="E35" s="53"/>
      <c r="F35" s="53"/>
      <c r="G35" s="11"/>
      <c r="H35" s="62"/>
      <c r="I35" s="65"/>
      <c r="J35" s="53"/>
      <c r="K35" s="53"/>
      <c r="L35" s="58"/>
      <c r="N35" s="60"/>
    </row>
    <row r="36" spans="1:14">
      <c r="A36" s="50">
        <v>1</v>
      </c>
      <c r="B36" s="51" t="s">
        <v>21</v>
      </c>
      <c r="C36" s="52" t="s">
        <v>22</v>
      </c>
      <c r="D36" s="63" t="s">
        <v>23</v>
      </c>
      <c r="E36" s="11">
        <v>24.608658175776455</v>
      </c>
      <c r="F36" s="53">
        <v>24.147838009990039</v>
      </c>
      <c r="G36" s="55">
        <v>98.6404</v>
      </c>
      <c r="H36" s="56"/>
      <c r="I36" s="88"/>
      <c r="J36" s="53">
        <v>24.147838009990039</v>
      </c>
      <c r="K36" s="53">
        <v>24.147838009990039</v>
      </c>
      <c r="L36" s="58">
        <v>68</v>
      </c>
      <c r="M36" s="82">
        <v>45376</v>
      </c>
      <c r="N36" s="60">
        <v>43811</v>
      </c>
    </row>
    <row r="37" spans="1:14">
      <c r="A37" s="50">
        <v>2</v>
      </c>
      <c r="B37" s="51"/>
      <c r="C37" s="80" t="s">
        <v>24</v>
      </c>
      <c r="D37" s="81" t="s">
        <v>25</v>
      </c>
      <c r="E37" s="53">
        <v>40.07294060777253</v>
      </c>
      <c r="F37" s="53">
        <v>63.444977650093662</v>
      </c>
      <c r="G37" s="70">
        <v>60</v>
      </c>
      <c r="H37" s="56"/>
      <c r="I37" s="71"/>
      <c r="J37" s="53">
        <v>40.07294060777253</v>
      </c>
      <c r="K37" s="53">
        <v>40.07294060777253</v>
      </c>
      <c r="L37" s="58">
        <v>446</v>
      </c>
      <c r="M37" s="82">
        <v>45754</v>
      </c>
      <c r="N37" s="60">
        <v>43811</v>
      </c>
    </row>
    <row r="38" spans="1:14">
      <c r="A38" s="50">
        <v>3</v>
      </c>
      <c r="B38" s="51"/>
      <c r="C38" s="52" t="s">
        <v>148</v>
      </c>
      <c r="D38" s="63" t="s">
        <v>79</v>
      </c>
      <c r="E38" s="53">
        <v>20.735812056403734</v>
      </c>
      <c r="F38" s="53">
        <v>24.046333447527903</v>
      </c>
      <c r="G38" s="70">
        <v>90</v>
      </c>
      <c r="H38" s="56"/>
      <c r="I38" s="71"/>
      <c r="J38" s="53">
        <v>24.046333447527903</v>
      </c>
      <c r="K38" s="53">
        <v>24.046333447527903</v>
      </c>
      <c r="L38" s="58">
        <v>1300</v>
      </c>
      <c r="M38" s="79">
        <v>46608</v>
      </c>
      <c r="N38" s="60"/>
    </row>
    <row r="39" spans="1:14">
      <c r="A39" s="50">
        <v>4</v>
      </c>
      <c r="B39" s="51"/>
      <c r="C39" s="52" t="s">
        <v>149</v>
      </c>
      <c r="D39" s="63" t="s">
        <v>99</v>
      </c>
      <c r="E39" s="53">
        <v>33.397172795416829</v>
      </c>
      <c r="F39" s="53">
        <v>20.496611958976697</v>
      </c>
      <c r="G39" s="70">
        <v>99.933800000000005</v>
      </c>
      <c r="H39" s="56"/>
      <c r="I39" s="71"/>
      <c r="J39" s="53">
        <v>20.496611958976697</v>
      </c>
      <c r="K39" s="53">
        <v>20.496611958976697</v>
      </c>
      <c r="L39" s="58">
        <v>1391</v>
      </c>
      <c r="M39" s="79">
        <v>46699</v>
      </c>
      <c r="N39" s="60"/>
    </row>
    <row r="40" spans="1:14">
      <c r="A40" s="50">
        <v>5</v>
      </c>
      <c r="B40" s="51"/>
      <c r="C40" s="52" t="s">
        <v>150</v>
      </c>
      <c r="D40" s="63" t="s">
        <v>124</v>
      </c>
      <c r="E40" s="53">
        <v>22.590542570603652</v>
      </c>
      <c r="F40" s="53">
        <v>18.07358865716234</v>
      </c>
      <c r="G40" s="70">
        <v>100</v>
      </c>
      <c r="H40" s="56"/>
      <c r="I40" s="76"/>
      <c r="J40" s="53">
        <v>18.07358865716234</v>
      </c>
      <c r="K40" s="53">
        <v>18.07358865716234</v>
      </c>
      <c r="L40" s="58">
        <v>1608</v>
      </c>
      <c r="M40" s="79">
        <v>46916</v>
      </c>
      <c r="N40" s="60"/>
    </row>
    <row r="41" spans="1:14">
      <c r="A41" s="50"/>
      <c r="B41" s="51"/>
      <c r="C41" s="52"/>
      <c r="D41" s="63"/>
      <c r="E41" s="53"/>
      <c r="F41" s="53"/>
      <c r="G41" s="11"/>
      <c r="H41" s="72"/>
      <c r="I41" s="65"/>
      <c r="J41" s="53"/>
      <c r="K41" s="53"/>
      <c r="L41" s="58"/>
      <c r="M41" s="79"/>
      <c r="N41" s="60"/>
    </row>
    <row r="42" spans="1:14">
      <c r="A42" s="50">
        <v>1</v>
      </c>
      <c r="B42" s="51" t="s">
        <v>26</v>
      </c>
      <c r="C42" s="80" t="s">
        <v>27</v>
      </c>
      <c r="D42" s="81" t="s">
        <v>28</v>
      </c>
      <c r="E42" s="66">
        <v>32.122849575277129</v>
      </c>
      <c r="F42" s="66">
        <v>18.963919916971449</v>
      </c>
      <c r="G42" s="55">
        <v>100</v>
      </c>
      <c r="H42" s="62"/>
      <c r="I42" s="71"/>
      <c r="J42" s="66">
        <v>18.963919916971449</v>
      </c>
      <c r="K42" s="53">
        <v>18.963919916971449</v>
      </c>
      <c r="L42" s="246">
        <v>1020</v>
      </c>
      <c r="M42" s="82">
        <v>46328</v>
      </c>
      <c r="N42" s="60">
        <v>28</v>
      </c>
    </row>
    <row r="43" spans="1:14" ht="15" customHeight="1">
      <c r="A43" s="50">
        <v>2</v>
      </c>
      <c r="B43" s="51"/>
      <c r="C43" s="52" t="s">
        <v>29</v>
      </c>
      <c r="D43" s="63" t="s">
        <v>30</v>
      </c>
      <c r="E43" s="53">
        <v>27.226459047103084</v>
      </c>
      <c r="F43" s="53">
        <v>32.677556735583522</v>
      </c>
      <c r="G43" s="55">
        <v>65</v>
      </c>
      <c r="H43" s="62"/>
      <c r="I43" s="71"/>
      <c r="J43" s="53">
        <v>32.677556735583522</v>
      </c>
      <c r="K43" s="53">
        <v>32.677556735583522</v>
      </c>
      <c r="L43" s="58">
        <v>1594</v>
      </c>
      <c r="M43" s="79">
        <v>46902</v>
      </c>
      <c r="N43" s="60">
        <v>1</v>
      </c>
    </row>
    <row r="44" spans="1:14">
      <c r="A44" s="50">
        <v>3</v>
      </c>
      <c r="B44" s="51"/>
      <c r="C44" s="80" t="s">
        <v>31</v>
      </c>
      <c r="D44" s="81" t="s">
        <v>32</v>
      </c>
      <c r="E44" s="54">
        <v>28.00783243136669</v>
      </c>
      <c r="F44" s="54">
        <v>19.765191847213927</v>
      </c>
      <c r="G44" s="54">
        <v>100</v>
      </c>
      <c r="H44" s="74"/>
      <c r="I44" s="75"/>
      <c r="J44" s="54">
        <v>19.765191847213927</v>
      </c>
      <c r="K44" s="54">
        <v>19.765191847213927</v>
      </c>
      <c r="L44" s="58">
        <v>1972</v>
      </c>
      <c r="M44" s="82">
        <v>47280</v>
      </c>
      <c r="N44" s="83">
        <v>2</v>
      </c>
    </row>
    <row r="45" spans="1:14">
      <c r="A45" s="50">
        <v>4</v>
      </c>
      <c r="B45" s="51"/>
      <c r="C45" s="80" t="s">
        <v>140</v>
      </c>
      <c r="D45" s="81" t="s">
        <v>93</v>
      </c>
      <c r="E45" s="53"/>
      <c r="F45" s="53"/>
      <c r="G45" s="64"/>
      <c r="H45" s="69"/>
      <c r="I45" s="57"/>
      <c r="J45" s="53"/>
      <c r="K45" s="53"/>
      <c r="L45" s="58">
        <v>2392</v>
      </c>
      <c r="M45" s="82">
        <v>47700</v>
      </c>
      <c r="N45" s="83"/>
    </row>
    <row r="46" spans="1:14">
      <c r="A46" s="50">
        <v>5</v>
      </c>
      <c r="B46" s="51"/>
      <c r="C46" s="80" t="s">
        <v>141</v>
      </c>
      <c r="D46" s="81" t="s">
        <v>94</v>
      </c>
      <c r="E46" s="53"/>
      <c r="F46" s="53"/>
      <c r="G46" s="64"/>
      <c r="H46" s="69"/>
      <c r="I46" s="57"/>
      <c r="J46" s="11"/>
      <c r="K46" s="53"/>
      <c r="L46" s="58">
        <v>2392</v>
      </c>
      <c r="M46" s="82">
        <v>47700</v>
      </c>
      <c r="N46" s="83"/>
    </row>
    <row r="47" spans="1:14">
      <c r="A47" s="50">
        <v>6</v>
      </c>
      <c r="B47" s="51"/>
      <c r="C47" s="80" t="s">
        <v>142</v>
      </c>
      <c r="D47" s="81" t="s">
        <v>127</v>
      </c>
      <c r="E47" s="54">
        <v>19.739157536672867</v>
      </c>
      <c r="F47" s="54">
        <v>19.720712853729726</v>
      </c>
      <c r="G47" s="54">
        <v>100</v>
      </c>
      <c r="H47" s="74"/>
      <c r="I47" s="75"/>
      <c r="J47" s="54">
        <v>19.720712853729726</v>
      </c>
      <c r="K47" s="54">
        <v>19.720712853729726</v>
      </c>
      <c r="L47" s="58">
        <v>2728</v>
      </c>
      <c r="M47" s="82">
        <v>48036</v>
      </c>
      <c r="N47" s="83"/>
    </row>
    <row r="48" spans="1:14">
      <c r="A48" s="50"/>
      <c r="B48" s="51"/>
      <c r="C48" s="80"/>
      <c r="D48" s="81"/>
      <c r="E48" s="53"/>
      <c r="F48" s="53"/>
      <c r="G48" s="64"/>
      <c r="H48" s="72"/>
      <c r="I48" s="57"/>
      <c r="J48" s="11"/>
      <c r="K48" s="53"/>
      <c r="L48" s="58"/>
      <c r="M48" s="82"/>
      <c r="N48" s="83"/>
    </row>
    <row r="49" spans="1:14">
      <c r="A49" s="50">
        <v>1</v>
      </c>
      <c r="B49" s="51" t="s">
        <v>33</v>
      </c>
      <c r="C49" s="244" t="s">
        <v>34</v>
      </c>
      <c r="D49" s="245" t="s">
        <v>35</v>
      </c>
      <c r="E49" s="89">
        <v>19.756993022364412</v>
      </c>
      <c r="F49" s="89">
        <v>29.999843957747363</v>
      </c>
      <c r="G49" s="70">
        <v>68.989500000000007</v>
      </c>
      <c r="H49" s="56"/>
      <c r="I49" s="71"/>
      <c r="J49" s="89">
        <v>29.999843957747363</v>
      </c>
      <c r="K49" s="89">
        <v>29.999843957747363</v>
      </c>
      <c r="L49" s="58">
        <v>2980</v>
      </c>
      <c r="M49" s="82">
        <v>48288</v>
      </c>
      <c r="N49" s="83">
        <v>43811</v>
      </c>
    </row>
    <row r="50" spans="1:14">
      <c r="A50" s="50">
        <v>2</v>
      </c>
      <c r="B50" s="51"/>
      <c r="C50" s="90" t="s">
        <v>143</v>
      </c>
      <c r="D50" s="27" t="s">
        <v>76</v>
      </c>
      <c r="E50" s="53">
        <v>11.643538145626085</v>
      </c>
      <c r="F50" s="53"/>
      <c r="G50" s="11"/>
      <c r="H50" s="72"/>
      <c r="I50" s="65"/>
      <c r="J50" s="11"/>
      <c r="K50" s="53"/>
      <c r="L50" s="58">
        <v>3483</v>
      </c>
      <c r="M50" s="82">
        <v>48791</v>
      </c>
    </row>
    <row r="51" spans="1:14">
      <c r="A51" s="50">
        <v>3</v>
      </c>
      <c r="B51" s="51"/>
      <c r="C51" s="90" t="s">
        <v>144</v>
      </c>
      <c r="D51" s="91" t="s">
        <v>77</v>
      </c>
      <c r="E51" s="11">
        <v>16.982741069597566</v>
      </c>
      <c r="F51" s="92">
        <v>16.991877215324294</v>
      </c>
      <c r="G51" s="11">
        <v>100</v>
      </c>
      <c r="H51" s="72"/>
      <c r="I51" s="65"/>
      <c r="J51" s="24">
        <v>16.991877215324294</v>
      </c>
      <c r="K51" s="24">
        <v>16.991877215324294</v>
      </c>
      <c r="L51" s="58">
        <v>3483</v>
      </c>
      <c r="M51" s="82">
        <v>48791</v>
      </c>
      <c r="N51" s="60"/>
    </row>
    <row r="52" spans="1:14">
      <c r="A52" s="50">
        <v>4</v>
      </c>
      <c r="B52" s="51"/>
      <c r="C52" s="90" t="s">
        <v>145</v>
      </c>
      <c r="D52" s="63" t="s">
        <v>78</v>
      </c>
      <c r="E52" s="54">
        <v>15.985342099459984</v>
      </c>
      <c r="F52" s="53">
        <v>15.999036065641558</v>
      </c>
      <c r="G52" s="11">
        <v>100</v>
      </c>
      <c r="H52" s="72"/>
      <c r="I52" s="78"/>
      <c r="J52" s="11">
        <v>15.999036065641558</v>
      </c>
      <c r="K52" s="53">
        <v>15.999036065641558</v>
      </c>
      <c r="L52" s="58">
        <v>3639</v>
      </c>
      <c r="M52" s="82">
        <v>48947</v>
      </c>
      <c r="N52" s="60"/>
    </row>
    <row r="53" spans="1:14">
      <c r="A53" s="50">
        <v>5</v>
      </c>
      <c r="B53" s="51"/>
      <c r="C53" s="90" t="s">
        <v>36</v>
      </c>
      <c r="D53" s="63" t="s">
        <v>37</v>
      </c>
      <c r="E53" s="53">
        <v>42.023422903302745</v>
      </c>
      <c r="F53" s="53">
        <v>41.942895220181917</v>
      </c>
      <c r="G53" s="70">
        <v>48.536700000000003</v>
      </c>
      <c r="H53" s="56"/>
      <c r="I53" s="65"/>
      <c r="J53" s="53">
        <v>41.942895220181917</v>
      </c>
      <c r="K53" s="53">
        <v>41.942895220181917</v>
      </c>
      <c r="L53" s="58">
        <v>3827</v>
      </c>
      <c r="M53" s="79">
        <v>49135</v>
      </c>
      <c r="N53" s="60">
        <v>43811</v>
      </c>
    </row>
    <row r="54" spans="1:14">
      <c r="A54" s="50"/>
      <c r="B54" s="51"/>
      <c r="C54" s="52"/>
      <c r="D54" s="63"/>
      <c r="E54" s="54"/>
      <c r="F54" s="53"/>
      <c r="G54" s="11"/>
      <c r="H54" s="72"/>
      <c r="I54" s="65"/>
      <c r="J54" s="11"/>
      <c r="K54" s="53"/>
      <c r="L54" s="78"/>
      <c r="M54" s="79"/>
      <c r="N54" s="60"/>
    </row>
    <row r="55" spans="1:14">
      <c r="A55" s="50">
        <v>1</v>
      </c>
      <c r="B55" s="51" t="s">
        <v>38</v>
      </c>
      <c r="C55" s="52" t="s">
        <v>39</v>
      </c>
      <c r="D55" s="63" t="s">
        <v>40</v>
      </c>
      <c r="E55" s="54">
        <v>20.608394110793039</v>
      </c>
      <c r="F55" s="54">
        <v>29.988666925607397</v>
      </c>
      <c r="G55" s="54">
        <v>67.591399999999993</v>
      </c>
      <c r="H55" s="74"/>
      <c r="I55" s="75"/>
      <c r="J55" s="54">
        <v>29.988666925607397</v>
      </c>
      <c r="K55" s="54">
        <v>29.988666925607397</v>
      </c>
      <c r="L55" s="78">
        <v>5675</v>
      </c>
      <c r="M55" s="79">
        <v>50983</v>
      </c>
      <c r="N55" s="60">
        <v>43811</v>
      </c>
    </row>
    <row r="56" spans="1:14" ht="16.2" thickBot="1">
      <c r="A56" s="93"/>
      <c r="B56" s="94"/>
      <c r="C56" s="94"/>
      <c r="D56" s="94"/>
      <c r="E56" s="95"/>
      <c r="G56" s="96"/>
      <c r="H56" s="72"/>
      <c r="I56" s="65"/>
      <c r="J56" s="20"/>
      <c r="K56" s="20"/>
      <c r="M56" s="97"/>
      <c r="N56" s="98"/>
    </row>
    <row r="57" spans="1:14" ht="15.75" customHeight="1" thickBot="1">
      <c r="A57" s="99"/>
      <c r="B57" s="100"/>
      <c r="C57" s="101" t="s">
        <v>41</v>
      </c>
      <c r="D57" s="102"/>
      <c r="E57" s="103"/>
      <c r="F57" s="104"/>
      <c r="G57" s="105"/>
      <c r="H57" s="259">
        <f>SUM(H5:H56)</f>
        <v>0</v>
      </c>
      <c r="I57" s="259">
        <f>SUM(I5:I56)</f>
        <v>0</v>
      </c>
      <c r="J57" s="106"/>
      <c r="K57" s="107"/>
    </row>
    <row r="58" spans="1:14">
      <c r="H58" s="32"/>
      <c r="I58" s="108"/>
    </row>
    <row r="59" spans="1:14">
      <c r="A59" s="109" t="s">
        <v>42</v>
      </c>
      <c r="B59" s="109"/>
      <c r="C59" s="109"/>
      <c r="D59" s="109"/>
      <c r="E59" s="109"/>
      <c r="G59" s="33"/>
      <c r="H59" s="110"/>
      <c r="I59" s="110"/>
      <c r="L59" s="33"/>
      <c r="M59" s="31"/>
      <c r="N59" s="111"/>
    </row>
    <row r="60" spans="1:14">
      <c r="A60" s="30" t="s">
        <v>43</v>
      </c>
      <c r="B60" s="30"/>
      <c r="C60" s="30"/>
      <c r="D60" s="30"/>
      <c r="F60" s="31"/>
      <c r="G60" s="32"/>
      <c r="H60" s="108"/>
      <c r="I60" s="112"/>
      <c r="J60" s="113"/>
      <c r="K60" s="33"/>
      <c r="L60" s="33"/>
      <c r="M60" s="114"/>
      <c r="N60" s="111"/>
    </row>
    <row r="61" spans="1:14">
      <c r="A61" s="30" t="s">
        <v>44</v>
      </c>
      <c r="B61" s="30"/>
      <c r="C61" s="30"/>
      <c r="D61" s="30"/>
      <c r="F61" s="31"/>
      <c r="G61" s="32"/>
      <c r="H61" s="108"/>
      <c r="J61" s="33"/>
      <c r="K61" s="33"/>
      <c r="L61" s="33"/>
      <c r="M61" s="114"/>
    </row>
    <row r="62" spans="1:14">
      <c r="A62" s="30"/>
      <c r="B62" s="30"/>
      <c r="C62" s="30"/>
      <c r="D62" s="30"/>
      <c r="F62" s="31"/>
      <c r="G62" s="32"/>
      <c r="H62" s="108"/>
      <c r="J62" s="33"/>
      <c r="K62" s="33"/>
      <c r="L62" s="33"/>
      <c r="M62" s="114"/>
    </row>
    <row r="63" spans="1:14">
      <c r="A63" s="30"/>
      <c r="B63" s="30"/>
      <c r="C63" s="30"/>
      <c r="D63" s="30"/>
      <c r="H63" s="108"/>
    </row>
    <row r="64" spans="1:14">
      <c r="A64" s="30"/>
      <c r="B64" s="303" t="s">
        <v>330</v>
      </c>
      <c r="C64" s="303"/>
      <c r="D64" s="30"/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</sheetData>
  <sortState xmlns:xlrd2="http://schemas.microsoft.com/office/spreadsheetml/2017/richdata2" ref="A4:N108">
    <sortCondition descending="1" ref="L4:L108"/>
  </sortState>
  <mergeCells count="3">
    <mergeCell ref="C1:H1"/>
    <mergeCell ref="A2:M2"/>
    <mergeCell ref="B64:C64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2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5"/>
  <sheetViews>
    <sheetView zoomScaleNormal="100" workbookViewId="0">
      <pane xSplit="2" ySplit="4" topLeftCell="E31" activePane="bottomRight" state="frozen"/>
      <selection sqref="A1:XFD1048576"/>
      <selection pane="topRight" sqref="A1:XFD1048576"/>
      <selection pane="bottomLeft" sqref="A1:XFD1048576"/>
      <selection pane="bottomRight" activeCell="J44" sqref="J44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5" customWidth="1"/>
    <col min="7" max="7" width="16" style="105" customWidth="1"/>
    <col min="8" max="8" width="16.6640625" style="167" customWidth="1"/>
    <col min="9" max="9" width="15.33203125" style="167" customWidth="1"/>
    <col min="10" max="10" width="13.33203125" style="78" customWidth="1"/>
    <col min="11" max="11" width="15.44140625" style="87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2" ht="15.75" customHeight="1" thickBot="1">
      <c r="A3" s="35" t="s">
        <v>486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186</v>
      </c>
      <c r="I4" s="125" t="s">
        <v>187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159</v>
      </c>
      <c r="C5" s="27" t="s">
        <v>48</v>
      </c>
      <c r="D5" s="137"/>
      <c r="E5" s="132"/>
      <c r="F5" s="138"/>
      <c r="G5" s="8"/>
      <c r="H5" s="134"/>
      <c r="I5" s="134"/>
      <c r="J5" s="58">
        <v>13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47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63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126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139</v>
      </c>
      <c r="K9" s="135">
        <v>45447</v>
      </c>
      <c r="L9" s="130">
        <v>43811</v>
      </c>
    </row>
    <row r="10" spans="1:12">
      <c r="A10" s="50">
        <v>6</v>
      </c>
      <c r="B10" s="131" t="s">
        <v>160</v>
      </c>
      <c r="C10" s="27" t="s">
        <v>136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242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258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273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485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504</v>
      </c>
      <c r="K14" s="135">
        <v>45812</v>
      </c>
      <c r="L14" s="130">
        <v>43811</v>
      </c>
    </row>
    <row r="15" spans="1:12" ht="16.2" thickBot="1">
      <c r="A15" s="50">
        <v>11</v>
      </c>
      <c r="B15" s="143" t="s">
        <v>161</v>
      </c>
      <c r="C15" s="96" t="s">
        <v>158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972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171</v>
      </c>
      <c r="C17" s="27" t="s">
        <v>126</v>
      </c>
      <c r="D17" s="132">
        <v>99.910300000000007</v>
      </c>
      <c r="E17" s="132">
        <v>98.547799999999995</v>
      </c>
      <c r="F17" s="133"/>
      <c r="G17" s="139"/>
      <c r="H17" s="134">
        <v>98.547799999999995</v>
      </c>
      <c r="I17" s="159">
        <v>98.547799999999995</v>
      </c>
      <c r="J17" s="58">
        <v>160</v>
      </c>
      <c r="K17" s="160">
        <v>45468</v>
      </c>
      <c r="L17" s="131"/>
    </row>
    <row r="18" spans="1:12">
      <c r="A18" s="8">
        <v>2</v>
      </c>
      <c r="B18" s="131" t="s">
        <v>172</v>
      </c>
      <c r="C18" s="27" t="s">
        <v>125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891</v>
      </c>
      <c r="K18" s="160">
        <v>46199</v>
      </c>
      <c r="L18" s="131"/>
    </row>
    <row r="19" spans="1:12">
      <c r="A19" s="8">
        <v>3</v>
      </c>
      <c r="B19" s="131" t="s">
        <v>270</v>
      </c>
      <c r="C19" s="27" t="s">
        <v>271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431</v>
      </c>
      <c r="K19" s="160">
        <v>45739</v>
      </c>
      <c r="L19" s="131"/>
    </row>
    <row r="20" spans="1:12">
      <c r="A20" s="8">
        <v>4</v>
      </c>
      <c r="B20" s="131" t="s">
        <v>172</v>
      </c>
      <c r="C20" s="27" t="s">
        <v>125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891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1"/>
      <c r="G21" s="151"/>
      <c r="H21" s="157"/>
      <c r="I21" s="157"/>
      <c r="K21" s="160"/>
      <c r="L21" s="131"/>
    </row>
    <row r="22" spans="1:12">
      <c r="A22" s="8">
        <v>1</v>
      </c>
      <c r="B22" s="131" t="s">
        <v>299</v>
      </c>
      <c r="C22" s="27" t="s">
        <v>300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75</v>
      </c>
      <c r="K22" s="161">
        <v>45383</v>
      </c>
      <c r="L22" s="161"/>
    </row>
    <row r="23" spans="1:12">
      <c r="A23" s="8"/>
      <c r="B23" s="131"/>
      <c r="C23" s="27"/>
      <c r="D23" s="155"/>
      <c r="E23" s="155"/>
      <c r="F23" s="164"/>
      <c r="G23" s="165"/>
      <c r="H23" s="166"/>
      <c r="I23" s="166"/>
      <c r="K23" s="161"/>
      <c r="L23" s="161"/>
    </row>
    <row r="24" spans="1:12">
      <c r="A24" s="8">
        <v>1</v>
      </c>
      <c r="B24" s="131" t="s">
        <v>322</v>
      </c>
      <c r="C24" s="27" t="s">
        <v>316</v>
      </c>
      <c r="D24" s="155">
        <v>100</v>
      </c>
      <c r="E24" s="155">
        <v>100</v>
      </c>
      <c r="F24" s="164"/>
      <c r="G24" s="165"/>
      <c r="H24" s="166">
        <v>100</v>
      </c>
      <c r="I24" s="166">
        <v>100</v>
      </c>
      <c r="J24" s="78">
        <v>229</v>
      </c>
      <c r="K24" s="161">
        <v>45537</v>
      </c>
      <c r="L24" s="161"/>
    </row>
    <row r="25" spans="1:12">
      <c r="A25" s="8">
        <v>2</v>
      </c>
      <c r="B25" s="131" t="s">
        <v>321</v>
      </c>
      <c r="C25" s="27" t="s">
        <v>317</v>
      </c>
      <c r="D25" s="155">
        <v>100</v>
      </c>
      <c r="E25" s="155">
        <v>100</v>
      </c>
      <c r="F25" s="164"/>
      <c r="G25" s="165"/>
      <c r="H25" s="166">
        <v>100</v>
      </c>
      <c r="I25" s="166">
        <v>100</v>
      </c>
      <c r="J25" s="78">
        <v>593</v>
      </c>
      <c r="K25" s="161">
        <v>45901</v>
      </c>
      <c r="L25" s="161"/>
    </row>
    <row r="26" spans="1:12">
      <c r="A26" s="8">
        <v>3</v>
      </c>
      <c r="B26" s="131" t="s">
        <v>323</v>
      </c>
      <c r="C26" s="27" t="s">
        <v>318</v>
      </c>
      <c r="D26" s="155">
        <v>100</v>
      </c>
      <c r="E26" s="155">
        <v>100</v>
      </c>
      <c r="F26" s="164"/>
      <c r="G26" s="165"/>
      <c r="H26" s="166">
        <v>100</v>
      </c>
      <c r="I26" s="166">
        <v>100</v>
      </c>
      <c r="J26" s="78">
        <v>957</v>
      </c>
      <c r="K26" s="161">
        <v>46265</v>
      </c>
      <c r="L26" s="161"/>
    </row>
    <row r="27" spans="1:12">
      <c r="A27" s="8">
        <v>4</v>
      </c>
      <c r="B27" s="131" t="s">
        <v>324</v>
      </c>
      <c r="C27" s="27" t="s">
        <v>319</v>
      </c>
      <c r="D27" s="155">
        <v>100</v>
      </c>
      <c r="E27" s="155">
        <v>100</v>
      </c>
      <c r="F27" s="164"/>
      <c r="G27" s="165"/>
      <c r="H27" s="166">
        <v>100</v>
      </c>
      <c r="I27" s="166">
        <v>100</v>
      </c>
      <c r="J27" s="78">
        <v>1321</v>
      </c>
      <c r="K27" s="161">
        <v>46629</v>
      </c>
      <c r="L27" s="161"/>
    </row>
    <row r="28" spans="1:12">
      <c r="A28" s="8">
        <v>5</v>
      </c>
      <c r="B28" s="131" t="s">
        <v>325</v>
      </c>
      <c r="C28" s="27" t="s">
        <v>320</v>
      </c>
      <c r="D28" s="155">
        <v>100</v>
      </c>
      <c r="E28" s="155">
        <v>100</v>
      </c>
      <c r="F28" s="164"/>
      <c r="G28" s="165"/>
      <c r="H28" s="166">
        <v>100</v>
      </c>
      <c r="I28" s="166">
        <v>100</v>
      </c>
      <c r="J28" s="78">
        <v>1685</v>
      </c>
      <c r="K28" s="161">
        <v>46993</v>
      </c>
      <c r="L28" s="161"/>
    </row>
    <row r="29" spans="1:12">
      <c r="A29" s="8"/>
      <c r="B29" s="131"/>
      <c r="C29" s="27"/>
      <c r="D29" s="155"/>
      <c r="E29" s="155"/>
      <c r="F29" s="164"/>
      <c r="G29" s="165"/>
      <c r="H29" s="166"/>
      <c r="I29" s="166"/>
      <c r="K29" s="161"/>
      <c r="L29" s="161"/>
    </row>
    <row r="30" spans="1:12">
      <c r="A30" s="8">
        <v>1</v>
      </c>
      <c r="B30" s="131" t="s">
        <v>386</v>
      </c>
      <c r="C30" s="27" t="s">
        <v>387</v>
      </c>
      <c r="D30" s="155">
        <v>79.892132090367298</v>
      </c>
      <c r="E30" s="155">
        <v>79.892132090367298</v>
      </c>
      <c r="F30" s="164"/>
      <c r="G30" s="165"/>
      <c r="H30" s="166">
        <v>99.980199999999996</v>
      </c>
      <c r="I30" s="166">
        <v>73.771799999999999</v>
      </c>
      <c r="J30" s="78">
        <v>469</v>
      </c>
      <c r="K30" s="161">
        <v>45777</v>
      </c>
      <c r="L30" s="161"/>
    </row>
    <row r="31" spans="1:12">
      <c r="A31" s="8">
        <v>2</v>
      </c>
      <c r="B31" s="131" t="s">
        <v>388</v>
      </c>
      <c r="C31" s="27" t="s">
        <v>389</v>
      </c>
      <c r="D31" s="155">
        <v>101.83831908285001</v>
      </c>
      <c r="E31" s="155">
        <v>101.83831908285001</v>
      </c>
      <c r="F31" s="164"/>
      <c r="G31" s="165"/>
      <c r="H31" s="166">
        <v>106.9718</v>
      </c>
      <c r="I31" s="166">
        <v>100</v>
      </c>
      <c r="J31" s="78">
        <v>1370</v>
      </c>
      <c r="K31" s="161">
        <v>46678</v>
      </c>
      <c r="L31" s="161"/>
    </row>
    <row r="32" spans="1:12">
      <c r="A32" s="8">
        <v>3</v>
      </c>
      <c r="B32" s="131" t="s">
        <v>390</v>
      </c>
      <c r="C32" s="27" t="s">
        <v>391</v>
      </c>
      <c r="D32" s="155">
        <v>100</v>
      </c>
      <c r="E32" s="155">
        <v>100</v>
      </c>
      <c r="F32" s="164"/>
      <c r="G32" s="165"/>
      <c r="H32" s="166">
        <v>100</v>
      </c>
      <c r="I32" s="166">
        <v>100</v>
      </c>
      <c r="J32" s="78">
        <v>2646</v>
      </c>
      <c r="K32" s="161">
        <v>47954</v>
      </c>
      <c r="L32" s="161"/>
    </row>
    <row r="33" spans="1:12">
      <c r="A33" s="8"/>
      <c r="B33" s="131"/>
      <c r="C33" s="27"/>
      <c r="D33" s="155"/>
      <c r="E33" s="155"/>
      <c r="F33" s="164"/>
      <c r="G33" s="165"/>
      <c r="H33" s="166"/>
      <c r="I33" s="166"/>
      <c r="K33" s="161"/>
      <c r="L33" s="161"/>
    </row>
    <row r="34" spans="1:12">
      <c r="A34" s="8">
        <v>1</v>
      </c>
      <c r="B34" s="131" t="s">
        <v>392</v>
      </c>
      <c r="C34" s="27" t="s">
        <v>393</v>
      </c>
      <c r="D34" s="155">
        <v>100</v>
      </c>
      <c r="E34" s="155">
        <v>100</v>
      </c>
      <c r="F34" s="164"/>
      <c r="G34" s="165"/>
      <c r="H34" s="166">
        <v>100</v>
      </c>
      <c r="I34" s="166">
        <v>100</v>
      </c>
      <c r="J34" s="78">
        <v>280</v>
      </c>
      <c r="K34" s="161">
        <v>45588</v>
      </c>
      <c r="L34" s="161">
        <v>43811</v>
      </c>
    </row>
    <row r="35" spans="1:12">
      <c r="A35" s="8">
        <v>2</v>
      </c>
      <c r="B35" s="131" t="s">
        <v>394</v>
      </c>
      <c r="C35" s="27" t="s">
        <v>395</v>
      </c>
      <c r="D35" s="155">
        <v>99.8874</v>
      </c>
      <c r="E35" s="155">
        <v>99.889399999999995</v>
      </c>
      <c r="F35" s="164"/>
      <c r="G35" s="165"/>
      <c r="H35" s="166">
        <v>99.889399999999995</v>
      </c>
      <c r="I35" s="166">
        <v>99.889399999999995</v>
      </c>
      <c r="J35" s="78">
        <v>1379</v>
      </c>
      <c r="K35" s="161">
        <v>46687</v>
      </c>
      <c r="L35" s="161">
        <v>43811</v>
      </c>
    </row>
    <row r="36" spans="1:12">
      <c r="A36" s="8">
        <v>3</v>
      </c>
      <c r="B36" s="131" t="s">
        <v>396</v>
      </c>
      <c r="C36" s="27" t="s">
        <v>397</v>
      </c>
      <c r="D36" s="155">
        <v>73.6541</v>
      </c>
      <c r="E36" s="155">
        <v>98.005099999999999</v>
      </c>
      <c r="F36" s="164"/>
      <c r="G36" s="165"/>
      <c r="H36" s="166">
        <v>98.005099999999999</v>
      </c>
      <c r="I36" s="166">
        <v>98.005099999999999</v>
      </c>
      <c r="J36" s="78">
        <v>1976</v>
      </c>
      <c r="K36" s="161">
        <v>47284</v>
      </c>
      <c r="L36" s="161">
        <v>43811</v>
      </c>
    </row>
    <row r="37" spans="1:12">
      <c r="A37" s="8">
        <v>4</v>
      </c>
      <c r="B37" s="131" t="s">
        <v>398</v>
      </c>
      <c r="C37" s="27" t="s">
        <v>399</v>
      </c>
      <c r="D37" s="155">
        <v>81.628429968771499</v>
      </c>
      <c r="E37" s="155">
        <v>81.628429968771499</v>
      </c>
      <c r="F37" s="164"/>
      <c r="G37" s="165"/>
      <c r="H37" s="166">
        <v>98.9</v>
      </c>
      <c r="I37" s="166">
        <v>81.3</v>
      </c>
      <c r="J37" s="78">
        <v>2903</v>
      </c>
      <c r="K37" s="161">
        <v>48211</v>
      </c>
      <c r="L37" s="161"/>
    </row>
    <row r="38" spans="1:12">
      <c r="A38" s="8">
        <v>5</v>
      </c>
      <c r="B38" s="131" t="s">
        <v>400</v>
      </c>
      <c r="C38" s="27" t="s">
        <v>401</v>
      </c>
      <c r="D38" s="155">
        <v>68.819900000000004</v>
      </c>
      <c r="E38" s="155">
        <v>68.819900000000004</v>
      </c>
      <c r="F38" s="164"/>
      <c r="G38" s="165"/>
      <c r="H38" s="166">
        <v>68.819900000000004</v>
      </c>
      <c r="I38" s="166">
        <v>68.819900000000004</v>
      </c>
      <c r="J38" s="78">
        <v>3523</v>
      </c>
      <c r="K38" s="161">
        <v>48831</v>
      </c>
      <c r="L38" s="161"/>
    </row>
    <row r="39" spans="1:12">
      <c r="A39" s="8">
        <v>6</v>
      </c>
      <c r="B39" s="131" t="s">
        <v>402</v>
      </c>
      <c r="C39" s="27" t="s">
        <v>403</v>
      </c>
      <c r="D39" s="155">
        <v>100</v>
      </c>
      <c r="E39" s="155">
        <v>96.315100000000001</v>
      </c>
      <c r="F39" s="164"/>
      <c r="G39" s="165"/>
      <c r="H39" s="166">
        <v>100</v>
      </c>
      <c r="I39" s="166">
        <v>63.879100000000001</v>
      </c>
      <c r="J39" s="78">
        <v>3745</v>
      </c>
      <c r="K39" s="161">
        <v>49053</v>
      </c>
      <c r="L39" s="161"/>
    </row>
    <row r="40" spans="1:12">
      <c r="A40" s="8"/>
      <c r="B40" s="131"/>
      <c r="C40" s="27"/>
      <c r="D40" s="155"/>
      <c r="E40" s="155"/>
      <c r="F40" s="164"/>
      <c r="G40" s="165"/>
      <c r="H40" s="166"/>
      <c r="I40" s="166"/>
      <c r="K40" s="161"/>
      <c r="L40" s="161"/>
    </row>
    <row r="41" spans="1:12">
      <c r="A41" s="8">
        <v>1</v>
      </c>
      <c r="B41" s="168" t="s">
        <v>253</v>
      </c>
      <c r="C41" s="27" t="s">
        <v>254</v>
      </c>
      <c r="D41" s="132">
        <v>79.433199999999999</v>
      </c>
      <c r="E41" s="132">
        <v>98.394499999999994</v>
      </c>
      <c r="F41" s="133"/>
      <c r="G41" s="139"/>
      <c r="H41" s="169">
        <v>98.394499999999994</v>
      </c>
      <c r="I41" s="169">
        <v>98.394499999999994</v>
      </c>
      <c r="J41" s="78">
        <v>456</v>
      </c>
      <c r="K41" s="160">
        <v>45764</v>
      </c>
      <c r="L41" s="161"/>
    </row>
    <row r="42" spans="1:12">
      <c r="A42" s="8">
        <v>2</v>
      </c>
      <c r="B42" s="170" t="s">
        <v>129</v>
      </c>
      <c r="C42" s="27" t="s">
        <v>130</v>
      </c>
      <c r="D42" s="132"/>
      <c r="E42" s="132"/>
      <c r="F42" s="133"/>
      <c r="G42" s="139"/>
      <c r="H42" s="169"/>
      <c r="I42" s="169"/>
      <c r="J42" s="78">
        <v>1148</v>
      </c>
      <c r="K42" s="160">
        <v>46456</v>
      </c>
      <c r="L42" s="161"/>
    </row>
    <row r="43" spans="1:12">
      <c r="A43" s="8">
        <v>3</v>
      </c>
      <c r="B43" s="170" t="s">
        <v>266</v>
      </c>
      <c r="C43" s="27" t="s">
        <v>267</v>
      </c>
      <c r="D43" s="132"/>
      <c r="E43" s="132"/>
      <c r="F43" s="133"/>
      <c r="G43" s="139"/>
      <c r="H43" s="169"/>
      <c r="I43" s="169"/>
      <c r="J43" s="78">
        <v>1177</v>
      </c>
      <c r="K43" s="160">
        <v>46485</v>
      </c>
      <c r="L43" s="161"/>
    </row>
    <row r="44" spans="1:12">
      <c r="A44" s="8"/>
      <c r="B44" s="131"/>
      <c r="C44" s="27"/>
      <c r="D44" s="137"/>
      <c r="E44" s="132"/>
      <c r="F44" s="138"/>
      <c r="G44" s="8"/>
      <c r="K44" s="160"/>
      <c r="L44" s="131"/>
    </row>
    <row r="45" spans="1:12" ht="16.2" thickBot="1">
      <c r="A45" s="162">
        <v>1</v>
      </c>
      <c r="B45" s="171" t="s">
        <v>65</v>
      </c>
      <c r="C45" s="172" t="s">
        <v>71</v>
      </c>
      <c r="D45" s="12">
        <v>100</v>
      </c>
      <c r="E45" s="12">
        <v>78.825699999999998</v>
      </c>
      <c r="F45" s="173"/>
      <c r="G45" s="76"/>
      <c r="H45" s="163">
        <v>78.825699999999998</v>
      </c>
      <c r="I45" s="163">
        <v>78.825699999999998</v>
      </c>
      <c r="J45" s="78">
        <v>1506</v>
      </c>
      <c r="K45" s="174">
        <v>46814</v>
      </c>
      <c r="L45" s="175">
        <v>43811</v>
      </c>
    </row>
    <row r="46" spans="1:12" ht="15.75" customHeight="1" thickBot="1">
      <c r="A46" s="99"/>
      <c r="B46" s="101" t="s">
        <v>41</v>
      </c>
      <c r="C46" s="100"/>
      <c r="D46" s="176"/>
      <c r="E46" s="177"/>
      <c r="F46" s="178">
        <f>SUM(F5:F45)</f>
        <v>0</v>
      </c>
      <c r="G46" s="178">
        <f>SUM(G5:G45)</f>
        <v>0</v>
      </c>
      <c r="H46" s="179"/>
      <c r="I46" s="179"/>
      <c r="J46" s="180"/>
      <c r="K46" s="181"/>
      <c r="L46" s="182"/>
    </row>
    <row r="47" spans="1:12">
      <c r="F47" s="183"/>
      <c r="H47" s="184"/>
      <c r="I47" s="184"/>
    </row>
    <row r="48" spans="1:12">
      <c r="F48" s="183"/>
      <c r="H48" s="184"/>
      <c r="I48" s="184"/>
    </row>
    <row r="49" spans="2:9">
      <c r="B49" s="303" t="s">
        <v>330</v>
      </c>
      <c r="C49" s="303"/>
      <c r="F49" s="183"/>
      <c r="H49" s="184"/>
      <c r="I49" s="184"/>
    </row>
    <row r="50" spans="2:9">
      <c r="F50" s="183"/>
      <c r="H50" s="184"/>
      <c r="I50" s="184"/>
    </row>
    <row r="51" spans="2:9">
      <c r="F51" s="183"/>
      <c r="H51" s="184"/>
      <c r="I51" s="184"/>
    </row>
    <row r="52" spans="2:9">
      <c r="F52" s="183"/>
      <c r="H52" s="184"/>
      <c r="I52" s="184"/>
    </row>
    <row r="53" spans="2:9">
      <c r="F53" s="183"/>
      <c r="H53" s="184"/>
      <c r="I53" s="184"/>
    </row>
    <row r="54" spans="2:9">
      <c r="F54" s="183"/>
      <c r="H54" s="184"/>
      <c r="I54" s="184"/>
    </row>
    <row r="55" spans="2:9">
      <c r="F55" s="183"/>
      <c r="H55" s="184"/>
      <c r="I55" s="184"/>
    </row>
    <row r="56" spans="2:9">
      <c r="F56" s="183"/>
      <c r="H56" s="184"/>
      <c r="I56" s="184"/>
    </row>
    <row r="57" spans="2:9">
      <c r="F57" s="183"/>
      <c r="H57" s="184"/>
      <c r="I57" s="184"/>
    </row>
    <row r="58" spans="2:9">
      <c r="F58" s="183"/>
      <c r="H58" s="184"/>
      <c r="I58" s="184"/>
    </row>
    <row r="59" spans="2:9">
      <c r="F59" s="183"/>
      <c r="H59" s="184"/>
      <c r="I59" s="184"/>
    </row>
    <row r="60" spans="2:9">
      <c r="F60" s="183"/>
      <c r="H60" s="184"/>
      <c r="I60" s="184"/>
    </row>
    <row r="61" spans="2:9">
      <c r="F61" s="183"/>
      <c r="H61" s="184"/>
      <c r="I61" s="184"/>
    </row>
    <row r="62" spans="2:9">
      <c r="F62" s="183"/>
      <c r="H62" s="184"/>
      <c r="I62" s="184"/>
    </row>
    <row r="63" spans="2:9">
      <c r="F63" s="183"/>
      <c r="H63" s="184"/>
      <c r="I63" s="184"/>
    </row>
    <row r="64" spans="2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  <row r="128" spans="6:9">
      <c r="F128" s="183"/>
      <c r="H128" s="184"/>
      <c r="I128" s="184"/>
    </row>
    <row r="129" spans="6:9">
      <c r="F129" s="183"/>
      <c r="H129" s="184"/>
      <c r="I129" s="184"/>
    </row>
    <row r="130" spans="6:9">
      <c r="F130" s="183"/>
      <c r="H130" s="184"/>
      <c r="I130" s="184"/>
    </row>
    <row r="131" spans="6:9">
      <c r="F131" s="183"/>
      <c r="H131" s="184"/>
      <c r="I131" s="184"/>
    </row>
    <row r="132" spans="6:9">
      <c r="F132" s="183"/>
      <c r="H132" s="184"/>
      <c r="I132" s="184"/>
    </row>
    <row r="133" spans="6:9">
      <c r="F133" s="183"/>
      <c r="H133" s="184"/>
      <c r="I133" s="184"/>
    </row>
    <row r="134" spans="6:9">
      <c r="F134" s="183"/>
      <c r="H134" s="184"/>
      <c r="I134" s="184"/>
    </row>
    <row r="135" spans="6:9">
      <c r="F135" s="183"/>
      <c r="H135" s="184"/>
      <c r="I135" s="184"/>
    </row>
  </sheetData>
  <mergeCells count="2">
    <mergeCell ref="A2:K2"/>
    <mergeCell ref="B49:C49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70"/>
  <sheetViews>
    <sheetView topLeftCell="C69" zoomScaleNormal="100" zoomScaleSheetLayoutView="110" workbookViewId="0">
      <selection activeCell="I91" sqref="I91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0" customWidth="1"/>
    <col min="8" max="8" width="15.5546875" style="105" customWidth="1"/>
    <col min="9" max="9" width="22.109375" style="185" customWidth="1"/>
    <col min="10" max="10" width="20.33203125" style="109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7" width="10.88671875" style="3" bestFit="1" customWidth="1"/>
    <col min="18" max="16384" width="9.109375" style="3"/>
  </cols>
  <sheetData>
    <row r="1" spans="1:17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7" ht="25.5" customHeight="1">
      <c r="A2" s="34"/>
      <c r="B2" s="34"/>
      <c r="C2" s="34"/>
      <c r="D2" s="34"/>
      <c r="G2" s="34"/>
      <c r="H2" s="34" t="s">
        <v>116</v>
      </c>
      <c r="I2" s="34"/>
      <c r="J2" s="34"/>
      <c r="K2" s="34"/>
      <c r="L2" s="34"/>
      <c r="M2" s="34"/>
      <c r="N2" s="34"/>
      <c r="O2" s="34"/>
    </row>
    <row r="3" spans="1:17" ht="14.25" customHeight="1" thickBot="1">
      <c r="A3" s="36" t="s">
        <v>122</v>
      </c>
      <c r="B3" s="36"/>
      <c r="C3" s="36"/>
      <c r="D3" s="35" t="s">
        <v>485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7" ht="70.2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184</v>
      </c>
      <c r="L4" s="196" t="s">
        <v>185</v>
      </c>
      <c r="M4" s="194" t="s">
        <v>8</v>
      </c>
      <c r="N4" s="194" t="s">
        <v>9</v>
      </c>
      <c r="O4" s="49" t="s">
        <v>10</v>
      </c>
    </row>
    <row r="5" spans="1:17">
      <c r="A5" s="50"/>
      <c r="B5" s="109"/>
      <c r="C5" s="197" t="s">
        <v>263</v>
      </c>
      <c r="D5" s="265">
        <v>1</v>
      </c>
      <c r="E5" s="131" t="s">
        <v>367</v>
      </c>
      <c r="F5" s="27" t="s">
        <v>368</v>
      </c>
      <c r="G5" s="11">
        <v>99.677643569133295</v>
      </c>
      <c r="H5" s="11">
        <v>99.411174684774494</v>
      </c>
      <c r="I5" s="267">
        <v>561820</v>
      </c>
      <c r="J5" s="268">
        <v>32</v>
      </c>
      <c r="K5" s="11">
        <v>99.546700000000001</v>
      </c>
      <c r="L5" s="11">
        <v>99.160600000000002</v>
      </c>
      <c r="M5" s="58">
        <v>5</v>
      </c>
      <c r="N5" s="264">
        <v>45313</v>
      </c>
      <c r="O5" s="114"/>
      <c r="P5" s="33"/>
      <c r="Q5" s="114">
        <f ca="1">TODAY()</f>
        <v>45308</v>
      </c>
    </row>
    <row r="6" spans="1:17">
      <c r="A6" s="50"/>
      <c r="B6" s="109"/>
      <c r="C6" s="197"/>
      <c r="D6" s="265">
        <v>2</v>
      </c>
      <c r="E6" s="131" t="s">
        <v>374</v>
      </c>
      <c r="F6" s="27" t="s">
        <v>375</v>
      </c>
      <c r="G6" s="11">
        <v>98.101096430716893</v>
      </c>
      <c r="H6" s="11">
        <v>98.670309953072305</v>
      </c>
      <c r="I6" s="267">
        <v>250385</v>
      </c>
      <c r="J6" s="268">
        <v>20</v>
      </c>
      <c r="K6" s="11">
        <v>99.047600000000003</v>
      </c>
      <c r="L6" s="11">
        <v>93.084800000000001</v>
      </c>
      <c r="M6" s="58">
        <v>12</v>
      </c>
      <c r="N6" s="264">
        <v>45320</v>
      </c>
      <c r="O6" s="114"/>
      <c r="P6" s="33"/>
      <c r="Q6" s="114">
        <f t="shared" ref="Q6:Q69" ca="1" si="0">TODAY()</f>
        <v>45308</v>
      </c>
    </row>
    <row r="7" spans="1:17">
      <c r="A7" s="50"/>
      <c r="B7" s="109"/>
      <c r="C7" s="197"/>
      <c r="D7" s="265">
        <v>3</v>
      </c>
      <c r="E7" s="131" t="s">
        <v>380</v>
      </c>
      <c r="F7" s="27" t="s">
        <v>381</v>
      </c>
      <c r="G7" s="11">
        <v>98.622603966249102</v>
      </c>
      <c r="H7" s="11">
        <v>97.532712796045104</v>
      </c>
      <c r="I7" s="267">
        <v>8069251</v>
      </c>
      <c r="J7" s="268">
        <v>27</v>
      </c>
      <c r="K7" s="11">
        <v>98.762799999999999</v>
      </c>
      <c r="L7" s="11">
        <v>93.072100000000006</v>
      </c>
      <c r="M7" s="58">
        <v>19</v>
      </c>
      <c r="N7" s="264">
        <v>45327</v>
      </c>
      <c r="O7" s="114"/>
      <c r="P7" s="33"/>
      <c r="Q7" s="114">
        <f t="shared" ca="1" si="0"/>
        <v>45308</v>
      </c>
    </row>
    <row r="8" spans="1:17">
      <c r="A8" s="50"/>
      <c r="B8" s="109"/>
      <c r="C8" s="197"/>
      <c r="D8" s="265">
        <v>4</v>
      </c>
      <c r="E8" s="131" t="s">
        <v>404</v>
      </c>
      <c r="F8" s="27" t="s">
        <v>405</v>
      </c>
      <c r="G8" s="11">
        <v>96.934327616066497</v>
      </c>
      <c r="H8" s="11">
        <v>99.594803078441998</v>
      </c>
      <c r="I8" s="267">
        <v>21500454</v>
      </c>
      <c r="J8" s="268">
        <v>22</v>
      </c>
      <c r="K8" s="11">
        <v>100</v>
      </c>
      <c r="L8" s="11">
        <v>95</v>
      </c>
      <c r="M8" s="58">
        <v>26</v>
      </c>
      <c r="N8" s="264">
        <v>45334</v>
      </c>
      <c r="O8" s="114"/>
      <c r="P8" s="33"/>
      <c r="Q8" s="114">
        <f t="shared" ca="1" si="0"/>
        <v>45308</v>
      </c>
    </row>
    <row r="9" spans="1:17">
      <c r="A9" s="50"/>
      <c r="B9" s="109"/>
      <c r="C9" s="197"/>
      <c r="D9" s="265">
        <v>5</v>
      </c>
      <c r="E9" s="131" t="s">
        <v>410</v>
      </c>
      <c r="F9" s="27" t="s">
        <v>411</v>
      </c>
      <c r="G9" s="11">
        <v>97.516529448050306</v>
      </c>
      <c r="H9" s="11">
        <v>95.1384997455242</v>
      </c>
      <c r="I9" s="267">
        <v>2166807</v>
      </c>
      <c r="J9" s="268">
        <v>21</v>
      </c>
      <c r="K9" s="11">
        <v>97.652500000000003</v>
      </c>
      <c r="L9" s="11">
        <v>93.134200000000007</v>
      </c>
      <c r="M9" s="58">
        <v>33</v>
      </c>
      <c r="N9" s="264">
        <v>45341</v>
      </c>
      <c r="O9" s="114"/>
      <c r="P9" s="33"/>
      <c r="Q9" s="114">
        <f t="shared" ca="1" si="0"/>
        <v>45308</v>
      </c>
    </row>
    <row r="10" spans="1:17">
      <c r="A10" s="50"/>
      <c r="B10" s="109"/>
      <c r="C10" s="197"/>
      <c r="D10" s="265">
        <v>6</v>
      </c>
      <c r="E10" s="131" t="s">
        <v>416</v>
      </c>
      <c r="F10" s="27" t="s">
        <v>417</v>
      </c>
      <c r="G10" s="11">
        <v>97.162141248869901</v>
      </c>
      <c r="H10" s="11">
        <v>96.446567000683601</v>
      </c>
      <c r="I10" s="267">
        <v>11489835</v>
      </c>
      <c r="J10" s="268">
        <v>35</v>
      </c>
      <c r="K10" s="11">
        <v>97.378299999999996</v>
      </c>
      <c r="L10" s="11">
        <v>93.175700000000006</v>
      </c>
      <c r="M10" s="58">
        <v>40</v>
      </c>
      <c r="N10" s="264">
        <v>45348</v>
      </c>
      <c r="O10" s="114"/>
      <c r="P10" s="33"/>
      <c r="Q10" s="114">
        <f t="shared" ca="1" si="0"/>
        <v>45308</v>
      </c>
    </row>
    <row r="11" spans="1:17">
      <c r="A11" s="50"/>
      <c r="B11" s="109"/>
      <c r="C11" s="197"/>
      <c r="D11" s="265">
        <v>7</v>
      </c>
      <c r="E11" s="131" t="s">
        <v>422</v>
      </c>
      <c r="F11" s="27" t="s">
        <v>423</v>
      </c>
      <c r="G11" s="11">
        <v>98.471382460930002</v>
      </c>
      <c r="H11" s="11">
        <v>96.174802116967399</v>
      </c>
      <c r="I11" s="267">
        <v>715977</v>
      </c>
      <c r="J11" s="268">
        <v>41</v>
      </c>
      <c r="K11" s="11">
        <v>96.618300000000005</v>
      </c>
      <c r="L11" s="11">
        <v>93.176000000000002</v>
      </c>
      <c r="M11" s="58">
        <v>47</v>
      </c>
      <c r="N11" s="264">
        <v>45355</v>
      </c>
      <c r="O11" s="114"/>
      <c r="P11" s="33"/>
      <c r="Q11" s="114">
        <f t="shared" ca="1" si="0"/>
        <v>45308</v>
      </c>
    </row>
    <row r="12" spans="1:17">
      <c r="A12" s="50"/>
      <c r="B12" s="109"/>
      <c r="C12" s="197"/>
      <c r="D12" s="265">
        <v>8</v>
      </c>
      <c r="E12" s="131" t="s">
        <v>428</v>
      </c>
      <c r="F12" s="27" t="s">
        <v>429</v>
      </c>
      <c r="G12" s="11">
        <v>94.874636690832105</v>
      </c>
      <c r="H12" s="11">
        <v>95.680498360841597</v>
      </c>
      <c r="I12" s="267">
        <v>961591</v>
      </c>
      <c r="J12" s="268">
        <v>26</v>
      </c>
      <c r="K12" s="11">
        <v>96.286100000000005</v>
      </c>
      <c r="L12" s="11">
        <v>93.183400000000006</v>
      </c>
      <c r="M12" s="58">
        <v>54</v>
      </c>
      <c r="N12" s="264">
        <v>45362</v>
      </c>
      <c r="O12" s="114"/>
      <c r="P12" s="33"/>
      <c r="Q12" s="114">
        <f t="shared" ca="1" si="0"/>
        <v>45308</v>
      </c>
    </row>
    <row r="13" spans="1:17">
      <c r="A13" s="50"/>
      <c r="B13" s="109"/>
      <c r="C13" s="197"/>
      <c r="D13" s="265">
        <v>9</v>
      </c>
      <c r="E13" s="131" t="s">
        <v>452</v>
      </c>
      <c r="F13" s="27" t="s">
        <v>453</v>
      </c>
      <c r="G13" s="11">
        <v>93.618575486819793</v>
      </c>
      <c r="H13" s="11">
        <v>95.650491797420003</v>
      </c>
      <c r="I13" s="267">
        <v>11179190</v>
      </c>
      <c r="J13" s="268">
        <v>46</v>
      </c>
      <c r="K13" s="11">
        <v>95.717200000000005</v>
      </c>
      <c r="L13" s="11">
        <v>92.554900000000004</v>
      </c>
      <c r="M13" s="58">
        <v>61</v>
      </c>
      <c r="N13" s="264">
        <v>45369</v>
      </c>
      <c r="O13" s="114"/>
      <c r="P13" s="33"/>
      <c r="Q13" s="114">
        <f t="shared" ca="1" si="0"/>
        <v>45308</v>
      </c>
    </row>
    <row r="14" spans="1:17">
      <c r="A14" s="50"/>
      <c r="B14" s="109"/>
      <c r="C14" s="197"/>
      <c r="D14" s="265">
        <v>10</v>
      </c>
      <c r="E14" s="131" t="s">
        <v>458</v>
      </c>
      <c r="F14" s="27" t="s">
        <v>459</v>
      </c>
      <c r="G14" s="11">
        <v>93.5879557266706</v>
      </c>
      <c r="H14" s="11">
        <v>94.516784332956107</v>
      </c>
      <c r="I14" s="267">
        <v>370223</v>
      </c>
      <c r="J14" s="268">
        <v>16</v>
      </c>
      <c r="K14" s="11">
        <v>95.150899999999993</v>
      </c>
      <c r="L14" s="11">
        <v>92.706999999999994</v>
      </c>
      <c r="M14" s="58">
        <v>68</v>
      </c>
      <c r="N14" s="264">
        <v>45376</v>
      </c>
      <c r="O14" s="114"/>
      <c r="P14" s="33"/>
      <c r="Q14" s="114">
        <f t="shared" ca="1" si="0"/>
        <v>45308</v>
      </c>
    </row>
    <row r="15" spans="1:17">
      <c r="A15" s="50"/>
      <c r="B15" s="109"/>
      <c r="C15" s="197"/>
      <c r="D15" s="265">
        <v>11</v>
      </c>
      <c r="E15" s="131" t="s">
        <v>464</v>
      </c>
      <c r="F15" s="27" t="s">
        <v>465</v>
      </c>
      <c r="G15" s="11">
        <v>94.274509030320104</v>
      </c>
      <c r="H15" s="11">
        <v>94.023386668367294</v>
      </c>
      <c r="I15" s="267">
        <v>603707</v>
      </c>
      <c r="J15" s="268">
        <v>30</v>
      </c>
      <c r="K15" s="11">
        <v>94.5869</v>
      </c>
      <c r="L15" s="11">
        <v>91</v>
      </c>
      <c r="M15" s="58">
        <v>75</v>
      </c>
      <c r="N15" s="264">
        <v>45383</v>
      </c>
      <c r="O15" s="114"/>
      <c r="P15" s="33"/>
      <c r="Q15" s="114">
        <f t="shared" ca="1" si="0"/>
        <v>45308</v>
      </c>
    </row>
    <row r="16" spans="1:17">
      <c r="A16" s="50"/>
      <c r="B16" s="109"/>
      <c r="C16" s="197"/>
      <c r="D16" s="265">
        <v>12</v>
      </c>
      <c r="E16" s="131" t="s">
        <v>476</v>
      </c>
      <c r="F16" s="27" t="s">
        <v>477</v>
      </c>
      <c r="G16" s="11"/>
      <c r="H16" s="11"/>
      <c r="I16" s="267"/>
      <c r="J16" s="268"/>
      <c r="K16" s="11"/>
      <c r="L16" s="11"/>
      <c r="M16" s="58">
        <v>79</v>
      </c>
      <c r="N16" s="264">
        <v>45387</v>
      </c>
      <c r="O16" s="114"/>
      <c r="P16" s="33"/>
      <c r="Q16" s="114">
        <f t="shared" ca="1" si="0"/>
        <v>45308</v>
      </c>
    </row>
    <row r="17" spans="1:17">
      <c r="A17" s="50"/>
      <c r="B17" s="109"/>
      <c r="C17" s="197"/>
      <c r="D17" s="265">
        <v>13</v>
      </c>
      <c r="E17" s="131" t="s">
        <v>470</v>
      </c>
      <c r="F17" s="27" t="s">
        <v>471</v>
      </c>
      <c r="G17" s="11">
        <v>94.3561518289372</v>
      </c>
      <c r="H17" s="11">
        <v>93.632358095788305</v>
      </c>
      <c r="I17" s="267">
        <v>1228960</v>
      </c>
      <c r="J17" s="268">
        <v>56</v>
      </c>
      <c r="K17" s="11">
        <v>95</v>
      </c>
      <c r="L17" s="11">
        <v>90.241799999999998</v>
      </c>
      <c r="M17" s="58">
        <v>82</v>
      </c>
      <c r="N17" s="264">
        <v>45390</v>
      </c>
      <c r="O17" s="114"/>
      <c r="P17" s="33"/>
      <c r="Q17" s="114">
        <f t="shared" ca="1" si="0"/>
        <v>45308</v>
      </c>
    </row>
    <row r="18" spans="1:17">
      <c r="A18" s="50"/>
      <c r="B18" s="109"/>
      <c r="C18" s="197"/>
      <c r="D18" s="265">
        <v>14</v>
      </c>
      <c r="E18" s="131" t="s">
        <v>479</v>
      </c>
      <c r="F18" s="27" t="s">
        <v>480</v>
      </c>
      <c r="G18" s="11">
        <v>93.390683050454996</v>
      </c>
      <c r="H18" s="11">
        <v>93.6713745288898</v>
      </c>
      <c r="I18" s="267">
        <v>64822730</v>
      </c>
      <c r="J18" s="268">
        <v>428</v>
      </c>
      <c r="K18" s="11">
        <v>100</v>
      </c>
      <c r="L18" s="11">
        <v>89.496499999999997</v>
      </c>
      <c r="M18" s="58">
        <v>89</v>
      </c>
      <c r="N18" s="264">
        <v>45397</v>
      </c>
      <c r="O18" s="114"/>
      <c r="P18" s="33"/>
      <c r="Q18" s="114">
        <f t="shared" ca="1" si="0"/>
        <v>45308</v>
      </c>
    </row>
    <row r="19" spans="1:17">
      <c r="A19" s="50"/>
      <c r="B19" s="109"/>
      <c r="C19" s="197"/>
      <c r="D19" s="265"/>
      <c r="E19" s="131"/>
      <c r="F19" s="27"/>
      <c r="G19" s="11"/>
      <c r="H19" s="11"/>
      <c r="I19" s="267"/>
      <c r="J19" s="268"/>
      <c r="K19" s="11"/>
      <c r="L19" s="11"/>
      <c r="M19" s="58"/>
      <c r="N19" s="264"/>
      <c r="O19" s="114"/>
      <c r="P19" s="33"/>
      <c r="Q19" s="114">
        <f t="shared" ca="1" si="0"/>
        <v>45308</v>
      </c>
    </row>
    <row r="20" spans="1:17" ht="13.95" customHeight="1">
      <c r="A20" s="50"/>
      <c r="C20" s="105" t="s">
        <v>373</v>
      </c>
      <c r="D20" s="265">
        <v>1</v>
      </c>
      <c r="E20" s="9" t="s">
        <v>287</v>
      </c>
      <c r="F20" s="27" t="s">
        <v>288</v>
      </c>
      <c r="G20" s="12">
        <v>99.617675752204093</v>
      </c>
      <c r="H20" s="64">
        <v>99.273388074320494</v>
      </c>
      <c r="I20" s="133">
        <v>26749</v>
      </c>
      <c r="J20" s="243">
        <v>4</v>
      </c>
      <c r="K20" s="64">
        <v>99.464200000000005</v>
      </c>
      <c r="L20" s="64">
        <v>99.160899999999998</v>
      </c>
      <c r="M20" s="58">
        <v>5</v>
      </c>
      <c r="N20" s="264">
        <v>45313</v>
      </c>
      <c r="O20" s="114"/>
      <c r="Q20" s="114">
        <f t="shared" ca="1" si="0"/>
        <v>45308</v>
      </c>
    </row>
    <row r="21" spans="1:17" ht="13.95" customHeight="1">
      <c r="A21" s="50"/>
      <c r="D21" s="265">
        <v>2</v>
      </c>
      <c r="E21" s="9" t="s">
        <v>291</v>
      </c>
      <c r="F21" s="27" t="s">
        <v>292</v>
      </c>
      <c r="G21" s="12">
        <v>98.4529</v>
      </c>
      <c r="H21" s="64">
        <v>98.982494511721299</v>
      </c>
      <c r="I21" s="133">
        <v>91021781</v>
      </c>
      <c r="J21" s="243">
        <v>6</v>
      </c>
      <c r="K21" s="64">
        <v>99.052999999999997</v>
      </c>
      <c r="L21" s="64">
        <v>98.91</v>
      </c>
      <c r="M21" s="58">
        <v>12</v>
      </c>
      <c r="N21" s="264">
        <v>45320</v>
      </c>
      <c r="O21" s="114"/>
      <c r="Q21" s="114">
        <f t="shared" ca="1" si="0"/>
        <v>45308</v>
      </c>
    </row>
    <row r="22" spans="1:17" ht="13.95" customHeight="1">
      <c r="A22" s="50"/>
      <c r="D22" s="265">
        <v>3</v>
      </c>
      <c r="E22" s="9" t="s">
        <v>295</v>
      </c>
      <c r="F22" s="27" t="s">
        <v>296</v>
      </c>
      <c r="G22" s="12">
        <v>98.644139538825698</v>
      </c>
      <c r="H22" s="64">
        <v>98.583137644668298</v>
      </c>
      <c r="I22" s="133">
        <v>1095523</v>
      </c>
      <c r="J22" s="243">
        <v>2</v>
      </c>
      <c r="K22" s="64">
        <v>98.644900000000007</v>
      </c>
      <c r="L22" s="64">
        <v>98.578199999999995</v>
      </c>
      <c r="M22" s="58">
        <v>19</v>
      </c>
      <c r="N22" s="264">
        <v>45327</v>
      </c>
      <c r="O22" s="114"/>
      <c r="Q22" s="114">
        <f t="shared" ca="1" si="0"/>
        <v>45308</v>
      </c>
    </row>
    <row r="23" spans="1:17" ht="13.95" customHeight="1">
      <c r="A23" s="50"/>
      <c r="D23" s="265">
        <v>4</v>
      </c>
      <c r="E23" s="9" t="s">
        <v>301</v>
      </c>
      <c r="F23" s="27" t="s">
        <v>302</v>
      </c>
      <c r="G23" s="12">
        <v>97.0298393374418</v>
      </c>
      <c r="H23" s="64">
        <v>97.923576539101504</v>
      </c>
      <c r="I23" s="133">
        <v>56494</v>
      </c>
      <c r="J23" s="243">
        <v>3</v>
      </c>
      <c r="K23" s="64">
        <v>98.039199999999994</v>
      </c>
      <c r="L23" s="64">
        <v>97.816100000000006</v>
      </c>
      <c r="M23" s="58">
        <v>26</v>
      </c>
      <c r="N23" s="264">
        <v>45334</v>
      </c>
      <c r="O23" s="114"/>
      <c r="Q23" s="114">
        <f t="shared" ca="1" si="0"/>
        <v>45308</v>
      </c>
    </row>
    <row r="24" spans="1:17" ht="13.95" customHeight="1">
      <c r="A24" s="50"/>
      <c r="D24" s="265">
        <v>5</v>
      </c>
      <c r="E24" s="9" t="s">
        <v>306</v>
      </c>
      <c r="F24" s="27" t="s">
        <v>307</v>
      </c>
      <c r="G24" s="12">
        <v>96.3</v>
      </c>
      <c r="H24" s="64">
        <v>96.3</v>
      </c>
      <c r="I24" s="133"/>
      <c r="J24" s="243"/>
      <c r="K24" s="64">
        <v>96.3</v>
      </c>
      <c r="L24" s="64">
        <v>96.3</v>
      </c>
      <c r="M24" s="58">
        <v>33</v>
      </c>
      <c r="N24" s="264">
        <v>45341</v>
      </c>
      <c r="O24" s="114"/>
      <c r="Q24" s="114">
        <f t="shared" ca="1" si="0"/>
        <v>45308</v>
      </c>
    </row>
    <row r="25" spans="1:17" ht="13.95" customHeight="1">
      <c r="A25" s="50"/>
      <c r="D25" s="265">
        <v>6</v>
      </c>
      <c r="E25" s="9" t="s">
        <v>310</v>
      </c>
      <c r="F25" s="27" t="s">
        <v>311</v>
      </c>
      <c r="G25" s="12">
        <v>92.6691</v>
      </c>
      <c r="H25" s="64">
        <v>92.6691</v>
      </c>
      <c r="I25" s="133"/>
      <c r="J25" s="243"/>
      <c r="K25" s="64">
        <v>92.6691</v>
      </c>
      <c r="L25" s="64">
        <v>92.6691</v>
      </c>
      <c r="M25" s="58">
        <v>34</v>
      </c>
      <c r="N25" s="264">
        <v>45342</v>
      </c>
      <c r="O25" s="114"/>
      <c r="Q25" s="114">
        <f t="shared" ca="1" si="0"/>
        <v>45308</v>
      </c>
    </row>
    <row r="26" spans="1:17" ht="13.5" customHeight="1">
      <c r="A26" s="50"/>
      <c r="D26" s="265">
        <v>7</v>
      </c>
      <c r="E26" s="9" t="s">
        <v>314</v>
      </c>
      <c r="F26" s="27" t="s">
        <v>315</v>
      </c>
      <c r="G26" s="12">
        <v>97.001900000000006</v>
      </c>
      <c r="H26" s="64">
        <v>95.098600000000005</v>
      </c>
      <c r="I26" s="133">
        <v>8558212</v>
      </c>
      <c r="J26" s="243">
        <v>2</v>
      </c>
      <c r="K26" s="64">
        <v>95.098600000000005</v>
      </c>
      <c r="L26" s="64">
        <v>95.098600000000005</v>
      </c>
      <c r="M26" s="58">
        <v>40</v>
      </c>
      <c r="N26" s="264">
        <v>45348</v>
      </c>
      <c r="O26" s="114"/>
      <c r="Q26" s="114">
        <f t="shared" ca="1" si="0"/>
        <v>45308</v>
      </c>
    </row>
    <row r="27" spans="1:17" ht="13.95" customHeight="1">
      <c r="A27" s="50"/>
      <c r="D27" s="265">
        <v>8</v>
      </c>
      <c r="E27" s="9" t="s">
        <v>326</v>
      </c>
      <c r="F27" s="27" t="s">
        <v>327</v>
      </c>
      <c r="G27" s="12">
        <v>87.628168837869197</v>
      </c>
      <c r="H27" s="64">
        <v>96.600808359701702</v>
      </c>
      <c r="I27" s="133">
        <v>760697</v>
      </c>
      <c r="J27" s="243">
        <v>5</v>
      </c>
      <c r="K27" s="64">
        <v>96.685000000000002</v>
      </c>
      <c r="L27" s="64">
        <v>95.739000000000004</v>
      </c>
      <c r="M27" s="58">
        <v>47</v>
      </c>
      <c r="N27" s="264">
        <v>45355</v>
      </c>
      <c r="O27" s="114"/>
      <c r="Q27" s="114">
        <f t="shared" ca="1" si="0"/>
        <v>45308</v>
      </c>
    </row>
    <row r="28" spans="1:17" ht="13.95" customHeight="1">
      <c r="A28" s="50"/>
      <c r="D28" s="265">
        <v>9</v>
      </c>
      <c r="E28" s="9" t="s">
        <v>331</v>
      </c>
      <c r="F28" s="27" t="s">
        <v>332</v>
      </c>
      <c r="G28" s="12">
        <v>93.4133487677245</v>
      </c>
      <c r="H28" s="64">
        <v>95.857723742278594</v>
      </c>
      <c r="I28" s="133">
        <v>11586588</v>
      </c>
      <c r="J28" s="243">
        <v>9</v>
      </c>
      <c r="K28" s="64">
        <v>95.859099999999998</v>
      </c>
      <c r="L28" s="64">
        <v>93.611900000000006</v>
      </c>
      <c r="M28" s="58">
        <v>54</v>
      </c>
      <c r="N28" s="264">
        <v>45362</v>
      </c>
      <c r="O28" s="114"/>
      <c r="Q28" s="114">
        <f t="shared" ca="1" si="0"/>
        <v>45308</v>
      </c>
    </row>
    <row r="29" spans="1:17" ht="13.95" customHeight="1">
      <c r="A29" s="50"/>
      <c r="D29" s="265">
        <v>10</v>
      </c>
      <c r="E29" s="9" t="s">
        <v>335</v>
      </c>
      <c r="F29" s="27" t="s">
        <v>336</v>
      </c>
      <c r="G29" s="12">
        <v>93.508460820895493</v>
      </c>
      <c r="H29" s="64">
        <v>90.919172757390797</v>
      </c>
      <c r="I29" s="133">
        <v>10640240</v>
      </c>
      <c r="J29" s="243">
        <v>12</v>
      </c>
      <c r="K29" s="64">
        <v>95.681200000000004</v>
      </c>
      <c r="L29" s="64">
        <v>86.919200000000004</v>
      </c>
      <c r="M29" s="58">
        <v>61</v>
      </c>
      <c r="N29" s="264">
        <v>45369</v>
      </c>
      <c r="O29" s="114"/>
      <c r="Q29" s="114">
        <f t="shared" ca="1" si="0"/>
        <v>45308</v>
      </c>
    </row>
    <row r="30" spans="1:17" ht="13.95" customHeight="1">
      <c r="A30" s="50"/>
      <c r="D30" s="265">
        <v>11</v>
      </c>
      <c r="E30" s="9" t="s">
        <v>339</v>
      </c>
      <c r="F30" s="27" t="s">
        <v>340</v>
      </c>
      <c r="G30" s="12">
        <v>93.961468750519202</v>
      </c>
      <c r="H30" s="64">
        <v>95.096792834839107</v>
      </c>
      <c r="I30" s="133">
        <v>24019</v>
      </c>
      <c r="J30" s="243">
        <v>2</v>
      </c>
      <c r="K30" s="64">
        <v>95.150899999999993</v>
      </c>
      <c r="L30" s="64">
        <v>94.717699999999994</v>
      </c>
      <c r="M30" s="58">
        <v>68</v>
      </c>
      <c r="N30" s="264">
        <v>45376</v>
      </c>
      <c r="O30" s="114"/>
      <c r="Q30" s="114">
        <f t="shared" ca="1" si="0"/>
        <v>45308</v>
      </c>
    </row>
    <row r="31" spans="1:17" ht="13.95" customHeight="1">
      <c r="A31" s="50"/>
      <c r="D31" s="265">
        <v>12</v>
      </c>
      <c r="E31" s="9" t="s">
        <v>355</v>
      </c>
      <c r="F31" s="27" t="s">
        <v>356</v>
      </c>
      <c r="G31" s="12">
        <v>95.905433515620402</v>
      </c>
      <c r="H31" s="64">
        <v>91</v>
      </c>
      <c r="I31" s="133">
        <v>7034</v>
      </c>
      <c r="J31" s="243">
        <v>2</v>
      </c>
      <c r="K31" s="64">
        <v>91</v>
      </c>
      <c r="L31" s="64">
        <v>91</v>
      </c>
      <c r="M31" s="58">
        <v>75</v>
      </c>
      <c r="N31" s="264">
        <v>45383</v>
      </c>
      <c r="O31" s="114"/>
      <c r="Q31" s="114">
        <f t="shared" ca="1" si="0"/>
        <v>45308</v>
      </c>
    </row>
    <row r="32" spans="1:17" ht="13.95" customHeight="1">
      <c r="A32" s="50"/>
      <c r="D32" s="265">
        <v>13</v>
      </c>
      <c r="E32" s="9" t="s">
        <v>359</v>
      </c>
      <c r="F32" s="27" t="s">
        <v>360</v>
      </c>
      <c r="G32" s="12">
        <v>93.727500000000006</v>
      </c>
      <c r="H32" s="64">
        <v>93.577299999999994</v>
      </c>
      <c r="I32" s="133">
        <v>84971</v>
      </c>
      <c r="J32" s="243">
        <v>1</v>
      </c>
      <c r="K32" s="64">
        <v>93.577299999999994</v>
      </c>
      <c r="L32" s="64">
        <v>93.577299999999994</v>
      </c>
      <c r="M32" s="58">
        <v>82</v>
      </c>
      <c r="N32" s="264">
        <v>45390</v>
      </c>
      <c r="O32" s="114"/>
      <c r="Q32" s="114">
        <f t="shared" ca="1" si="0"/>
        <v>45308</v>
      </c>
    </row>
    <row r="33" spans="1:17" ht="13.95" customHeight="1">
      <c r="A33" s="50"/>
      <c r="D33" s="265">
        <v>14</v>
      </c>
      <c r="E33" s="9" t="s">
        <v>363</v>
      </c>
      <c r="F33" s="27" t="s">
        <v>364</v>
      </c>
      <c r="G33" s="12">
        <v>90.856675014112795</v>
      </c>
      <c r="H33" s="64">
        <v>93.028864752619697</v>
      </c>
      <c r="I33" s="133">
        <v>39172324</v>
      </c>
      <c r="J33" s="243">
        <v>6</v>
      </c>
      <c r="K33" s="64">
        <v>93.336200000000005</v>
      </c>
      <c r="L33" s="64">
        <v>90.693899999999999</v>
      </c>
      <c r="M33" s="58">
        <v>89</v>
      </c>
      <c r="N33" s="264">
        <v>45397</v>
      </c>
      <c r="O33" s="114"/>
      <c r="Q33" s="114">
        <f t="shared" ca="1" si="0"/>
        <v>45308</v>
      </c>
    </row>
    <row r="34" spans="1:17" ht="13.95" customHeight="1">
      <c r="A34" s="50"/>
      <c r="D34" s="265">
        <v>15</v>
      </c>
      <c r="E34" s="9" t="s">
        <v>369</v>
      </c>
      <c r="F34" s="27" t="s">
        <v>370</v>
      </c>
      <c r="G34" s="12">
        <v>92.3155</v>
      </c>
      <c r="H34" s="64">
        <v>93.240909421435305</v>
      </c>
      <c r="I34" s="133">
        <v>316300</v>
      </c>
      <c r="J34" s="243">
        <v>4</v>
      </c>
      <c r="K34" s="64">
        <v>93.287800000000004</v>
      </c>
      <c r="L34" s="64">
        <v>92.2453</v>
      </c>
      <c r="M34" s="58">
        <v>96</v>
      </c>
      <c r="N34" s="264">
        <v>45404</v>
      </c>
      <c r="O34" s="114"/>
      <c r="Q34" s="114">
        <f t="shared" ca="1" si="0"/>
        <v>45308</v>
      </c>
    </row>
    <row r="35" spans="1:17" ht="13.95" customHeight="1">
      <c r="A35" s="50"/>
      <c r="D35" s="265">
        <v>16</v>
      </c>
      <c r="E35" s="9" t="s">
        <v>376</v>
      </c>
      <c r="F35" s="27" t="s">
        <v>377</v>
      </c>
      <c r="G35" s="12">
        <v>92.121872735895195</v>
      </c>
      <c r="H35" s="64">
        <v>92.436517573401304</v>
      </c>
      <c r="I35" s="133">
        <v>792220</v>
      </c>
      <c r="J35" s="243">
        <v>10</v>
      </c>
      <c r="K35" s="64">
        <v>92.774500000000003</v>
      </c>
      <c r="L35" s="64">
        <v>92.035499999999999</v>
      </c>
      <c r="M35" s="58">
        <v>103</v>
      </c>
      <c r="N35" s="264">
        <v>45411</v>
      </c>
      <c r="O35" s="114"/>
      <c r="Q35" s="114">
        <f t="shared" ca="1" si="0"/>
        <v>45308</v>
      </c>
    </row>
    <row r="36" spans="1:17" ht="13.95" customHeight="1">
      <c r="A36" s="50"/>
      <c r="D36" s="265">
        <v>17</v>
      </c>
      <c r="E36" s="9" t="s">
        <v>382</v>
      </c>
      <c r="F36" s="27" t="s">
        <v>383</v>
      </c>
      <c r="G36" s="12">
        <v>88.669311242208394</v>
      </c>
      <c r="H36" s="64">
        <v>91.543635296278893</v>
      </c>
      <c r="I36" s="133">
        <v>2596540</v>
      </c>
      <c r="J36" s="243">
        <v>4</v>
      </c>
      <c r="K36" s="64">
        <v>92.329499999999996</v>
      </c>
      <c r="L36" s="64">
        <v>90.027500000000003</v>
      </c>
      <c r="M36" s="58">
        <v>110</v>
      </c>
      <c r="N36" s="264">
        <v>45418</v>
      </c>
      <c r="O36" s="114"/>
      <c r="Q36" s="114">
        <f t="shared" ca="1" si="0"/>
        <v>45308</v>
      </c>
    </row>
    <row r="37" spans="1:17" ht="13.95" customHeight="1">
      <c r="A37" s="50"/>
      <c r="D37" s="265">
        <v>18</v>
      </c>
      <c r="E37" s="9" t="s">
        <v>406</v>
      </c>
      <c r="F37" s="27" t="s">
        <v>407</v>
      </c>
      <c r="G37" s="12">
        <v>88.464220523294898</v>
      </c>
      <c r="H37" s="64">
        <v>91.182596021151895</v>
      </c>
      <c r="I37" s="133">
        <v>2553905</v>
      </c>
      <c r="J37" s="243">
        <v>5</v>
      </c>
      <c r="K37" s="64">
        <v>91.888999999999996</v>
      </c>
      <c r="L37" s="64">
        <v>91.151799999999994</v>
      </c>
      <c r="M37" s="58">
        <v>117</v>
      </c>
      <c r="N37" s="264">
        <v>45425</v>
      </c>
      <c r="O37" s="114"/>
      <c r="Q37" s="114">
        <f t="shared" ca="1" si="0"/>
        <v>45308</v>
      </c>
    </row>
    <row r="38" spans="1:17" ht="13.95" customHeight="1">
      <c r="A38" s="50"/>
      <c r="D38" s="265">
        <v>19</v>
      </c>
      <c r="E38" s="9" t="s">
        <v>412</v>
      </c>
      <c r="F38" s="27" t="s">
        <v>413</v>
      </c>
      <c r="G38" s="12">
        <v>86.843019265880599</v>
      </c>
      <c r="H38" s="64">
        <v>91.191366248108096</v>
      </c>
      <c r="I38" s="133">
        <v>370000</v>
      </c>
      <c r="J38" s="243">
        <v>6</v>
      </c>
      <c r="K38" s="64">
        <v>91.452600000000004</v>
      </c>
      <c r="L38" s="64">
        <v>90.177099999999996</v>
      </c>
      <c r="M38" s="58">
        <v>124</v>
      </c>
      <c r="N38" s="264">
        <v>45432</v>
      </c>
      <c r="O38" s="114"/>
      <c r="Q38" s="114">
        <f t="shared" ca="1" si="0"/>
        <v>45308</v>
      </c>
    </row>
    <row r="39" spans="1:17" ht="13.95" customHeight="1">
      <c r="A39" s="50"/>
      <c r="D39" s="265">
        <v>20</v>
      </c>
      <c r="E39" s="9" t="s">
        <v>418</v>
      </c>
      <c r="F39" s="27" t="s">
        <v>419</v>
      </c>
      <c r="G39" s="12">
        <v>94.666266630133805</v>
      </c>
      <c r="H39" s="64">
        <v>90.644798037160797</v>
      </c>
      <c r="I39" s="133">
        <v>2459040</v>
      </c>
      <c r="J39" s="243">
        <v>14</v>
      </c>
      <c r="K39" s="64">
        <v>91.020499999999998</v>
      </c>
      <c r="L39" s="64">
        <v>89.825500000000005</v>
      </c>
      <c r="M39" s="58">
        <v>131</v>
      </c>
      <c r="N39" s="264">
        <v>45439</v>
      </c>
      <c r="O39" s="114"/>
      <c r="Q39" s="114">
        <f t="shared" ca="1" si="0"/>
        <v>45308</v>
      </c>
    </row>
    <row r="40" spans="1:17" ht="13.95" customHeight="1">
      <c r="A40" s="50"/>
      <c r="D40" s="265">
        <v>21</v>
      </c>
      <c r="E40" s="9" t="s">
        <v>424</v>
      </c>
      <c r="F40" s="27" t="s">
        <v>425</v>
      </c>
      <c r="G40" s="12">
        <v>88.826517848929797</v>
      </c>
      <c r="H40" s="64">
        <v>89.349043879138506</v>
      </c>
      <c r="I40" s="133">
        <v>77775</v>
      </c>
      <c r="J40" s="243">
        <v>3</v>
      </c>
      <c r="K40" s="64">
        <v>89.415300000000002</v>
      </c>
      <c r="L40" s="64">
        <v>89.346900000000005</v>
      </c>
      <c r="M40" s="58">
        <v>138</v>
      </c>
      <c r="N40" s="264">
        <v>45446</v>
      </c>
      <c r="O40" s="114"/>
      <c r="Q40" s="114">
        <f t="shared" ca="1" si="0"/>
        <v>45308</v>
      </c>
    </row>
    <row r="41" spans="1:17" ht="13.95" customHeight="1">
      <c r="A41" s="50"/>
      <c r="D41" s="265">
        <v>22</v>
      </c>
      <c r="E41" s="9" t="s">
        <v>430</v>
      </c>
      <c r="F41" s="27" t="s">
        <v>431</v>
      </c>
      <c r="G41" s="12">
        <v>86.179868504523697</v>
      </c>
      <c r="H41" s="64">
        <v>86.854399999999998</v>
      </c>
      <c r="I41" s="133">
        <v>5757</v>
      </c>
      <c r="J41" s="243">
        <v>1</v>
      </c>
      <c r="K41" s="64">
        <v>86.854399999999998</v>
      </c>
      <c r="L41" s="64">
        <v>86.854399999999998</v>
      </c>
      <c r="M41" s="58">
        <v>145</v>
      </c>
      <c r="N41" s="264">
        <v>45453</v>
      </c>
      <c r="O41" s="114"/>
      <c r="Q41" s="114">
        <f t="shared" ca="1" si="0"/>
        <v>45308</v>
      </c>
    </row>
    <row r="42" spans="1:17" ht="13.95" customHeight="1">
      <c r="A42" s="50"/>
      <c r="D42" s="265">
        <v>23</v>
      </c>
      <c r="E42" s="9" t="s">
        <v>454</v>
      </c>
      <c r="F42" s="27" t="s">
        <v>455</v>
      </c>
      <c r="G42" s="12">
        <v>90.621059741372704</v>
      </c>
      <c r="H42" s="64">
        <v>91.584078631750401</v>
      </c>
      <c r="I42" s="133">
        <v>26052761</v>
      </c>
      <c r="J42" s="243">
        <v>12</v>
      </c>
      <c r="K42" s="64">
        <v>91.586200000000005</v>
      </c>
      <c r="L42" s="64">
        <v>87.901700000000005</v>
      </c>
      <c r="M42" s="58">
        <v>152</v>
      </c>
      <c r="N42" s="264">
        <v>45460</v>
      </c>
      <c r="O42" s="114"/>
      <c r="Q42" s="114">
        <f t="shared" ca="1" si="0"/>
        <v>45308</v>
      </c>
    </row>
    <row r="43" spans="1:17" ht="13.95" customHeight="1">
      <c r="A43" s="50"/>
      <c r="D43" s="265">
        <v>24</v>
      </c>
      <c r="E43" s="9" t="s">
        <v>460</v>
      </c>
      <c r="F43" s="27" t="s">
        <v>461</v>
      </c>
      <c r="G43" s="12">
        <v>88.809070685474794</v>
      </c>
      <c r="H43" s="64">
        <v>88.149469031924099</v>
      </c>
      <c r="I43" s="133">
        <v>65687</v>
      </c>
      <c r="J43" s="243">
        <v>3</v>
      </c>
      <c r="K43" s="64">
        <v>88.167900000000003</v>
      </c>
      <c r="L43" s="64">
        <v>87.941800000000001</v>
      </c>
      <c r="M43" s="58">
        <v>159</v>
      </c>
      <c r="N43" s="264">
        <v>45467</v>
      </c>
      <c r="O43" s="114"/>
      <c r="Q43" s="114">
        <f t="shared" ca="1" si="0"/>
        <v>45308</v>
      </c>
    </row>
    <row r="44" spans="1:17" ht="13.95" customHeight="1">
      <c r="A44" s="50"/>
      <c r="D44" s="265">
        <v>25</v>
      </c>
      <c r="E44" s="9" t="s">
        <v>466</v>
      </c>
      <c r="F44" s="27" t="s">
        <v>467</v>
      </c>
      <c r="G44" s="12">
        <v>98.105137117187198</v>
      </c>
      <c r="H44" s="64">
        <v>85.416962288821196</v>
      </c>
      <c r="I44" s="133">
        <v>190360</v>
      </c>
      <c r="J44" s="243">
        <v>5</v>
      </c>
      <c r="K44" s="64">
        <v>87.901499999999999</v>
      </c>
      <c r="L44" s="64">
        <v>84.950500000000005</v>
      </c>
      <c r="M44" s="58">
        <v>166</v>
      </c>
      <c r="N44" s="264">
        <v>45474</v>
      </c>
      <c r="O44" s="114"/>
      <c r="Q44" s="114">
        <f t="shared" ca="1" si="0"/>
        <v>45308</v>
      </c>
    </row>
    <row r="45" spans="1:17" ht="13.95" customHeight="1">
      <c r="A45" s="50"/>
      <c r="D45" s="265">
        <v>26</v>
      </c>
      <c r="E45" s="9" t="s">
        <v>472</v>
      </c>
      <c r="F45" s="27" t="s">
        <v>473</v>
      </c>
      <c r="G45" s="12">
        <v>87.508095130015704</v>
      </c>
      <c r="H45" s="64">
        <v>87.522188987584499</v>
      </c>
      <c r="I45" s="133">
        <v>5836576</v>
      </c>
      <c r="J45" s="243">
        <v>25</v>
      </c>
      <c r="K45" s="64">
        <v>88.647800000000004</v>
      </c>
      <c r="L45" s="64">
        <v>86.847700000000003</v>
      </c>
      <c r="M45" s="58">
        <v>173</v>
      </c>
      <c r="N45" s="264">
        <v>45481</v>
      </c>
      <c r="O45" s="114"/>
      <c r="Q45" s="114">
        <f t="shared" ca="1" si="0"/>
        <v>45308</v>
      </c>
    </row>
    <row r="46" spans="1:17" ht="13.95" customHeight="1">
      <c r="A46" s="50"/>
      <c r="D46" s="265">
        <v>27</v>
      </c>
      <c r="E46" s="9" t="s">
        <v>481</v>
      </c>
      <c r="F46" s="27" t="s">
        <v>482</v>
      </c>
      <c r="G46" s="12">
        <v>88.178975903923003</v>
      </c>
      <c r="H46" s="64">
        <v>87.564543504954301</v>
      </c>
      <c r="I46" s="133">
        <v>33237757</v>
      </c>
      <c r="J46" s="243">
        <v>137</v>
      </c>
      <c r="K46" s="64">
        <v>100</v>
      </c>
      <c r="L46" s="64">
        <v>80.495500000000007</v>
      </c>
      <c r="M46" s="58">
        <v>180</v>
      </c>
      <c r="N46" s="264">
        <v>45488</v>
      </c>
      <c r="O46" s="114"/>
      <c r="Q46" s="114">
        <f t="shared" ca="1" si="0"/>
        <v>45308</v>
      </c>
    </row>
    <row r="47" spans="1:17" ht="13.95" customHeight="1">
      <c r="A47" s="50"/>
      <c r="D47" s="109"/>
      <c r="E47" s="9"/>
      <c r="F47" s="27"/>
      <c r="G47" s="12"/>
      <c r="H47" s="64"/>
      <c r="I47" s="133"/>
      <c r="J47" s="243"/>
      <c r="K47" s="64"/>
      <c r="L47" s="64"/>
      <c r="M47" s="58"/>
      <c r="N47" s="264"/>
      <c r="O47" s="114"/>
      <c r="Q47" s="114">
        <f t="shared" ca="1" si="0"/>
        <v>45308</v>
      </c>
    </row>
    <row r="48" spans="1:17">
      <c r="A48" s="50"/>
      <c r="B48" s="198"/>
      <c r="C48" s="109" t="s">
        <v>119</v>
      </c>
      <c r="D48" s="109">
        <v>1</v>
      </c>
      <c r="E48" s="9" t="s">
        <v>188</v>
      </c>
      <c r="F48" s="27" t="s">
        <v>189</v>
      </c>
      <c r="G48" s="136">
        <v>100</v>
      </c>
      <c r="H48" s="273">
        <v>100</v>
      </c>
      <c r="I48" s="274"/>
      <c r="J48" s="139"/>
      <c r="K48" s="136">
        <v>100</v>
      </c>
      <c r="L48" s="136">
        <v>100</v>
      </c>
      <c r="M48" s="27">
        <v>5</v>
      </c>
      <c r="N48" s="264">
        <v>45313</v>
      </c>
      <c r="O48" s="114"/>
      <c r="Q48" s="114">
        <f t="shared" ca="1" si="0"/>
        <v>45308</v>
      </c>
    </row>
    <row r="49" spans="1:17">
      <c r="A49" s="50"/>
      <c r="B49" s="198"/>
      <c r="C49" s="109"/>
      <c r="D49" s="109">
        <v>2</v>
      </c>
      <c r="E49" s="9" t="s">
        <v>194</v>
      </c>
      <c r="F49" s="27" t="s">
        <v>195</v>
      </c>
      <c r="G49" s="136">
        <v>95.101200000000006</v>
      </c>
      <c r="H49" s="242">
        <v>99.047600000000003</v>
      </c>
      <c r="I49" s="269">
        <v>45433</v>
      </c>
      <c r="J49" s="243">
        <v>1</v>
      </c>
      <c r="K49" s="12">
        <v>99.047600000000003</v>
      </c>
      <c r="L49" s="12">
        <v>99.047600000000003</v>
      </c>
      <c r="M49" s="27">
        <v>12</v>
      </c>
      <c r="N49" s="264">
        <v>45320</v>
      </c>
      <c r="O49" s="114"/>
      <c r="Q49" s="114">
        <f t="shared" ca="1" si="0"/>
        <v>45308</v>
      </c>
    </row>
    <row r="50" spans="1:17">
      <c r="A50" s="50"/>
      <c r="B50" s="198"/>
      <c r="C50" s="109"/>
      <c r="D50" s="109">
        <v>3</v>
      </c>
      <c r="E50" s="9" t="s">
        <v>196</v>
      </c>
      <c r="F50" s="27" t="s">
        <v>197</v>
      </c>
      <c r="G50" s="12">
        <v>95.99</v>
      </c>
      <c r="H50" s="273">
        <v>95.99</v>
      </c>
      <c r="I50" s="274"/>
      <c r="J50" s="139"/>
      <c r="K50" s="136">
        <v>95.99</v>
      </c>
      <c r="L50" s="136">
        <v>95.99</v>
      </c>
      <c r="M50" s="27">
        <v>26</v>
      </c>
      <c r="N50" s="264">
        <v>45334</v>
      </c>
      <c r="O50" s="114"/>
      <c r="Q50" s="114">
        <f t="shared" ca="1" si="0"/>
        <v>45308</v>
      </c>
    </row>
    <row r="51" spans="1:17">
      <c r="A51" s="50"/>
      <c r="B51" s="198"/>
      <c r="C51" s="109"/>
      <c r="D51" s="109">
        <v>4</v>
      </c>
      <c r="E51" s="9" t="s">
        <v>251</v>
      </c>
      <c r="F51" s="27" t="s">
        <v>252</v>
      </c>
      <c r="G51" s="12">
        <v>97.048215643160205</v>
      </c>
      <c r="H51" s="273">
        <v>95.136977376416098</v>
      </c>
      <c r="I51" s="274">
        <v>5605279</v>
      </c>
      <c r="J51" s="139">
        <v>8</v>
      </c>
      <c r="K51" s="136">
        <v>96.268500000000003</v>
      </c>
      <c r="L51" s="136">
        <v>95</v>
      </c>
      <c r="M51" s="27">
        <v>40</v>
      </c>
      <c r="N51" s="264">
        <v>45348</v>
      </c>
      <c r="O51" s="114"/>
      <c r="Q51" s="114">
        <f t="shared" ca="1" si="0"/>
        <v>45308</v>
      </c>
    </row>
    <row r="52" spans="1:17">
      <c r="A52" s="50"/>
      <c r="B52" s="198"/>
      <c r="C52" s="109"/>
      <c r="D52" s="109">
        <v>5</v>
      </c>
      <c r="E52" s="9" t="s">
        <v>255</v>
      </c>
      <c r="F52" s="27" t="s">
        <v>256</v>
      </c>
      <c r="G52" s="12">
        <v>96.291957036914198</v>
      </c>
      <c r="H52" s="242">
        <v>97.481835391194494</v>
      </c>
      <c r="I52" s="269">
        <v>92792590</v>
      </c>
      <c r="J52" s="243">
        <v>12</v>
      </c>
      <c r="K52" s="12">
        <v>97.684899999999999</v>
      </c>
      <c r="L52" s="12">
        <v>94.546700000000001</v>
      </c>
      <c r="M52" s="27">
        <v>47</v>
      </c>
      <c r="N52" s="264">
        <v>45355</v>
      </c>
      <c r="O52" s="114"/>
      <c r="Q52" s="114">
        <f t="shared" ca="1" si="0"/>
        <v>45308</v>
      </c>
    </row>
    <row r="53" spans="1:17">
      <c r="A53" s="50"/>
      <c r="B53" s="198"/>
      <c r="C53" s="109"/>
      <c r="D53" s="109">
        <v>6</v>
      </c>
      <c r="E53" s="9" t="s">
        <v>257</v>
      </c>
      <c r="F53" s="27" t="s">
        <v>258</v>
      </c>
      <c r="G53" s="12">
        <v>93.357201589775897</v>
      </c>
      <c r="H53" s="273">
        <v>97.1432494130799</v>
      </c>
      <c r="I53" s="274">
        <v>7156000</v>
      </c>
      <c r="J53" s="139">
        <v>5</v>
      </c>
      <c r="K53" s="136">
        <v>97.165300000000002</v>
      </c>
      <c r="L53" s="136">
        <v>96.153800000000004</v>
      </c>
      <c r="M53" s="27">
        <v>54</v>
      </c>
      <c r="N53" s="264">
        <v>45362</v>
      </c>
      <c r="O53" s="114"/>
      <c r="Q53" s="114">
        <f t="shared" ca="1" si="0"/>
        <v>45308</v>
      </c>
    </row>
    <row r="54" spans="1:17">
      <c r="A54" s="50"/>
      <c r="B54" s="198"/>
      <c r="C54" s="109"/>
      <c r="D54" s="109">
        <v>7</v>
      </c>
      <c r="E54" s="9" t="s">
        <v>259</v>
      </c>
      <c r="F54" s="27" t="s">
        <v>260</v>
      </c>
      <c r="G54" s="12">
        <v>94.503699999999995</v>
      </c>
      <c r="H54" s="242">
        <v>94.432599999999994</v>
      </c>
      <c r="I54" s="269">
        <v>5296</v>
      </c>
      <c r="J54" s="270">
        <v>1</v>
      </c>
      <c r="K54" s="12">
        <v>94.432599999999994</v>
      </c>
      <c r="L54" s="12">
        <v>94.432599999999994</v>
      </c>
      <c r="M54" s="27">
        <v>68</v>
      </c>
      <c r="N54" s="264">
        <v>45376</v>
      </c>
      <c r="O54" s="114"/>
      <c r="Q54" s="114">
        <f t="shared" ca="1" si="0"/>
        <v>45308</v>
      </c>
    </row>
    <row r="55" spans="1:17">
      <c r="A55" s="50"/>
      <c r="B55" s="198"/>
      <c r="C55" s="109"/>
      <c r="D55" s="109">
        <v>8</v>
      </c>
      <c r="E55" s="9" t="s">
        <v>261</v>
      </c>
      <c r="F55" s="27" t="s">
        <v>262</v>
      </c>
      <c r="G55" s="12">
        <v>93.554000000000002</v>
      </c>
      <c r="H55" s="242">
        <v>93.554000000000002</v>
      </c>
      <c r="I55" s="269"/>
      <c r="J55" s="270"/>
      <c r="K55" s="12">
        <v>93.554000000000002</v>
      </c>
      <c r="L55" s="12">
        <v>93.554000000000002</v>
      </c>
      <c r="M55" s="27">
        <v>82</v>
      </c>
      <c r="N55" s="264">
        <v>45390</v>
      </c>
      <c r="O55" s="114"/>
      <c r="Q55" s="114">
        <f t="shared" ca="1" si="0"/>
        <v>45308</v>
      </c>
    </row>
    <row r="56" spans="1:17">
      <c r="A56" s="50"/>
      <c r="B56" s="198"/>
      <c r="C56" s="109"/>
      <c r="D56" s="109">
        <v>9</v>
      </c>
      <c r="E56" s="9" t="s">
        <v>264</v>
      </c>
      <c r="F56" s="27" t="s">
        <v>265</v>
      </c>
      <c r="G56" s="12">
        <v>93.144599999999997</v>
      </c>
      <c r="H56" s="242">
        <v>93.144599999999997</v>
      </c>
      <c r="I56" s="269"/>
      <c r="J56" s="243"/>
      <c r="K56" s="12">
        <v>93.144599999999997</v>
      </c>
      <c r="L56" s="12">
        <v>93.144599999999997</v>
      </c>
      <c r="M56" s="27">
        <v>89</v>
      </c>
      <c r="N56" s="264">
        <v>45397</v>
      </c>
      <c r="O56" s="114"/>
      <c r="Q56" s="114">
        <f t="shared" ca="1" si="0"/>
        <v>45308</v>
      </c>
    </row>
    <row r="57" spans="1:17">
      <c r="A57" s="50"/>
      <c r="B57" s="198"/>
      <c r="C57" s="109"/>
      <c r="D57" s="109">
        <v>10</v>
      </c>
      <c r="E57" s="9" t="s">
        <v>268</v>
      </c>
      <c r="F57" s="27" t="s">
        <v>269</v>
      </c>
      <c r="G57" s="136">
        <v>91.757000000000005</v>
      </c>
      <c r="H57" s="273">
        <v>91.757000000000005</v>
      </c>
      <c r="I57" s="274"/>
      <c r="J57" s="139"/>
      <c r="K57" s="136">
        <v>91.757000000000005</v>
      </c>
      <c r="L57" s="136">
        <v>91.757000000000005</v>
      </c>
      <c r="M57" s="27">
        <v>96</v>
      </c>
      <c r="N57" s="264">
        <v>45404</v>
      </c>
      <c r="O57" s="114"/>
      <c r="Q57" s="114">
        <f t="shared" ca="1" si="0"/>
        <v>45308</v>
      </c>
    </row>
    <row r="58" spans="1:17">
      <c r="A58" s="50"/>
      <c r="B58" s="198"/>
      <c r="C58" s="109"/>
      <c r="D58" s="109">
        <v>11</v>
      </c>
      <c r="E58" s="9" t="s">
        <v>272</v>
      </c>
      <c r="F58" s="27" t="s">
        <v>273</v>
      </c>
      <c r="G58" s="136">
        <v>99.957095813453094</v>
      </c>
      <c r="H58" s="273">
        <v>91.490600000000001</v>
      </c>
      <c r="I58" s="274">
        <v>2187</v>
      </c>
      <c r="J58" s="139">
        <v>1</v>
      </c>
      <c r="K58" s="136">
        <v>91.490600000000001</v>
      </c>
      <c r="L58" s="136">
        <v>91.490600000000001</v>
      </c>
      <c r="M58" s="27">
        <v>110</v>
      </c>
      <c r="N58" s="264">
        <v>45418</v>
      </c>
      <c r="O58" s="114"/>
      <c r="Q58" s="114">
        <f t="shared" ca="1" si="0"/>
        <v>45308</v>
      </c>
    </row>
    <row r="59" spans="1:17">
      <c r="A59" s="50"/>
      <c r="B59" s="198"/>
      <c r="C59" s="109"/>
      <c r="D59" s="109">
        <v>12</v>
      </c>
      <c r="E59" s="9" t="s">
        <v>274</v>
      </c>
      <c r="F59" s="27" t="s">
        <v>275</v>
      </c>
      <c r="G59" s="136">
        <v>88.44</v>
      </c>
      <c r="H59" s="273">
        <v>88.44</v>
      </c>
      <c r="I59" s="274"/>
      <c r="J59" s="139"/>
      <c r="K59" s="136">
        <v>88.44</v>
      </c>
      <c r="L59" s="136">
        <v>88.44</v>
      </c>
      <c r="M59" s="27">
        <v>117</v>
      </c>
      <c r="N59" s="264">
        <v>45425</v>
      </c>
      <c r="O59" s="114"/>
      <c r="Q59" s="114">
        <f t="shared" ca="1" si="0"/>
        <v>45308</v>
      </c>
    </row>
    <row r="60" spans="1:17">
      <c r="A60" s="50"/>
      <c r="B60" s="198"/>
      <c r="C60" s="109"/>
      <c r="D60" s="109">
        <v>13</v>
      </c>
      <c r="E60" s="9" t="s">
        <v>277</v>
      </c>
      <c r="F60" s="27" t="s">
        <v>278</v>
      </c>
      <c r="G60" s="136">
        <v>87.25</v>
      </c>
      <c r="H60" s="273">
        <v>87.25</v>
      </c>
      <c r="I60" s="274"/>
      <c r="J60" s="139"/>
      <c r="K60" s="136">
        <v>87.25</v>
      </c>
      <c r="L60" s="136">
        <v>87.25</v>
      </c>
      <c r="M60" s="27">
        <v>131</v>
      </c>
      <c r="N60" s="264">
        <v>45439</v>
      </c>
      <c r="O60" s="114"/>
      <c r="Q60" s="114">
        <f t="shared" ca="1" si="0"/>
        <v>45308</v>
      </c>
    </row>
    <row r="61" spans="1:17">
      <c r="A61" s="50"/>
      <c r="B61" s="198"/>
      <c r="C61" s="109"/>
      <c r="D61" s="109">
        <v>14</v>
      </c>
      <c r="E61" s="9" t="s">
        <v>279</v>
      </c>
      <c r="F61" s="27" t="s">
        <v>280</v>
      </c>
      <c r="G61" s="136">
        <v>83.480500000000006</v>
      </c>
      <c r="H61" s="273">
        <v>83.480500000000006</v>
      </c>
      <c r="I61" s="274"/>
      <c r="J61" s="139"/>
      <c r="K61" s="136">
        <v>83.480500000000006</v>
      </c>
      <c r="L61" s="136">
        <v>83.480500000000006</v>
      </c>
      <c r="M61" s="27">
        <v>145</v>
      </c>
      <c r="N61" s="264">
        <v>45453</v>
      </c>
      <c r="O61" s="114"/>
      <c r="Q61" s="114">
        <f t="shared" ca="1" si="0"/>
        <v>45308</v>
      </c>
    </row>
    <row r="62" spans="1:17">
      <c r="A62" s="50"/>
      <c r="B62" s="198"/>
      <c r="C62" s="109"/>
      <c r="D62" s="109">
        <v>15</v>
      </c>
      <c r="E62" s="9" t="s">
        <v>281</v>
      </c>
      <c r="F62" s="27" t="s">
        <v>282</v>
      </c>
      <c r="G62" s="136">
        <v>87.527689099785704</v>
      </c>
      <c r="H62" s="273">
        <v>87.527689099785704</v>
      </c>
      <c r="I62" s="274"/>
      <c r="J62" s="139"/>
      <c r="K62" s="136">
        <v>87.532399999999996</v>
      </c>
      <c r="L62" s="136">
        <v>85.29</v>
      </c>
      <c r="M62" s="27">
        <v>152</v>
      </c>
      <c r="N62" s="264">
        <v>45460</v>
      </c>
      <c r="O62" s="114"/>
      <c r="Q62" s="114">
        <f t="shared" ca="1" si="0"/>
        <v>45308</v>
      </c>
    </row>
    <row r="63" spans="1:17">
      <c r="A63" s="50"/>
      <c r="B63" s="198"/>
      <c r="C63" s="109"/>
      <c r="D63" s="109">
        <v>16</v>
      </c>
      <c r="E63" s="9" t="s">
        <v>283</v>
      </c>
      <c r="F63" s="27" t="s">
        <v>284</v>
      </c>
      <c r="G63" s="136">
        <v>88.122600000000006</v>
      </c>
      <c r="H63" s="273">
        <v>88.122600000000006</v>
      </c>
      <c r="I63" s="274"/>
      <c r="J63" s="139"/>
      <c r="K63" s="136">
        <v>88.122600000000006</v>
      </c>
      <c r="L63" s="136">
        <v>88.122600000000006</v>
      </c>
      <c r="M63" s="27">
        <v>159</v>
      </c>
      <c r="N63" s="264">
        <v>45467</v>
      </c>
      <c r="O63" s="114"/>
      <c r="Q63" s="114">
        <f t="shared" ca="1" si="0"/>
        <v>45308</v>
      </c>
    </row>
    <row r="64" spans="1:17">
      <c r="A64" s="50"/>
      <c r="B64" s="198"/>
      <c r="C64" s="109"/>
      <c r="D64" s="109">
        <v>17</v>
      </c>
      <c r="E64" s="275" t="s">
        <v>285</v>
      </c>
      <c r="F64" s="172" t="s">
        <v>286</v>
      </c>
      <c r="G64" s="276">
        <v>81.021900000000002</v>
      </c>
      <c r="H64" s="277">
        <v>87.548380914194098</v>
      </c>
      <c r="I64" s="278">
        <v>7482</v>
      </c>
      <c r="J64" s="289">
        <v>2</v>
      </c>
      <c r="K64" s="276">
        <v>100</v>
      </c>
      <c r="L64" s="276">
        <v>81.110500000000002</v>
      </c>
      <c r="M64" s="172">
        <v>173</v>
      </c>
      <c r="N64" s="279">
        <v>45481</v>
      </c>
      <c r="O64" s="114"/>
      <c r="Q64" s="114">
        <f t="shared" ca="1" si="0"/>
        <v>45308</v>
      </c>
    </row>
    <row r="65" spans="1:17">
      <c r="A65" s="109"/>
      <c r="B65" s="109"/>
      <c r="C65" s="109"/>
      <c r="D65" s="109">
        <v>18</v>
      </c>
      <c r="E65" s="275" t="s">
        <v>289</v>
      </c>
      <c r="F65" s="172" t="s">
        <v>290</v>
      </c>
      <c r="G65" s="276">
        <v>93.35</v>
      </c>
      <c r="H65" s="277">
        <v>90.290899999999993</v>
      </c>
      <c r="I65" s="278">
        <v>6000000</v>
      </c>
      <c r="J65" s="289">
        <v>1</v>
      </c>
      <c r="K65" s="276">
        <v>90.290899999999993</v>
      </c>
      <c r="L65" s="276">
        <v>90.290899999999993</v>
      </c>
      <c r="M65" s="172">
        <v>187</v>
      </c>
      <c r="N65" s="279">
        <v>45495</v>
      </c>
      <c r="O65" s="114"/>
      <c r="Q65" s="114">
        <f t="shared" ca="1" si="0"/>
        <v>45308</v>
      </c>
    </row>
    <row r="66" spans="1:17">
      <c r="A66" s="109"/>
      <c r="B66" s="109"/>
      <c r="C66" s="109"/>
      <c r="D66" s="109">
        <v>19</v>
      </c>
      <c r="E66" s="282" t="s">
        <v>293</v>
      </c>
      <c r="F66" s="283" t="s">
        <v>294</v>
      </c>
      <c r="G66" s="284">
        <v>82.06</v>
      </c>
      <c r="H66" s="285">
        <v>82.06</v>
      </c>
      <c r="I66" s="286"/>
      <c r="J66" s="290"/>
      <c r="K66" s="284">
        <v>82.06</v>
      </c>
      <c r="L66" s="284">
        <v>82.06</v>
      </c>
      <c r="M66" s="283">
        <v>194</v>
      </c>
      <c r="N66" s="288">
        <v>45502</v>
      </c>
      <c r="O66" s="114"/>
      <c r="Q66" s="114">
        <f t="shared" ca="1" si="0"/>
        <v>45308</v>
      </c>
    </row>
    <row r="67" spans="1:17">
      <c r="A67" s="109"/>
      <c r="B67" s="109"/>
      <c r="C67" s="109"/>
      <c r="D67" s="109">
        <v>20</v>
      </c>
      <c r="E67" s="282" t="s">
        <v>297</v>
      </c>
      <c r="F67" s="283" t="s">
        <v>298</v>
      </c>
      <c r="G67" s="284">
        <v>89.438988432138103</v>
      </c>
      <c r="H67" s="285">
        <v>78.363799999999998</v>
      </c>
      <c r="I67" s="286">
        <v>25523</v>
      </c>
      <c r="J67" s="287">
        <v>1</v>
      </c>
      <c r="K67" s="284">
        <v>78.363799999999998</v>
      </c>
      <c r="L67" s="284">
        <v>78.363799999999998</v>
      </c>
      <c r="M67" s="283">
        <v>201</v>
      </c>
      <c r="N67" s="288">
        <v>45509</v>
      </c>
      <c r="O67" s="114"/>
      <c r="Q67" s="114">
        <f t="shared" ca="1" si="0"/>
        <v>45308</v>
      </c>
    </row>
    <row r="68" spans="1:17">
      <c r="A68" s="109"/>
      <c r="B68" s="109"/>
      <c r="C68" s="109"/>
      <c r="D68" s="109">
        <v>21</v>
      </c>
      <c r="E68" s="282" t="s">
        <v>303</v>
      </c>
      <c r="F68" s="283" t="s">
        <v>304</v>
      </c>
      <c r="G68" s="284">
        <v>77.694800000000001</v>
      </c>
      <c r="H68" s="285">
        <v>77.694800000000001</v>
      </c>
      <c r="I68" s="286"/>
      <c r="J68" s="290"/>
      <c r="K68" s="284">
        <v>77.694800000000001</v>
      </c>
      <c r="L68" s="284">
        <v>77.694800000000001</v>
      </c>
      <c r="M68" s="283">
        <v>208</v>
      </c>
      <c r="N68" s="288">
        <v>45516</v>
      </c>
      <c r="O68" s="114"/>
      <c r="Q68" s="114">
        <f t="shared" ca="1" si="0"/>
        <v>45308</v>
      </c>
    </row>
    <row r="69" spans="1:17">
      <c r="A69" s="109"/>
      <c r="B69" s="109"/>
      <c r="C69" s="109"/>
      <c r="D69" s="109">
        <v>22</v>
      </c>
      <c r="E69" s="282" t="s">
        <v>308</v>
      </c>
      <c r="F69" s="283" t="s">
        <v>309</v>
      </c>
      <c r="G69" s="284">
        <v>84.353413018940302</v>
      </c>
      <c r="H69" s="285">
        <v>84.353413018940302</v>
      </c>
      <c r="I69" s="286"/>
      <c r="J69" s="290"/>
      <c r="K69" s="284">
        <v>84.359200000000001</v>
      </c>
      <c r="L69" s="284">
        <v>83.608999999999995</v>
      </c>
      <c r="M69" s="283">
        <v>215</v>
      </c>
      <c r="N69" s="288">
        <v>45523</v>
      </c>
      <c r="O69" s="114"/>
      <c r="Q69" s="114">
        <f t="shared" ca="1" si="0"/>
        <v>45308</v>
      </c>
    </row>
    <row r="70" spans="1:17">
      <c r="A70" s="109"/>
      <c r="B70" s="109"/>
      <c r="C70" s="109"/>
      <c r="D70" s="109">
        <v>23</v>
      </c>
      <c r="E70" s="282" t="s">
        <v>312</v>
      </c>
      <c r="F70" s="283" t="s">
        <v>313</v>
      </c>
      <c r="G70" s="284">
        <v>81.89</v>
      </c>
      <c r="H70" s="285">
        <v>81.89</v>
      </c>
      <c r="I70" s="286"/>
      <c r="J70" s="290"/>
      <c r="K70" s="284">
        <v>81.89</v>
      </c>
      <c r="L70" s="284">
        <v>81.89</v>
      </c>
      <c r="M70" s="283">
        <v>222</v>
      </c>
      <c r="N70" s="288">
        <v>45530</v>
      </c>
      <c r="O70" s="114"/>
      <c r="Q70" s="114">
        <f t="shared" ref="Q70:Q90" ca="1" si="1">TODAY()</f>
        <v>45308</v>
      </c>
    </row>
    <row r="71" spans="1:17">
      <c r="A71" s="109"/>
      <c r="B71" s="109"/>
      <c r="C71" s="109"/>
      <c r="D71" s="109">
        <v>24</v>
      </c>
      <c r="E71" s="282" t="s">
        <v>328</v>
      </c>
      <c r="F71" s="283" t="s">
        <v>329</v>
      </c>
      <c r="G71" s="284">
        <v>75.991699999999994</v>
      </c>
      <c r="H71" s="285">
        <v>75.991699999999994</v>
      </c>
      <c r="I71" s="286"/>
      <c r="J71" s="290"/>
      <c r="K71" s="284">
        <v>75.991699999999994</v>
      </c>
      <c r="L71" s="284">
        <v>75.991699999999994</v>
      </c>
      <c r="M71" s="283">
        <v>229</v>
      </c>
      <c r="N71" s="288">
        <v>45537</v>
      </c>
      <c r="O71" s="114"/>
      <c r="Q71" s="114">
        <f t="shared" ca="1" si="1"/>
        <v>45308</v>
      </c>
    </row>
    <row r="72" spans="1:17">
      <c r="A72" s="109"/>
      <c r="B72" s="109"/>
      <c r="C72" s="109"/>
      <c r="D72" s="109">
        <v>25</v>
      </c>
      <c r="E72" s="282" t="s">
        <v>333</v>
      </c>
      <c r="F72" s="283" t="s">
        <v>334</v>
      </c>
      <c r="G72" s="284">
        <v>88.612300000000005</v>
      </c>
      <c r="H72" s="285">
        <v>82.829800000000006</v>
      </c>
      <c r="I72" s="286">
        <v>13576027</v>
      </c>
      <c r="J72" s="290">
        <v>10</v>
      </c>
      <c r="K72" s="284">
        <v>82.829800000000006</v>
      </c>
      <c r="L72" s="284">
        <v>82.829800000000006</v>
      </c>
      <c r="M72" s="283">
        <v>236</v>
      </c>
      <c r="N72" s="288">
        <v>45544</v>
      </c>
      <c r="O72" s="114"/>
      <c r="Q72" s="114">
        <f t="shared" ca="1" si="1"/>
        <v>45308</v>
      </c>
    </row>
    <row r="73" spans="1:17">
      <c r="A73" s="109"/>
      <c r="B73" s="109"/>
      <c r="C73" s="109"/>
      <c r="D73" s="109">
        <v>26</v>
      </c>
      <c r="E73" s="282" t="s">
        <v>337</v>
      </c>
      <c r="F73" s="283" t="s">
        <v>338</v>
      </c>
      <c r="G73" s="284">
        <v>100</v>
      </c>
      <c r="H73" s="285">
        <v>100</v>
      </c>
      <c r="I73" s="286"/>
      <c r="J73" s="290"/>
      <c r="K73" s="284">
        <v>100</v>
      </c>
      <c r="L73" s="284">
        <v>100</v>
      </c>
      <c r="M73" s="283">
        <v>243</v>
      </c>
      <c r="N73" s="288">
        <v>45551</v>
      </c>
      <c r="O73" s="114"/>
      <c r="Q73" s="114">
        <f t="shared" ca="1" si="1"/>
        <v>45308</v>
      </c>
    </row>
    <row r="74" spans="1:17">
      <c r="A74" s="109"/>
      <c r="B74" s="109"/>
      <c r="C74" s="109"/>
      <c r="D74" s="109">
        <v>27</v>
      </c>
      <c r="E74" s="282" t="s">
        <v>341</v>
      </c>
      <c r="F74" s="283" t="s">
        <v>342</v>
      </c>
      <c r="G74" s="284">
        <v>82.119600000000005</v>
      </c>
      <c r="H74" s="285">
        <v>82.119600000000005</v>
      </c>
      <c r="I74" s="286"/>
      <c r="J74" s="290"/>
      <c r="K74" s="284">
        <v>82.119600000000005</v>
      </c>
      <c r="L74" s="284">
        <v>82.119600000000005</v>
      </c>
      <c r="M74" s="283">
        <v>250</v>
      </c>
      <c r="N74" s="288">
        <v>45558</v>
      </c>
      <c r="O74" s="114"/>
      <c r="Q74" s="114">
        <f t="shared" ca="1" si="1"/>
        <v>45308</v>
      </c>
    </row>
    <row r="75" spans="1:17">
      <c r="A75" s="109"/>
      <c r="B75" s="109"/>
      <c r="C75" s="109"/>
      <c r="D75" s="109">
        <v>28</v>
      </c>
      <c r="E75" s="282" t="s">
        <v>357</v>
      </c>
      <c r="F75" s="283" t="s">
        <v>358</v>
      </c>
      <c r="G75" s="284">
        <v>81.374200000000002</v>
      </c>
      <c r="H75" s="285">
        <v>81.374200000000002</v>
      </c>
      <c r="I75" s="286"/>
      <c r="J75" s="290"/>
      <c r="K75" s="284">
        <v>81.374200000000002</v>
      </c>
      <c r="L75" s="284">
        <v>81.374200000000002</v>
      </c>
      <c r="M75" s="283">
        <v>257</v>
      </c>
      <c r="N75" s="288">
        <v>45565</v>
      </c>
      <c r="O75" s="114"/>
      <c r="Q75" s="114">
        <f t="shared" ca="1" si="1"/>
        <v>45308</v>
      </c>
    </row>
    <row r="76" spans="1:17">
      <c r="A76" s="109"/>
      <c r="B76" s="109"/>
      <c r="C76" s="109"/>
      <c r="D76" s="109">
        <v>29</v>
      </c>
      <c r="E76" s="282" t="s">
        <v>361</v>
      </c>
      <c r="F76" s="283" t="s">
        <v>362</v>
      </c>
      <c r="G76" s="284">
        <v>77.582400000000007</v>
      </c>
      <c r="H76" s="285">
        <v>77.582400000000007</v>
      </c>
      <c r="I76" s="286"/>
      <c r="J76" s="290"/>
      <c r="K76" s="284">
        <v>77.582400000000007</v>
      </c>
      <c r="L76" s="284">
        <v>77.582400000000007</v>
      </c>
      <c r="M76" s="283">
        <v>264</v>
      </c>
      <c r="N76" s="288">
        <v>45572</v>
      </c>
      <c r="O76" s="114"/>
      <c r="Q76" s="114">
        <f t="shared" ca="1" si="1"/>
        <v>45308</v>
      </c>
    </row>
    <row r="77" spans="1:17">
      <c r="A77" s="109"/>
      <c r="B77" s="109"/>
      <c r="C77" s="109"/>
      <c r="D77" s="109">
        <v>30</v>
      </c>
      <c r="E77" s="282" t="s">
        <v>365</v>
      </c>
      <c r="F77" s="283" t="s">
        <v>366</v>
      </c>
      <c r="G77" s="284">
        <v>76.087900000000005</v>
      </c>
      <c r="H77" s="285">
        <v>76.087900000000005</v>
      </c>
      <c r="I77" s="286"/>
      <c r="J77" s="290"/>
      <c r="K77" s="284">
        <v>76.087900000000005</v>
      </c>
      <c r="L77" s="284">
        <v>76.087900000000005</v>
      </c>
      <c r="M77" s="283">
        <v>271</v>
      </c>
      <c r="N77" s="288">
        <v>45579</v>
      </c>
      <c r="O77" s="114"/>
      <c r="Q77" s="114">
        <f t="shared" ca="1" si="1"/>
        <v>45308</v>
      </c>
    </row>
    <row r="78" spans="1:17">
      <c r="A78" s="109"/>
      <c r="B78" s="109"/>
      <c r="C78" s="109"/>
      <c r="D78" s="109">
        <v>31</v>
      </c>
      <c r="E78" s="282" t="s">
        <v>371</v>
      </c>
      <c r="F78" s="283" t="s">
        <v>372</v>
      </c>
      <c r="G78" s="284">
        <v>79.735300333516307</v>
      </c>
      <c r="H78" s="285">
        <v>79.735300333516307</v>
      </c>
      <c r="I78" s="286"/>
      <c r="J78" s="290"/>
      <c r="K78" s="284">
        <v>79.735399999999998</v>
      </c>
      <c r="L78" s="284">
        <v>79.735299999999995</v>
      </c>
      <c r="M78" s="283">
        <v>278</v>
      </c>
      <c r="N78" s="288">
        <v>45586</v>
      </c>
      <c r="O78" s="114"/>
      <c r="Q78" s="114">
        <f t="shared" ca="1" si="1"/>
        <v>45308</v>
      </c>
    </row>
    <row r="79" spans="1:17">
      <c r="A79" s="109"/>
      <c r="B79" s="109"/>
      <c r="C79" s="109"/>
      <c r="D79" s="109">
        <v>32</v>
      </c>
      <c r="E79" s="282" t="s">
        <v>378</v>
      </c>
      <c r="F79" s="283" t="s">
        <v>379</v>
      </c>
      <c r="G79" s="284">
        <v>83.947742616042405</v>
      </c>
      <c r="H79" s="285">
        <v>83.947742616042405</v>
      </c>
      <c r="I79" s="286"/>
      <c r="J79" s="290"/>
      <c r="K79" s="284">
        <v>83.948300000000003</v>
      </c>
      <c r="L79" s="284">
        <v>75.39</v>
      </c>
      <c r="M79" s="283">
        <v>285</v>
      </c>
      <c r="N79" s="288">
        <v>45593</v>
      </c>
      <c r="O79" s="114"/>
      <c r="Q79" s="114">
        <f t="shared" ca="1" si="1"/>
        <v>45308</v>
      </c>
    </row>
    <row r="80" spans="1:17">
      <c r="A80" s="109"/>
      <c r="B80" s="109"/>
      <c r="C80" s="109"/>
      <c r="D80" s="109">
        <v>33</v>
      </c>
      <c r="E80" s="282" t="s">
        <v>384</v>
      </c>
      <c r="F80" s="283" t="s">
        <v>385</v>
      </c>
      <c r="G80" s="284">
        <v>70.886099999999999</v>
      </c>
      <c r="H80" s="285">
        <v>70.886099999999999</v>
      </c>
      <c r="I80" s="286"/>
      <c r="J80" s="290"/>
      <c r="K80" s="284">
        <v>70.886099999999999</v>
      </c>
      <c r="L80" s="284">
        <v>70.886099999999999</v>
      </c>
      <c r="M80" s="283">
        <v>292</v>
      </c>
      <c r="N80" s="288">
        <v>45600</v>
      </c>
      <c r="O80" s="114"/>
      <c r="Q80" s="114">
        <f t="shared" ca="1" si="1"/>
        <v>45308</v>
      </c>
    </row>
    <row r="81" spans="1:17">
      <c r="A81" s="109"/>
      <c r="B81" s="109"/>
      <c r="C81" s="109"/>
      <c r="D81" s="109">
        <v>34</v>
      </c>
      <c r="E81" s="282" t="s">
        <v>408</v>
      </c>
      <c r="F81" s="283" t="s">
        <v>409</v>
      </c>
      <c r="G81" s="284">
        <v>93.744500000000002</v>
      </c>
      <c r="H81" s="285">
        <v>79.134</v>
      </c>
      <c r="I81" s="286">
        <v>12635587</v>
      </c>
      <c r="J81" s="290">
        <v>1</v>
      </c>
      <c r="K81" s="284">
        <v>79.134</v>
      </c>
      <c r="L81" s="284">
        <v>79.134</v>
      </c>
      <c r="M81" s="283">
        <v>299</v>
      </c>
      <c r="N81" s="288">
        <v>45607</v>
      </c>
      <c r="O81" s="114"/>
      <c r="Q81" s="114">
        <f t="shared" ca="1" si="1"/>
        <v>45308</v>
      </c>
    </row>
    <row r="82" spans="1:17">
      <c r="A82" s="109"/>
      <c r="B82" s="109"/>
      <c r="C82" s="109"/>
      <c r="D82" s="109">
        <v>35</v>
      </c>
      <c r="E82" s="282" t="s">
        <v>414</v>
      </c>
      <c r="F82" s="283" t="s">
        <v>415</v>
      </c>
      <c r="G82" s="284">
        <v>82.983800000000002</v>
      </c>
      <c r="H82" s="285">
        <v>83.305804344038194</v>
      </c>
      <c r="I82" s="286">
        <v>33287000</v>
      </c>
      <c r="J82" s="290">
        <v>10</v>
      </c>
      <c r="K82" s="284">
        <v>83.544300000000007</v>
      </c>
      <c r="L82" s="284">
        <v>83.188400000000001</v>
      </c>
      <c r="M82" s="283">
        <v>306</v>
      </c>
      <c r="N82" s="288">
        <v>45614</v>
      </c>
      <c r="O82" s="114"/>
      <c r="Q82" s="114">
        <f t="shared" ca="1" si="1"/>
        <v>45308</v>
      </c>
    </row>
    <row r="83" spans="1:17">
      <c r="A83" s="109"/>
      <c r="B83" s="109"/>
      <c r="C83" s="109"/>
      <c r="D83" s="109">
        <v>36</v>
      </c>
      <c r="E83" s="282" t="s">
        <v>420</v>
      </c>
      <c r="F83" s="283" t="s">
        <v>421</v>
      </c>
      <c r="G83" s="284">
        <v>78.619237232993399</v>
      </c>
      <c r="H83" s="285">
        <v>78.577813800991294</v>
      </c>
      <c r="I83" s="286">
        <v>107433225</v>
      </c>
      <c r="J83" s="290">
        <v>7</v>
      </c>
      <c r="K83" s="284">
        <v>79.493300000000005</v>
      </c>
      <c r="L83" s="284">
        <v>78.368399999999994</v>
      </c>
      <c r="M83" s="283">
        <v>313</v>
      </c>
      <c r="N83" s="288">
        <v>45621</v>
      </c>
      <c r="O83" s="114"/>
      <c r="Q83" s="114">
        <f t="shared" ca="1" si="1"/>
        <v>45308</v>
      </c>
    </row>
    <row r="84" spans="1:17">
      <c r="A84" s="109"/>
      <c r="B84" s="109"/>
      <c r="C84" s="109"/>
      <c r="D84" s="109">
        <v>37</v>
      </c>
      <c r="E84" s="282" t="s">
        <v>426</v>
      </c>
      <c r="F84" s="283" t="s">
        <v>427</v>
      </c>
      <c r="G84" s="284">
        <v>73.543999999999997</v>
      </c>
      <c r="H84" s="285">
        <v>73.543999999999997</v>
      </c>
      <c r="I84" s="286"/>
      <c r="J84" s="290"/>
      <c r="K84" s="284">
        <v>73.543999999999997</v>
      </c>
      <c r="L84" s="284">
        <v>73.543999999999997</v>
      </c>
      <c r="M84" s="283">
        <v>320</v>
      </c>
      <c r="N84" s="288">
        <v>45628</v>
      </c>
      <c r="O84" s="114"/>
      <c r="Q84" s="114">
        <f t="shared" ca="1" si="1"/>
        <v>45308</v>
      </c>
    </row>
    <row r="85" spans="1:17">
      <c r="A85" s="109"/>
      <c r="B85" s="109"/>
      <c r="C85" s="109"/>
      <c r="D85" s="109">
        <v>38</v>
      </c>
      <c r="E85" s="282" t="s">
        <v>432</v>
      </c>
      <c r="F85" s="283" t="s">
        <v>433</v>
      </c>
      <c r="G85" s="284">
        <v>72.472499999999997</v>
      </c>
      <c r="H85" s="285">
        <v>72.472499999999997</v>
      </c>
      <c r="I85" s="286"/>
      <c r="J85" s="290"/>
      <c r="K85" s="284">
        <v>72.472499999999997</v>
      </c>
      <c r="L85" s="284">
        <v>72.472499999999997</v>
      </c>
      <c r="M85" s="283">
        <v>327</v>
      </c>
      <c r="N85" s="288">
        <v>45635</v>
      </c>
      <c r="O85" s="114"/>
      <c r="Q85" s="114">
        <f t="shared" ca="1" si="1"/>
        <v>45308</v>
      </c>
    </row>
    <row r="86" spans="1:17">
      <c r="A86" s="109"/>
      <c r="B86" s="109"/>
      <c r="C86" s="109"/>
      <c r="D86" s="109">
        <v>39</v>
      </c>
      <c r="E86" s="282" t="s">
        <v>456</v>
      </c>
      <c r="F86" s="283" t="s">
        <v>457</v>
      </c>
      <c r="G86" s="284">
        <v>81.729104285039895</v>
      </c>
      <c r="H86" s="285">
        <v>81.729104285039895</v>
      </c>
      <c r="I86" s="286"/>
      <c r="J86" s="290"/>
      <c r="K86" s="284">
        <v>81.967200000000005</v>
      </c>
      <c r="L86" s="284">
        <v>80.346500000000006</v>
      </c>
      <c r="M86" s="283">
        <v>334</v>
      </c>
      <c r="N86" s="288">
        <v>45642</v>
      </c>
      <c r="O86" s="114"/>
      <c r="Q86" s="114">
        <f t="shared" ca="1" si="1"/>
        <v>45308</v>
      </c>
    </row>
    <row r="87" spans="1:17">
      <c r="A87" s="109"/>
      <c r="B87" s="109"/>
      <c r="C87" s="109"/>
      <c r="D87" s="109">
        <v>40</v>
      </c>
      <c r="E87" s="282" t="s">
        <v>462</v>
      </c>
      <c r="F87" s="283" t="s">
        <v>463</v>
      </c>
      <c r="G87" s="284">
        <v>77.018900000000002</v>
      </c>
      <c r="H87" s="285">
        <v>68.665599999999998</v>
      </c>
      <c r="I87" s="286">
        <v>5263</v>
      </c>
      <c r="J87" s="290">
        <v>1</v>
      </c>
      <c r="K87" s="284">
        <v>68.665599999999998</v>
      </c>
      <c r="L87" s="284">
        <v>68.665599999999998</v>
      </c>
      <c r="M87" s="283">
        <v>341</v>
      </c>
      <c r="N87" s="288">
        <v>45649</v>
      </c>
      <c r="O87" s="114"/>
      <c r="Q87" s="114">
        <f t="shared" ca="1" si="1"/>
        <v>45308</v>
      </c>
    </row>
    <row r="88" spans="1:17">
      <c r="A88" s="109"/>
      <c r="B88" s="109"/>
      <c r="C88" s="109"/>
      <c r="D88" s="109">
        <v>41</v>
      </c>
      <c r="E88" s="282" t="s">
        <v>468</v>
      </c>
      <c r="F88" s="283" t="s">
        <v>469</v>
      </c>
      <c r="G88" s="284">
        <v>76.92</v>
      </c>
      <c r="H88" s="285">
        <v>76.92</v>
      </c>
      <c r="I88" s="286"/>
      <c r="J88" s="290"/>
      <c r="K88" s="284">
        <v>76.92</v>
      </c>
      <c r="L88" s="284">
        <v>76.92</v>
      </c>
      <c r="M88" s="283">
        <v>348</v>
      </c>
      <c r="N88" s="288">
        <v>45656</v>
      </c>
      <c r="O88" s="114"/>
      <c r="Q88" s="114">
        <f t="shared" ca="1" si="1"/>
        <v>45308</v>
      </c>
    </row>
    <row r="89" spans="1:17">
      <c r="A89" s="109"/>
      <c r="B89" s="109"/>
      <c r="C89" s="109"/>
      <c r="D89" s="109">
        <v>42</v>
      </c>
      <c r="E89" s="282" t="s">
        <v>474</v>
      </c>
      <c r="F89" s="283" t="s">
        <v>475</v>
      </c>
      <c r="G89" s="284">
        <v>76.540812819632706</v>
      </c>
      <c r="H89" s="285">
        <v>74.718100000000007</v>
      </c>
      <c r="I89" s="286">
        <v>5221</v>
      </c>
      <c r="J89" s="290">
        <v>1</v>
      </c>
      <c r="K89" s="284">
        <v>74.718100000000007</v>
      </c>
      <c r="L89" s="284">
        <v>74.718100000000007</v>
      </c>
      <c r="M89" s="283">
        <v>355</v>
      </c>
      <c r="N89" s="288">
        <v>45663</v>
      </c>
      <c r="O89" s="114"/>
      <c r="Q89" s="114">
        <f t="shared" ca="1" si="1"/>
        <v>45308</v>
      </c>
    </row>
    <row r="90" spans="1:17" ht="16.2" thickBot="1">
      <c r="A90" s="109"/>
      <c r="B90" s="109"/>
      <c r="C90" s="109"/>
      <c r="D90" s="109">
        <v>43</v>
      </c>
      <c r="E90" s="282" t="s">
        <v>483</v>
      </c>
      <c r="F90" s="283" t="s">
        <v>484</v>
      </c>
      <c r="G90" s="284">
        <v>81.721655764168901</v>
      </c>
      <c r="H90" s="285">
        <v>79.663250238444206</v>
      </c>
      <c r="I90" s="286">
        <v>5138939</v>
      </c>
      <c r="J90" s="290">
        <v>21</v>
      </c>
      <c r="K90" s="284">
        <v>100</v>
      </c>
      <c r="L90" s="284">
        <v>75.858599999999996</v>
      </c>
      <c r="M90" s="283">
        <v>362</v>
      </c>
      <c r="N90" s="288">
        <v>45670</v>
      </c>
      <c r="O90" s="114"/>
      <c r="Q90" s="114">
        <f t="shared" ca="1" si="1"/>
        <v>45308</v>
      </c>
    </row>
    <row r="91" spans="1:17" ht="16.2" thickBot="1">
      <c r="C91" s="99"/>
      <c r="D91" s="100"/>
      <c r="E91" s="101" t="s">
        <v>41</v>
      </c>
      <c r="F91" s="101"/>
      <c r="G91" s="280"/>
      <c r="H91" s="281"/>
      <c r="I91" s="253">
        <f>SUM(I5:I90)</f>
        <v>645231292</v>
      </c>
      <c r="J91" s="253">
        <f>SUM(J5:J90)</f>
        <v>1166</v>
      </c>
      <c r="K91" s="102"/>
      <c r="L91" s="102"/>
      <c r="M91" s="102"/>
      <c r="N91" s="254"/>
    </row>
    <row r="92" spans="1:17">
      <c r="A92" s="109" t="s">
        <v>42</v>
      </c>
      <c r="B92" s="109"/>
      <c r="C92" s="109"/>
      <c r="D92" s="109"/>
      <c r="E92" s="30"/>
      <c r="F92" s="30"/>
      <c r="G92" s="199"/>
      <c r="I92" s="183"/>
    </row>
    <row r="93" spans="1:17">
      <c r="A93" s="30" t="s">
        <v>43</v>
      </c>
      <c r="B93" s="30"/>
      <c r="C93" s="30"/>
      <c r="D93" s="30"/>
      <c r="E93" s="30"/>
      <c r="F93" s="30"/>
      <c r="G93" s="199"/>
      <c r="H93" s="31"/>
      <c r="I93" s="183"/>
      <c r="K93" s="33"/>
      <c r="L93" s="33"/>
      <c r="M93" s="32"/>
      <c r="N93" s="33"/>
      <c r="O93" s="114">
        <v>43997</v>
      </c>
    </row>
    <row r="94" spans="1:17">
      <c r="A94" s="30" t="s">
        <v>70</v>
      </c>
      <c r="B94" s="30"/>
      <c r="C94" s="30"/>
      <c r="D94" s="30"/>
      <c r="E94" s="303" t="s">
        <v>330</v>
      </c>
      <c r="F94" s="303"/>
      <c r="G94" s="199"/>
      <c r="H94" s="31"/>
      <c r="I94" s="183"/>
      <c r="K94" s="33"/>
      <c r="L94" s="33"/>
      <c r="M94" s="32"/>
      <c r="N94" s="33"/>
      <c r="O94" s="114">
        <v>44025</v>
      </c>
    </row>
    <row r="95" spans="1:17">
      <c r="A95" s="30"/>
      <c r="B95" s="30"/>
      <c r="C95" s="30"/>
      <c r="D95" s="30"/>
      <c r="E95" s="30"/>
      <c r="F95" s="30"/>
      <c r="G95" s="199"/>
      <c r="H95" s="31"/>
      <c r="I95" s="183"/>
      <c r="K95" s="33"/>
      <c r="L95" s="33"/>
      <c r="M95" s="32"/>
      <c r="N95" s="33"/>
      <c r="O95" s="114">
        <v>44165</v>
      </c>
    </row>
    <row r="96" spans="1:17">
      <c r="A96" s="30"/>
      <c r="B96" s="30"/>
      <c r="C96" s="30"/>
      <c r="D96" s="30"/>
      <c r="E96" s="30"/>
      <c r="F96" s="30"/>
      <c r="G96" s="199"/>
      <c r="H96" s="31"/>
      <c r="I96" s="183"/>
      <c r="K96" s="33"/>
      <c r="L96" s="33"/>
      <c r="M96" s="32"/>
      <c r="N96" s="33"/>
      <c r="O96" s="114">
        <v>44179</v>
      </c>
    </row>
    <row r="97" spans="1:9">
      <c r="A97" s="30"/>
      <c r="B97" s="30"/>
      <c r="C97" s="30"/>
      <c r="D97" s="30"/>
      <c r="G97" s="199"/>
      <c r="I97" s="183"/>
    </row>
    <row r="98" spans="1:9">
      <c r="G98" s="199"/>
      <c r="I98" s="183"/>
    </row>
    <row r="99" spans="1:9">
      <c r="G99" s="199"/>
      <c r="I99" s="183"/>
    </row>
    <row r="100" spans="1:9">
      <c r="G100" s="199"/>
      <c r="I100" s="183"/>
    </row>
    <row r="101" spans="1:9">
      <c r="G101" s="199"/>
      <c r="I101" s="183"/>
    </row>
    <row r="102" spans="1:9">
      <c r="G102" s="199"/>
      <c r="I102" s="183"/>
    </row>
    <row r="103" spans="1:9">
      <c r="G103" s="199"/>
      <c r="I103" s="183"/>
    </row>
    <row r="104" spans="1:9">
      <c r="G104" s="199"/>
      <c r="I104" s="183"/>
    </row>
    <row r="105" spans="1:9">
      <c r="G105" s="199"/>
      <c r="I105" s="183"/>
    </row>
    <row r="106" spans="1:9">
      <c r="G106" s="199"/>
      <c r="I106" s="183"/>
    </row>
    <row r="107" spans="1:9">
      <c r="G107" s="199"/>
      <c r="I107" s="183"/>
    </row>
    <row r="108" spans="1:9">
      <c r="G108" s="199"/>
      <c r="I108" s="183"/>
    </row>
    <row r="109" spans="1:9">
      <c r="G109" s="199"/>
      <c r="I109" s="183"/>
    </row>
    <row r="110" spans="1:9">
      <c r="G110" s="199"/>
      <c r="I110" s="183"/>
    </row>
    <row r="111" spans="1:9">
      <c r="G111" s="199"/>
      <c r="I111" s="183"/>
    </row>
    <row r="112" spans="1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  <row r="166" spans="7:9">
      <c r="G166" s="199"/>
      <c r="I166" s="183"/>
    </row>
    <row r="167" spans="7:9">
      <c r="G167" s="199"/>
      <c r="I167" s="183"/>
    </row>
    <row r="168" spans="7:9">
      <c r="G168" s="199"/>
      <c r="I168" s="183"/>
    </row>
    <row r="169" spans="7:9">
      <c r="G169" s="199"/>
      <c r="I169" s="183"/>
    </row>
    <row r="170" spans="7:9">
      <c r="G170" s="199"/>
      <c r="I170" s="183"/>
    </row>
  </sheetData>
  <mergeCells count="2">
    <mergeCell ref="D1:N1"/>
    <mergeCell ref="E94:F94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2" zoomScale="97" zoomScaleNormal="97" zoomScaleSheetLayoutView="97" workbookViewId="0">
      <selection activeCell="A15" sqref="A15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2" customWidth="1"/>
    <col min="5" max="5" width="20.6640625" style="3" customWidth="1"/>
    <col min="6" max="6" width="31.109375" style="3" customWidth="1"/>
    <col min="7" max="7" width="26.44140625" style="185" customWidth="1"/>
    <col min="8" max="8" width="16.5546875" style="185" customWidth="1"/>
    <col min="9" max="9" width="29.5546875" style="109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 t="s">
        <v>478</v>
      </c>
      <c r="H1" s="2"/>
      <c r="I1" s="2"/>
      <c r="J1" s="2"/>
      <c r="K1" s="2"/>
    </row>
    <row r="2" spans="1:12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488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8" t="s">
        <v>80</v>
      </c>
      <c r="D4" s="309"/>
      <c r="E4" s="203"/>
      <c r="F4" s="306" t="s">
        <v>83</v>
      </c>
      <c r="G4" s="307"/>
      <c r="H4" s="204"/>
      <c r="I4" s="304" t="s">
        <v>120</v>
      </c>
      <c r="J4" s="305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>
        <v>5</v>
      </c>
      <c r="D6" s="211">
        <v>77746000</v>
      </c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139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78">
        <v>0</v>
      </c>
      <c r="D12" s="232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221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>
        <v>19</v>
      </c>
      <c r="D14" s="211">
        <v>405000000</v>
      </c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C15" s="131"/>
      <c r="D15" s="28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27">
        <v>0</v>
      </c>
      <c r="D16" s="28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>
        <v>46</v>
      </c>
      <c r="D18" s="211">
        <v>708000000</v>
      </c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137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2" thickBot="1">
      <c r="A26" s="93" t="s">
        <v>92</v>
      </c>
      <c r="B26" s="94"/>
      <c r="C26" s="221">
        <v>1</v>
      </c>
      <c r="D26" s="222">
        <v>20000000</v>
      </c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2" thickBot="1">
      <c r="A27" s="117" t="s">
        <v>96</v>
      </c>
      <c r="B27" s="102"/>
      <c r="C27" s="101">
        <f>C14</f>
        <v>19</v>
      </c>
      <c r="D27" s="227">
        <f>D14</f>
        <v>405000000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3" t="s">
        <v>330</v>
      </c>
      <c r="B30" s="303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2024-01-17T19:14:17Z</dcterms:modified>
</cp:coreProperties>
</file>