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40" documentId="8_{78434377-016F-46D5-A9C7-2176A7405523}" xr6:coauthVersionLast="47" xr6:coauthVersionMax="47" xr10:uidLastSave="{9B5E7BCB-C3F2-4436-92A5-778E880A5453}"/>
  <bookViews>
    <workbookView xWindow="-120" yWindow="-120" windowWidth="29040" windowHeight="15720" tabRatio="611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6" i="3" l="1"/>
  <c r="I86" i="3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<sst xmlns="http://schemas.openxmlformats.org/spreadsheetml/2006/main" count="530" uniqueCount="469">
  <si>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</si>
  <si>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</si>
  <si>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</si>
  <si>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</si>
  <si>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</si>
  <si>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</si>
  <si>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</si>
  <si>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</si>
  <si>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</si>
  <si>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</si>
  <si>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</si>
  <si>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</si>
  <si>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</si>
  <si>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</si>
  <si>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</si>
  <si>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</si>
  <si>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</si>
  <si>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</si>
  <si>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</si>
  <si>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</si>
  <si>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</si>
  <si>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</si>
  <si>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</si>
  <si>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</si>
  <si>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</si>
  <si>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</si>
  <si>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</si>
  <si>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</si>
  <si>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</si>
  <si>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</si>
  <si>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</si>
  <si>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</si>
  <si>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</si>
  <si>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</si>
  <si>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</si>
  <si>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</si>
  <si>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</si>
  <si>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</si>
  <si>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</si>
  <si>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</si>
  <si>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</si>
  <si>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</si>
  <si>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</si>
  <si>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</si>
  <si>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</si>
  <si>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</si>
  <si>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</si>
  <si>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</si>
  <si>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</si>
  <si>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</si>
  <si>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</si>
  <si>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</si>
  <si>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</si>
  <si>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</si>
  <si>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</si>
  <si>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</si>
  <si>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</si>
  <si>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</si>
  <si>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</si>
  <si>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</si>
  <si>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</si>
  <si>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</si>
  <si>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</si>
  <si>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</si>
  <si>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</si>
  <si>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</si>
  <si>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</si>
  <si>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</si>
  <si>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</si>
  <si>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</si>
  <si>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</si>
  <si>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</si>
  <si>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</si>
  <si>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</si>
  <si>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</si>
  <si>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</si>
  <si>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</si>
  <si>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</si>
  <si>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</si>
  <si>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</si>
  <si>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</si>
  <si>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</si>
  <si>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</si>
  <si>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</si>
  <si>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</si>
  <si>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</si>
  <si>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</si>
  <si>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</si>
  <si>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</si>
  <si>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</si>
  <si>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</si>
  <si>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</si>
  <si>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</si>
  <si>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</si>
  <si>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</si>
  <si>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</si>
  <si>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</si>
  <si>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</si>
  <si>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</si>
  <si>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</si>
  <si>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</si>
  <si>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</si>
  <si>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</si>
  <si>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</si>
  <si>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</si>
  <si>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</si>
  <si>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</si>
  <si>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</si>
  <si>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</si>
  <si>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</si>
  <si>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</si>
  <si>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</si>
  <si>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</si>
  <si>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</si>
  <si>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</si>
  <si>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</si>
  <si>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</si>
  <si>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</si>
  <si>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</si>
  <si>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</si>
  <si>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</si>
  <si>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</si>
  <si>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</si>
  <si>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</si>
  <si>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</si>
  <si>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</si>
  <si>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</si>
  <si>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</si>
  <si>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</si>
  <si>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</si>
  <si>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</si>
  <si>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</si>
  <si>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</si>
  <si>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</si>
  <si>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</si>
  <si>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</si>
  <si>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</si>
  <si>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</si>
  <si>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</si>
  <si>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</si>
  <si>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</si>
  <si>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</si>
  <si>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</si>
  <si>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</si>
  <si>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</si>
  <si>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</si>
  <si>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</si>
  <si>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</si>
  <si>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</si>
  <si>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</si>
  <si>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</si>
  <si>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</si>
  <si>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</si>
  <si>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</si>
  <si>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</si>
  <si>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</si>
  <si>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</si>
  <si>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</si>
  <si>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</si>
  <si>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</si>
  <si>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</si>
  <si>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</si>
  <si>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</si>
  <si>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</si>
  <si>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</si>
  <si>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</si>
  <si>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</si>
  <si>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</si>
  <si>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</si>
  <si>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</si>
  <si>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</si>
  <si>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</si>
  <si>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</si>
  <si>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</si>
  <si>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</si>
  <si>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</si>
  <si>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</si>
  <si>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</si>
  <si>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</si>
  <si>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</si>
  <si>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</si>
  <si>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</si>
  <si>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</si>
  <si>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</si>
  <si>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</si>
  <si>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</si>
  <si>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</si>
  <si>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</si>
  <si>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</si>
  <si>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</si>
  <si>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</si>
  <si>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</si>
  <si>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</si>
  <si>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</si>
  <si>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</si>
  <si>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</si>
  <si>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</si>
  <si>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</si>
  <si>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</si>
  <si>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</si>
  <si>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</si>
  <si>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</si>
  <si>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</si>
  <si>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</si>
  <si>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</si>
  <si>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</si>
  <si>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</si>
  <si>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</si>
  <si>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</si>
  <si>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</si>
  <si>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</si>
  <si>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</si>
  <si>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</si>
  <si>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</si>
  <si>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</si>
  <si>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</si>
  <si>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</si>
  <si>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</si>
  <si>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</si>
  <si>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</si>
  <si>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</si>
  <si>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</si>
  <si>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</si>
  <si>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</si>
  <si>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</si>
  <si>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</si>
  <si>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</si>
  <si>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</si>
  <si>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</si>
  <si>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</si>
  <si>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</si>
  <si>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</si>
  <si>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</si>
  <si>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</si>
  <si>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</si>
  <si>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</si>
  <si>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</si>
  <si>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</si>
  <si>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</si>
  <si>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</si>
  <si>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</si>
  <si>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</si>
  <si>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</si>
  <si>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</si>
  <si>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</si>
  <si>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</si>
  <si>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</si>
  <si>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</si>
  <si>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</si>
  <si>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</si>
  <si>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</si>
  <si>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</si>
  <si>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</si>
  <si>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</si>
  <si>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</si>
  <si>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</si>
  <si>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</si>
  <si>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</si>
  <si>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</si>
  <si>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</si>
  <si>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</si>
  <si>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</si>
  <si>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</si>
  <si>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</si>
  <si>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</si>
  <si>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</si>
  <si>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</si>
  <si>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</si>
  <si>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</si>
  <si>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</si>
  <si>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</si>
  <si>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</si>
  <si>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</si>
  <si>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</si>
  <si>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</si>
  <si>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</si>
  <si>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</si>
  <si>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</si>
  <si>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</si>
  <si>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</si>
  <si>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</si>
  <si>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</si>
  <si>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</si>
  <si>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</si>
  <si>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</si>
  <si>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</si>
  <si>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</si>
  <si>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</si>
  <si>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</si>
  <si>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</si>
  <si>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</si>
  <si>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</si>
  <si>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</si>
  <si>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</si>
  <si>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</si>
  <si>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</si>
  <si>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</si>
  <si>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</si>
  <si>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</si>
  <si>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</si>
  <si>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</si>
  <si>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</si>
  <si>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</si>
  <si>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</si>
  <si>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</si>
  <si>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</si>
  <si>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</si>
  <si>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</si>
  <si>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</si>
  <si>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</si>
  <si>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</si>
  <si>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</si>
  <si>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</si>
  <si>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</si>
  <si>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</si>
  <si>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</si>
  <si>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</si>
  <si>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</si>
  <si>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</si>
  <si>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</si>
  <si>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</si>
  <si>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</si>
  <si>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</si>
  <si>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</si>
  <si>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</si>
  <si>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</si>
  <si>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</si>
  <si>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</si>
  <si>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</si>
  <si>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</si>
  <si>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</si>
  <si>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</si>
  <si>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</si>
  <si>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</si>
  <si>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</si>
  <si>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</si>
  <si>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</si>
  <si>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</si>
  <si>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</si>
  <si>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</si>
  <si>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</si>
  <si>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</si>
  <si>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</si>
  <si>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</si>
  <si>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</si>
  <si>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</si>
  <si>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</si>
  <si>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</si>
  <si>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</si>
  <si>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</si>
  <si>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</si>
  <si>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</si>
  <si>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</si>
  <si>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</si>
  <si>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</si>
  <si>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</si>
  <si>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</si>
  <si>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</si>
  <si>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</si>
  <si>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</si>
  <si>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</si>
  <si>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</si>
  <si>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</si>
  <si>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</si>
  <si>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</si>
  <si>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</si>
  <si>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</si>
  <si>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</si>
  <si>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</si>
  <si>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</si>
  <si>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</si>
  <si>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</si>
  <si>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</si>
  <si>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</si>
  <si>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</si>
  <si>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</si>
  <si>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</si>
  <si>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</si>
  <si>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</si>
  <si>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</si>
  <si>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</si>
  <si>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</si>
  <si>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</si>
  <si>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</si>
  <si>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</si>
  <si>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</si>
  <si>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</si>
  <si>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</si>
  <si>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</si>
  <si>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</si>
  <si>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</si>
  <si>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</si>
  <si>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</si>
  <si>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</si>
  <si>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</si>
  <si>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</si>
  <si>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</si>
  <si>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</si>
  <si>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</si>
  <si>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</si>
  <si>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</si>
  <si>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</si>
  <si>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</si>
  <si>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</si>
  <si>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</si>
  <si>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</si>
  <si>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</si>
  <si>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</si>
  <si>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</si>
  <si>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</si>
  <si>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</si>
  <si>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</si>
  <si>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</si>
  <si>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</si>
  <si>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</si>
  <si>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</si>
  <si>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</si>
  <si>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</si>
  <si>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</si>
  <si>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</si>
  <si>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</si>
  <si>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</si>
  <si>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</si>
  <si>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</si>
  <si>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</si>
  <si>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</si>
  <si>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</si>
  <si>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</si>
  <si>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</si>
  <si>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</si>
  <si>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</si>
  <si>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</si>
  <si>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</si>
  <si>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</si>
  <si>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</si>
  <si>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</si>
  <si>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</si>
  <si>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</si>
  <si>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</si>
  <si>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</si>
  <si>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</si>
  <si>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</si>
  <si>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</si>
  <si>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</si>
  <si>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</si>
  <si>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</si>
  <si>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</si>
  <si>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</si>
  <si>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</si>
  <si>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</si>
  <si>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</si>
  <si>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</si>
  <si>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</si>
  <si>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</si>
  <si>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</si>
  <si>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</si>
  <si>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</si>
  <si>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</si>
  <si>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</si>
  <si>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</si>
  <si>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</si>
  <si>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</si>
  <si>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</si>
  <si>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</si>
  <si>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DATE: NOVEMBER  17 2023</t>
  </si>
  <si>
    <t>DATE: NOVEMBER 17,  2023</t>
  </si>
  <si>
    <t>DATE: NOVEMBER  17, 2023</t>
  </si>
  <si>
    <t>DATE: NOVEMBER 17 2023</t>
  </si>
  <si>
    <t>DATE:  NOVEMBER 17,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</si>
</sst>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F18" sqref="F1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464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264</v>
      </c>
      <c r="D5" s="247">
        <f>'NEW GOG NOTES AND BONDS '!H29</f>
        <v>2858047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215</v>
      </c>
      <c r="D7" s="10">
        <f>'TREASURY BILLS'!I86</f>
        <v>35294220</v>
      </c>
      <c r="E7" s="10">
        <f>'TREASURY BILLS'!J86</f>
        <v>400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265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38152267</v>
      </c>
      <c r="E9" s="16">
        <f>SUM(E5:E8)</f>
        <v>406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264</v>
      </c>
      <c r="D14" s="262">
        <f>'NEW GOG NOTES AND BONDS '!H6</f>
        <v>1264641</v>
      </c>
      <c r="E14" s="260">
        <f>'NEW GOG NOTES AND BONDS '!I6</f>
        <v>2</v>
      </c>
      <c r="F14" s="233" t="str">
        <f>'NEW GOG NOTES AND BONDS '!C6</f>
        <v>GOG-BD-15/08/28-A6140-1838-10.00</v>
      </c>
      <c r="G14" s="248">
        <f>'NEW GOG NOTES AND BONDS '!F6</f>
        <v>19.82</v>
      </c>
      <c r="H14" s="23">
        <f>'NEW GOG NOTES AND BONDS '!G6</f>
        <v>70.552600000000012</v>
      </c>
      <c r="I14" s="13"/>
      <c r="K14" s="14"/>
      <c r="L14" s="15"/>
    </row>
    <row r="15" spans="1:12" ht="15.75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215</v>
      </c>
      <c r="D16" s="291">
        <f>'TREASURY BILLS'!I17</f>
        <v>7686865</v>
      </c>
      <c r="E16" s="262">
        <f>'TREASURY BILLS'!J17</f>
        <v>108</v>
      </c>
      <c r="F16" s="234" t="str">
        <f>'TREASURY BILLS'!E17</f>
        <v>GOG-BL-12/02/24-A6363-1876-0</v>
      </c>
      <c r="G16" s="240"/>
      <c r="H16" s="23">
        <f>'TREASURY BILLS'!H17</f>
        <v>93.880264407661599</v>
      </c>
      <c r="I16" s="13"/>
      <c r="K16" s="14"/>
      <c r="L16" s="15"/>
    </row>
    <row r="17" spans="1:12" ht="15.75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171</v>
      </c>
      <c r="B23" s="8" t="s">
        <v>118</v>
      </c>
      <c r="C23" s="9" t="s">
        <v>124</v>
      </c>
      <c r="D23" s="29">
        <f>'REPO TRADES'!D27</f>
        <v>565000000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341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294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B2" zoomScaleNormal="100" zoomScaleSheetLayoutView="100" workbookViewId="0">
      <selection activeCell="H29" sqref="H2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35</v>
      </c>
      <c r="F5" s="11">
        <v>19.84</v>
      </c>
      <c r="G5" s="12">
        <v>74.68504999999999</v>
      </c>
      <c r="H5" s="241">
        <v>1174507</v>
      </c>
      <c r="I5" s="57">
        <v>2</v>
      </c>
      <c r="J5" s="11">
        <v>19.84</v>
      </c>
      <c r="K5" s="11">
        <v>19.84</v>
      </c>
      <c r="L5" s="58">
        <v>1369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18.53</v>
      </c>
      <c r="F6" s="11">
        <v>19.82</v>
      </c>
      <c r="G6" s="12">
        <v>70.552600000000012</v>
      </c>
      <c r="H6" s="241">
        <v>1264641</v>
      </c>
      <c r="I6" s="57">
        <v>2</v>
      </c>
      <c r="J6" s="11">
        <v>19.82</v>
      </c>
      <c r="K6" s="11">
        <v>19.82</v>
      </c>
      <c r="L6" s="58">
        <v>1733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1369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1733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20.350000000000001</v>
      </c>
      <c r="F9" s="11">
        <v>20.82</v>
      </c>
      <c r="G9" s="64">
        <v>70.391649999999998</v>
      </c>
      <c r="H9" s="72"/>
      <c r="I9" s="65"/>
      <c r="J9" s="11">
        <v>20.350000000000001</v>
      </c>
      <c r="K9" s="11">
        <v>20.350000000000001</v>
      </c>
      <c r="L9" s="58">
        <v>1187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17.989999999999998</v>
      </c>
      <c r="F10" s="11">
        <v>17.98</v>
      </c>
      <c r="G10" s="242">
        <v>70.781366666666656</v>
      </c>
      <c r="H10" s="72"/>
      <c r="I10" s="243"/>
      <c r="J10" s="11">
        <v>17.989999999999998</v>
      </c>
      <c r="K10" s="11">
        <v>17.989999999999998</v>
      </c>
      <c r="L10" s="58">
        <v>1551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1915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25.97</v>
      </c>
      <c r="F12" s="11">
        <v>18.399999999999999</v>
      </c>
      <c r="G12" s="242">
        <v>63.019800000000004</v>
      </c>
      <c r="H12" s="72"/>
      <c r="I12" s="243"/>
      <c r="J12" s="11">
        <v>24.41</v>
      </c>
      <c r="K12" s="11">
        <v>24.41</v>
      </c>
      <c r="L12" s="58">
        <v>2279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2643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3007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3371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31.99</v>
      </c>
      <c r="F16" s="11">
        <v>19.78</v>
      </c>
      <c r="G16" s="242">
        <v>52.457599999999999</v>
      </c>
      <c r="H16" s="72">
        <v>278784</v>
      </c>
      <c r="I16" s="243">
        <v>1</v>
      </c>
      <c r="J16" s="11">
        <v>19.78</v>
      </c>
      <c r="K16" s="11">
        <v>19.78</v>
      </c>
      <c r="L16" s="58">
        <v>3735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4099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4463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4827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32.01</v>
      </c>
      <c r="F20" s="20">
        <v>18.899999999999999</v>
      </c>
      <c r="G20" s="249">
        <v>53.550600000000003</v>
      </c>
      <c r="H20" s="250">
        <v>140115</v>
      </c>
      <c r="I20" s="251">
        <v>1</v>
      </c>
      <c r="J20" s="20">
        <v>18.899999999999999</v>
      </c>
      <c r="K20" s="20">
        <v>18.899999999999999</v>
      </c>
      <c r="L20" s="293">
        <v>5191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395</v>
      </c>
      <c r="C25" s="9" t="s">
        <v>399</v>
      </c>
      <c r="D25" s="27" t="s">
        <v>391</v>
      </c>
      <c r="E25" s="11"/>
      <c r="F25" s="11"/>
      <c r="G25" s="242"/>
      <c r="H25" s="72"/>
      <c r="I25" s="243"/>
      <c r="J25" s="11"/>
      <c r="K25" s="11"/>
      <c r="L25" s="58">
        <v>1387</v>
      </c>
      <c r="M25" s="59">
        <v>46634</v>
      </c>
      <c r="N25" s="114"/>
    </row>
    <row r="26" spans="1:14">
      <c r="A26" s="266">
        <v>2</v>
      </c>
      <c r="B26" s="8" t="s">
        <v>396</v>
      </c>
      <c r="C26" s="9" t="s">
        <v>400</v>
      </c>
      <c r="D26" s="27" t="s">
        <v>392</v>
      </c>
      <c r="E26" s="11"/>
      <c r="F26" s="11"/>
      <c r="G26" s="242"/>
      <c r="H26" s="72"/>
      <c r="I26" s="243"/>
      <c r="J26" s="11"/>
      <c r="K26" s="11"/>
      <c r="L26" s="58">
        <v>1753</v>
      </c>
      <c r="M26" s="59">
        <v>47000</v>
      </c>
      <c r="N26" s="114"/>
    </row>
    <row r="27" spans="1:14">
      <c r="A27" s="266">
        <v>3</v>
      </c>
      <c r="B27" s="8" t="s">
        <v>397</v>
      </c>
      <c r="C27" s="9" t="s">
        <v>401</v>
      </c>
      <c r="D27" s="27" t="s">
        <v>393</v>
      </c>
      <c r="E27" s="11"/>
      <c r="F27" s="11"/>
      <c r="G27" s="242"/>
      <c r="H27" s="72"/>
      <c r="I27" s="243"/>
      <c r="J27" s="11"/>
      <c r="K27" s="11"/>
      <c r="L27" s="58">
        <v>1387</v>
      </c>
      <c r="M27" s="59">
        <v>46634</v>
      </c>
      <c r="N27" s="114"/>
    </row>
    <row r="28" spans="1:14" ht="16.5" thickBot="1">
      <c r="A28" s="266">
        <v>4</v>
      </c>
      <c r="B28" s="8" t="s">
        <v>398</v>
      </c>
      <c r="C28" s="9" t="s">
        <v>402</v>
      </c>
      <c r="D28" s="27" t="s">
        <v>394</v>
      </c>
      <c r="E28" s="11"/>
      <c r="F28" s="11"/>
      <c r="G28" s="242"/>
      <c r="H28" s="72"/>
      <c r="I28" s="243"/>
      <c r="J28" s="11"/>
      <c r="K28" s="11"/>
      <c r="L28" s="58">
        <v>1753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2858047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372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17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381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171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10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31</v>
      </c>
      <c r="M10" s="59">
        <v>45278</v>
      </c>
      <c r="N10" s="60"/>
    </row>
    <row r="11" spans="1:14" ht="13.9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122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332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409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507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549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612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649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150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234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486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584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696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745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836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906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1013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1123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1207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1263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437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969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1158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1389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1522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129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507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1361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1452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1669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1081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1655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2033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2453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2453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2789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3041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3544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3544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3700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3888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5736</v>
      </c>
      <c r="M58" s="79">
        <v>50983</v>
      </c>
      <c r="N58" s="60">
        <v>43811</v>
      </c>
    </row>
    <row r="59" spans="1:14" ht="16.5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372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F28" activePane="bottomRight" state="frozen"/>
      <selection sqref="A1:XFD1048576"/>
      <selection pane="topRight" sqref="A1:XFD1048576"/>
      <selection pane="bottomLeft" sqref="A1:XFD1048576"/>
      <selection pane="bottomRight" activeCell="J45" sqref="J4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200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565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221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952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492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310</v>
      </c>
      <c r="C22" s="27" t="s">
        <v>309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6</v>
      </c>
      <c r="K22" s="161">
        <v>45253</v>
      </c>
      <c r="L22" s="161"/>
    </row>
    <row r="23" spans="1:12">
      <c r="A23" s="8">
        <v>2</v>
      </c>
      <c r="B23" s="131" t="s">
        <v>335</v>
      </c>
      <c r="C23" s="27" t="s">
        <v>336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136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362</v>
      </c>
      <c r="C25" s="27" t="s">
        <v>356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290</v>
      </c>
      <c r="K25" s="161">
        <v>45537</v>
      </c>
      <c r="L25" s="161"/>
    </row>
    <row r="26" spans="1:12">
      <c r="A26" s="8">
        <v>2</v>
      </c>
      <c r="B26" s="131" t="s">
        <v>361</v>
      </c>
      <c r="C26" s="27" t="s">
        <v>357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654</v>
      </c>
      <c r="K26" s="161">
        <v>45901</v>
      </c>
      <c r="L26" s="161"/>
    </row>
    <row r="27" spans="1:12">
      <c r="A27" s="8">
        <v>3</v>
      </c>
      <c r="B27" s="131" t="s">
        <v>363</v>
      </c>
      <c r="C27" s="27" t="s">
        <v>358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1018</v>
      </c>
      <c r="K27" s="161">
        <v>46265</v>
      </c>
      <c r="L27" s="161"/>
    </row>
    <row r="28" spans="1:12">
      <c r="A28" s="8">
        <v>4</v>
      </c>
      <c r="B28" s="131" t="s">
        <v>364</v>
      </c>
      <c r="C28" s="27" t="s">
        <v>359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1382</v>
      </c>
      <c r="K28" s="161">
        <v>46629</v>
      </c>
      <c r="L28" s="161"/>
    </row>
    <row r="29" spans="1:12">
      <c r="A29" s="8">
        <v>5</v>
      </c>
      <c r="B29" s="131" t="s">
        <v>365</v>
      </c>
      <c r="C29" s="27" t="s">
        <v>360</v>
      </c>
      <c r="D29" s="155">
        <v>99.952500000000001</v>
      </c>
      <c r="E29" s="155">
        <v>99.9512</v>
      </c>
      <c r="F29" s="164"/>
      <c r="G29" s="165"/>
      <c r="H29" s="166">
        <v>99.9512</v>
      </c>
      <c r="I29" s="166">
        <v>99.9512</v>
      </c>
      <c r="J29" s="78">
        <v>1746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440</v>
      </c>
      <c r="C31" s="27" t="s">
        <v>441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530</v>
      </c>
      <c r="K31" s="161">
        <v>45777</v>
      </c>
      <c r="L31" s="161"/>
    </row>
    <row r="32" spans="1:12">
      <c r="A32" s="8">
        <v>2</v>
      </c>
      <c r="B32" s="131" t="s">
        <v>442</v>
      </c>
      <c r="C32" s="27" t="s">
        <v>443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1431</v>
      </c>
      <c r="K32" s="161">
        <v>46678</v>
      </c>
      <c r="L32" s="161"/>
    </row>
    <row r="33" spans="1:12">
      <c r="A33" s="8">
        <v>3</v>
      </c>
      <c r="B33" s="131" t="s">
        <v>444</v>
      </c>
      <c r="C33" s="27" t="s">
        <v>445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2707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446</v>
      </c>
      <c r="C35" s="27" t="s">
        <v>447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341</v>
      </c>
      <c r="K35" s="161">
        <v>45588</v>
      </c>
      <c r="L35" s="161">
        <v>43811</v>
      </c>
    </row>
    <row r="36" spans="1:12">
      <c r="A36" s="8">
        <v>2</v>
      </c>
      <c r="B36" s="131" t="s">
        <v>448</v>
      </c>
      <c r="C36" s="27" t="s">
        <v>449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1440</v>
      </c>
      <c r="K36" s="161">
        <v>46687</v>
      </c>
      <c r="L36" s="161">
        <v>43811</v>
      </c>
    </row>
    <row r="37" spans="1:12">
      <c r="A37" s="8">
        <v>3</v>
      </c>
      <c r="B37" s="131" t="s">
        <v>450</v>
      </c>
      <c r="C37" s="27" t="s">
        <v>451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2037</v>
      </c>
      <c r="K37" s="161">
        <v>47284</v>
      </c>
      <c r="L37" s="161">
        <v>43811</v>
      </c>
    </row>
    <row r="38" spans="1:12">
      <c r="A38" s="8">
        <v>4</v>
      </c>
      <c r="B38" s="131" t="s">
        <v>452</v>
      </c>
      <c r="C38" s="27" t="s">
        <v>453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2964</v>
      </c>
      <c r="K38" s="161">
        <v>48211</v>
      </c>
      <c r="L38" s="161"/>
    </row>
    <row r="39" spans="1:12">
      <c r="A39" s="8">
        <v>5</v>
      </c>
      <c r="B39" s="131" t="s">
        <v>454</v>
      </c>
      <c r="C39" s="27" t="s">
        <v>455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3584</v>
      </c>
      <c r="K39" s="161">
        <v>48831</v>
      </c>
      <c r="L39" s="161"/>
    </row>
    <row r="40" spans="1:12">
      <c r="A40" s="8">
        <v>6</v>
      </c>
      <c r="B40" s="131" t="s">
        <v>456</v>
      </c>
      <c r="C40" s="27" t="s">
        <v>457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3806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517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1209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1238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5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1567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0</v>
      </c>
      <c r="G47" s="178">
        <f>SUM(G5:G46)</f>
        <v>0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372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1" zoomScaleNormal="100" zoomScaleSheetLayoutView="110" workbookViewId="0">
      <selection activeCell="E72" sqref="E7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342</v>
      </c>
      <c r="F5" s="27" t="s">
        <v>343</v>
      </c>
      <c r="G5" s="11">
        <v>99.384253298499502</v>
      </c>
      <c r="H5" s="11">
        <v>99.384253298499502</v>
      </c>
      <c r="I5" s="267"/>
      <c r="J5" s="268"/>
      <c r="K5" s="11">
        <v>99.546700000000001</v>
      </c>
      <c r="L5" s="11">
        <v>95</v>
      </c>
      <c r="M5" s="58">
        <v>3</v>
      </c>
      <c r="N5" s="264">
        <v>45250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354</v>
      </c>
      <c r="F6" s="27" t="s">
        <v>355</v>
      </c>
      <c r="G6" s="11">
        <v>98.945438932772404</v>
      </c>
      <c r="H6" s="11">
        <v>99.0413229752196</v>
      </c>
      <c r="I6" s="267">
        <v>217147</v>
      </c>
      <c r="J6" s="268">
        <v>16</v>
      </c>
      <c r="K6" s="11">
        <v>99.161100000000005</v>
      </c>
      <c r="L6" s="11">
        <v>98.75</v>
      </c>
      <c r="M6" s="58">
        <v>10</v>
      </c>
      <c r="N6" s="264">
        <v>45257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366</v>
      </c>
      <c r="F7" s="27" t="s">
        <v>367</v>
      </c>
      <c r="G7" s="11">
        <v>99.250230376475599</v>
      </c>
      <c r="H7" s="11">
        <v>98.435041965409496</v>
      </c>
      <c r="I7" s="267">
        <v>4470763</v>
      </c>
      <c r="J7" s="268">
        <v>10</v>
      </c>
      <c r="K7" s="11">
        <v>99.028800000000004</v>
      </c>
      <c r="L7" s="11">
        <v>97.97</v>
      </c>
      <c r="M7" s="58">
        <v>17</v>
      </c>
      <c r="N7" s="264">
        <v>45264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96.789628189532607</v>
      </c>
      <c r="H8" s="11">
        <v>98.217288798901606</v>
      </c>
      <c r="I8" s="267">
        <v>1657641</v>
      </c>
      <c r="J8" s="268">
        <v>16</v>
      </c>
      <c r="K8" s="11">
        <v>98.5702</v>
      </c>
      <c r="L8" s="11">
        <v>93.386600000000001</v>
      </c>
      <c r="M8" s="58">
        <v>24</v>
      </c>
      <c r="N8" s="264">
        <v>45271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97.218912292755704</v>
      </c>
      <c r="H9" s="11">
        <v>97.164387204894297</v>
      </c>
      <c r="I9" s="267">
        <v>2033043</v>
      </c>
      <c r="J9" s="268">
        <v>33</v>
      </c>
      <c r="K9" s="11">
        <v>98.078800000000001</v>
      </c>
      <c r="L9" s="11">
        <v>93.742000000000004</v>
      </c>
      <c r="M9" s="58">
        <v>31</v>
      </c>
      <c r="N9" s="264">
        <v>45278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385</v>
      </c>
      <c r="F10" s="27" t="s">
        <v>386</v>
      </c>
      <c r="G10" s="11">
        <v>96.720018029890795</v>
      </c>
      <c r="H10" s="11">
        <v>97.918899056887199</v>
      </c>
      <c r="I10" s="267">
        <v>2223170</v>
      </c>
      <c r="J10" s="268">
        <v>36</v>
      </c>
      <c r="K10" s="11">
        <v>97.954899999999995</v>
      </c>
      <c r="L10" s="11">
        <v>95.417100000000005</v>
      </c>
      <c r="M10" s="58">
        <v>38</v>
      </c>
      <c r="N10" s="264">
        <v>45285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95.509462446196693</v>
      </c>
      <c r="H11" s="11">
        <v>95.329008770947695</v>
      </c>
      <c r="I11" s="267">
        <v>621666</v>
      </c>
      <c r="J11" s="268">
        <v>19</v>
      </c>
      <c r="K11" s="11">
        <v>96.912599999999998</v>
      </c>
      <c r="L11" s="11">
        <v>94.619200000000006</v>
      </c>
      <c r="M11" s="58">
        <v>45</v>
      </c>
      <c r="N11" s="264">
        <v>45292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96.353926091358304</v>
      </c>
      <c r="H12" s="11">
        <v>95.786237488987396</v>
      </c>
      <c r="I12" s="267">
        <v>881947</v>
      </c>
      <c r="J12" s="268">
        <v>13</v>
      </c>
      <c r="K12" s="11">
        <v>96.420100000000005</v>
      </c>
      <c r="L12" s="11">
        <v>93.833799999999997</v>
      </c>
      <c r="M12" s="58">
        <v>52</v>
      </c>
      <c r="N12" s="264">
        <v>45299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95.164487765282303</v>
      </c>
      <c r="H13" s="11">
        <v>96.264878879907101</v>
      </c>
      <c r="I13" s="267">
        <v>223910</v>
      </c>
      <c r="J13" s="268">
        <v>13</v>
      </c>
      <c r="K13" s="11">
        <v>100</v>
      </c>
      <c r="L13" s="11">
        <v>93.061300000000003</v>
      </c>
      <c r="M13" s="58">
        <v>59</v>
      </c>
      <c r="N13" s="264">
        <v>45306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421</v>
      </c>
      <c r="F14" s="27" t="s">
        <v>422</v>
      </c>
      <c r="G14" s="11">
        <v>92.2931320921261</v>
      </c>
      <c r="H14" s="11">
        <v>95.272250046256403</v>
      </c>
      <c r="I14" s="267">
        <v>317794</v>
      </c>
      <c r="J14" s="268">
        <v>19</v>
      </c>
      <c r="K14" s="11">
        <v>100</v>
      </c>
      <c r="L14" s="11">
        <v>92.82</v>
      </c>
      <c r="M14" s="58">
        <v>66</v>
      </c>
      <c r="N14" s="264">
        <v>45313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93.458815457540396</v>
      </c>
      <c r="H15" s="11">
        <v>94.494547787363203</v>
      </c>
      <c r="I15" s="267">
        <v>493687</v>
      </c>
      <c r="J15" s="268">
        <v>9</v>
      </c>
      <c r="K15" s="11">
        <v>95.163300000000007</v>
      </c>
      <c r="L15" s="11">
        <v>91.218900000000005</v>
      </c>
      <c r="M15" s="58">
        <v>73</v>
      </c>
      <c r="N15" s="264">
        <v>45320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434</v>
      </c>
      <c r="F16" s="27" t="s">
        <v>435</v>
      </c>
      <c r="G16" s="11">
        <v>94.766783689361802</v>
      </c>
      <c r="H16" s="11">
        <v>94.957259309674697</v>
      </c>
      <c r="I16" s="267">
        <v>309796</v>
      </c>
      <c r="J16" s="268">
        <v>14</v>
      </c>
      <c r="K16" s="11">
        <v>100</v>
      </c>
      <c r="L16" s="11">
        <v>90.457300000000004</v>
      </c>
      <c r="M16" s="58">
        <v>80</v>
      </c>
      <c r="N16" s="264">
        <v>45327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93.410207232738301</v>
      </c>
      <c r="H17" s="11">
        <v>93.880264407661599</v>
      </c>
      <c r="I17" s="267">
        <v>7686865</v>
      </c>
      <c r="J17" s="268">
        <v>108</v>
      </c>
      <c r="K17" s="11">
        <v>100</v>
      </c>
      <c r="L17" s="11">
        <v>90.78</v>
      </c>
      <c r="M17" s="58">
        <v>87</v>
      </c>
      <c r="N17" s="264">
        <v>45334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427</v>
      </c>
      <c r="D19" s="265">
        <v>1</v>
      </c>
      <c r="E19" s="9" t="s">
        <v>292</v>
      </c>
      <c r="F19" s="27" t="s">
        <v>293</v>
      </c>
      <c r="G19" s="136">
        <v>99.656499973905497</v>
      </c>
      <c r="H19" s="64">
        <v>99.656499973905497</v>
      </c>
      <c r="I19" s="133"/>
      <c r="J19" s="243"/>
      <c r="K19" s="64">
        <v>99.658299999999997</v>
      </c>
      <c r="L19" s="64">
        <v>99.655000000000001</v>
      </c>
      <c r="M19" s="58">
        <v>3</v>
      </c>
      <c r="N19" s="264">
        <v>45250</v>
      </c>
      <c r="O19" s="114"/>
    </row>
    <row r="20" spans="1:16" ht="13.9" customHeight="1">
      <c r="A20" s="50"/>
      <c r="D20" s="265">
        <v>2</v>
      </c>
      <c r="E20" s="9" t="s">
        <v>295</v>
      </c>
      <c r="F20" s="27" t="s">
        <v>296</v>
      </c>
      <c r="G20" s="136">
        <v>96.970585089624393</v>
      </c>
      <c r="H20" s="11">
        <v>99.1457906976744</v>
      </c>
      <c r="I20" s="133">
        <v>1204</v>
      </c>
      <c r="J20" s="139">
        <v>2</v>
      </c>
      <c r="K20" s="11">
        <v>99.308000000000007</v>
      </c>
      <c r="L20" s="11">
        <v>98.75</v>
      </c>
      <c r="M20" s="58">
        <v>10</v>
      </c>
      <c r="N20" s="264">
        <v>45257</v>
      </c>
      <c r="O20" s="114"/>
    </row>
    <row r="21" spans="1:16" ht="13.9" customHeight="1">
      <c r="A21" s="50"/>
      <c r="D21" s="265">
        <v>3</v>
      </c>
      <c r="E21" s="9" t="s">
        <v>299</v>
      </c>
      <c r="F21" s="27" t="s">
        <v>300</v>
      </c>
      <c r="G21" s="12">
        <v>97.85</v>
      </c>
      <c r="H21" s="11">
        <v>99.009843557095905</v>
      </c>
      <c r="I21" s="133">
        <v>159276</v>
      </c>
      <c r="J21" s="139">
        <v>2</v>
      </c>
      <c r="K21" s="11">
        <v>99.028800000000004</v>
      </c>
      <c r="L21" s="11">
        <v>98.706500000000005</v>
      </c>
      <c r="M21" s="58">
        <v>17</v>
      </c>
      <c r="N21" s="264">
        <v>45264</v>
      </c>
      <c r="O21" s="114"/>
    </row>
    <row r="22" spans="1:16" ht="13.9" customHeight="1">
      <c r="A22" s="50"/>
      <c r="D22" s="265">
        <v>4</v>
      </c>
      <c r="E22" s="9" t="s">
        <v>301</v>
      </c>
      <c r="F22" s="27" t="s">
        <v>302</v>
      </c>
      <c r="G22" s="136">
        <v>97.665121132566696</v>
      </c>
      <c r="H22" s="11">
        <v>97.180700000000002</v>
      </c>
      <c r="I22" s="133">
        <v>5317</v>
      </c>
      <c r="J22" s="139">
        <v>1</v>
      </c>
      <c r="K22" s="11">
        <v>97.180700000000002</v>
      </c>
      <c r="L22" s="11">
        <v>97.180700000000002</v>
      </c>
      <c r="M22" s="58">
        <v>24</v>
      </c>
      <c r="N22" s="264">
        <v>45271</v>
      </c>
      <c r="O22" s="114"/>
    </row>
    <row r="23" spans="1:16" ht="13.9" customHeight="1">
      <c r="A23" s="50"/>
      <c r="D23" s="265">
        <v>5</v>
      </c>
      <c r="E23" s="9" t="s">
        <v>305</v>
      </c>
      <c r="F23" s="27" t="s">
        <v>306</v>
      </c>
      <c r="G23" s="136">
        <v>96.113200000000006</v>
      </c>
      <c r="H23" s="11">
        <v>96.113200000000006</v>
      </c>
      <c r="I23" s="133"/>
      <c r="J23" s="139"/>
      <c r="K23" s="11">
        <v>96.113200000000006</v>
      </c>
      <c r="L23" s="11">
        <v>96.113200000000006</v>
      </c>
      <c r="M23" s="58">
        <v>31</v>
      </c>
      <c r="N23" s="264">
        <v>45278</v>
      </c>
      <c r="O23" s="114"/>
    </row>
    <row r="24" spans="1:16" ht="13.9" customHeight="1">
      <c r="A24" s="50"/>
      <c r="D24" s="265">
        <v>6</v>
      </c>
      <c r="E24" s="9" t="s">
        <v>311</v>
      </c>
      <c r="F24" s="27" t="s">
        <v>312</v>
      </c>
      <c r="G24" s="136">
        <v>97.266337285902495</v>
      </c>
      <c r="H24" s="11">
        <v>97.036900000000003</v>
      </c>
      <c r="I24" s="133">
        <v>17729</v>
      </c>
      <c r="J24" s="139">
        <v>1</v>
      </c>
      <c r="K24" s="11">
        <v>97.036900000000003</v>
      </c>
      <c r="L24" s="11">
        <v>97.036900000000003</v>
      </c>
      <c r="M24" s="58">
        <v>38</v>
      </c>
      <c r="N24" s="264">
        <v>45285</v>
      </c>
      <c r="O24" s="114"/>
    </row>
    <row r="25" spans="1:16" ht="13.9" customHeight="1">
      <c r="A25" s="50"/>
      <c r="D25" s="265">
        <v>7</v>
      </c>
      <c r="E25" s="9" t="s">
        <v>315</v>
      </c>
      <c r="F25" s="27" t="s">
        <v>316</v>
      </c>
      <c r="G25" s="136">
        <v>97.5925805700751</v>
      </c>
      <c r="H25" s="11">
        <v>95.920299999999997</v>
      </c>
      <c r="I25" s="133">
        <v>49039</v>
      </c>
      <c r="J25" s="139">
        <v>1</v>
      </c>
      <c r="K25" s="11">
        <v>95.920299999999997</v>
      </c>
      <c r="L25" s="11">
        <v>95.920299999999997</v>
      </c>
      <c r="M25" s="58">
        <v>45</v>
      </c>
      <c r="N25" s="264">
        <v>45292</v>
      </c>
      <c r="O25" s="114"/>
    </row>
    <row r="26" spans="1:16" ht="13.9" customHeight="1">
      <c r="A26" s="50"/>
      <c r="D26" s="265">
        <v>8</v>
      </c>
      <c r="E26" s="9" t="s">
        <v>317</v>
      </c>
      <c r="F26" s="27" t="s">
        <v>318</v>
      </c>
      <c r="G26" s="136">
        <v>94.381226352995697</v>
      </c>
      <c r="H26" s="11">
        <v>94.24</v>
      </c>
      <c r="I26" s="133">
        <v>8302</v>
      </c>
      <c r="J26" s="139">
        <v>1</v>
      </c>
      <c r="K26" s="11">
        <v>94.24</v>
      </c>
      <c r="L26" s="11">
        <v>94.24</v>
      </c>
      <c r="M26" s="58">
        <v>52</v>
      </c>
      <c r="N26" s="264">
        <v>45299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96.347300000000004</v>
      </c>
      <c r="H27" s="64">
        <v>93.529939534883695</v>
      </c>
      <c r="I27" s="133">
        <v>15050</v>
      </c>
      <c r="J27" s="243">
        <v>2</v>
      </c>
      <c r="K27" s="64">
        <v>93.53</v>
      </c>
      <c r="L27" s="64">
        <v>93.52</v>
      </c>
      <c r="M27" s="58">
        <v>59</v>
      </c>
      <c r="N27" s="264">
        <v>45306</v>
      </c>
      <c r="O27" s="114"/>
    </row>
    <row r="28" spans="1:16" ht="13.9" customHeight="1">
      <c r="A28" s="50"/>
      <c r="D28" s="265">
        <v>10</v>
      </c>
      <c r="E28" s="9" t="s">
        <v>323</v>
      </c>
      <c r="F28" s="27" t="s">
        <v>324</v>
      </c>
      <c r="G28" s="12">
        <v>91.882099999999994</v>
      </c>
      <c r="H28" s="64">
        <v>92.402235072920803</v>
      </c>
      <c r="I28" s="133">
        <v>25370</v>
      </c>
      <c r="J28" s="243">
        <v>3</v>
      </c>
      <c r="K28" s="64">
        <v>95.45</v>
      </c>
      <c r="L28" s="64">
        <v>91.993499999999997</v>
      </c>
      <c r="M28" s="58">
        <v>66</v>
      </c>
      <c r="N28" s="264">
        <v>45313</v>
      </c>
      <c r="O28" s="114"/>
    </row>
    <row r="29" spans="1:16" ht="13.9" customHeight="1">
      <c r="A29" s="50"/>
      <c r="D29" s="265">
        <v>11</v>
      </c>
      <c r="E29" s="9" t="s">
        <v>327</v>
      </c>
      <c r="F29" s="27" t="s">
        <v>328</v>
      </c>
      <c r="G29" s="12">
        <v>92.438836865342196</v>
      </c>
      <c r="H29" s="64">
        <v>92.438836865342196</v>
      </c>
      <c r="I29" s="133"/>
      <c r="J29" s="243"/>
      <c r="K29" s="64">
        <v>94.290700000000001</v>
      </c>
      <c r="L29" s="64">
        <v>88.298599999999993</v>
      </c>
      <c r="M29" s="58">
        <v>73</v>
      </c>
      <c r="N29" s="264">
        <v>45320</v>
      </c>
      <c r="O29" s="114"/>
    </row>
    <row r="30" spans="1:16" ht="13.9" customHeight="1">
      <c r="A30" s="50"/>
      <c r="D30" s="265">
        <v>12</v>
      </c>
      <c r="E30" s="9" t="s">
        <v>331</v>
      </c>
      <c r="F30" s="27" t="s">
        <v>332</v>
      </c>
      <c r="G30" s="12">
        <v>97.85</v>
      </c>
      <c r="H30" s="64">
        <v>92.747299999999996</v>
      </c>
      <c r="I30" s="133">
        <v>8626</v>
      </c>
      <c r="J30" s="243">
        <v>1</v>
      </c>
      <c r="K30" s="64">
        <v>92.747299999999996</v>
      </c>
      <c r="L30" s="64">
        <v>92.747299999999996</v>
      </c>
      <c r="M30" s="58">
        <v>80</v>
      </c>
      <c r="N30" s="264">
        <v>45327</v>
      </c>
      <c r="O30" s="114"/>
    </row>
    <row r="31" spans="1:16" ht="13.9" customHeight="1">
      <c r="A31" s="50"/>
      <c r="D31" s="265">
        <v>13</v>
      </c>
      <c r="E31" s="9" t="s">
        <v>337</v>
      </c>
      <c r="F31" s="27" t="s">
        <v>338</v>
      </c>
      <c r="G31" s="12">
        <v>99.781264118626893</v>
      </c>
      <c r="H31" s="64">
        <v>4.3956</v>
      </c>
      <c r="I31" s="133">
        <v>5397</v>
      </c>
      <c r="J31" s="243">
        <v>1</v>
      </c>
      <c r="K31" s="64">
        <v>4.3956</v>
      </c>
      <c r="L31" s="64">
        <v>4.3956</v>
      </c>
      <c r="M31" s="58">
        <v>87</v>
      </c>
      <c r="N31" s="264">
        <v>45334</v>
      </c>
      <c r="O31" s="114"/>
    </row>
    <row r="32" spans="1:16" ht="13.9" customHeight="1">
      <c r="A32" s="50"/>
      <c r="D32" s="265">
        <v>14</v>
      </c>
      <c r="E32" s="9" t="s">
        <v>344</v>
      </c>
      <c r="F32" s="27" t="s">
        <v>345</v>
      </c>
      <c r="G32" s="12">
        <v>93.962705957997599</v>
      </c>
      <c r="H32" s="64">
        <v>93.578701778759097</v>
      </c>
      <c r="I32" s="133">
        <v>80618</v>
      </c>
      <c r="J32" s="243">
        <v>5</v>
      </c>
      <c r="K32" s="64">
        <v>100</v>
      </c>
      <c r="L32" s="64">
        <v>90.12</v>
      </c>
      <c r="M32" s="58">
        <v>94</v>
      </c>
      <c r="N32" s="264">
        <v>45341</v>
      </c>
      <c r="O32" s="114"/>
    </row>
    <row r="33" spans="1:15" ht="13.9" customHeight="1">
      <c r="A33" s="50"/>
      <c r="D33" s="265">
        <v>15</v>
      </c>
      <c r="E33" s="9" t="s">
        <v>348</v>
      </c>
      <c r="F33" s="27" t="s">
        <v>349</v>
      </c>
      <c r="G33" s="12">
        <v>92.14</v>
      </c>
      <c r="H33" s="64">
        <v>92.14</v>
      </c>
      <c r="I33" s="133"/>
      <c r="J33" s="243"/>
      <c r="K33" s="64">
        <v>92.14</v>
      </c>
      <c r="L33" s="64">
        <v>92.14</v>
      </c>
      <c r="M33" s="58">
        <v>95</v>
      </c>
      <c r="N33" s="264">
        <v>45342</v>
      </c>
      <c r="O33" s="114"/>
    </row>
    <row r="34" spans="1:15" ht="13.5" customHeight="1">
      <c r="A34" s="50"/>
      <c r="D34" s="265">
        <v>16</v>
      </c>
      <c r="E34" s="9" t="s">
        <v>352</v>
      </c>
      <c r="F34" s="27" t="s">
        <v>353</v>
      </c>
      <c r="G34" s="12">
        <v>91.871445985010695</v>
      </c>
      <c r="H34" s="64">
        <v>89.47</v>
      </c>
      <c r="I34" s="133">
        <v>2794</v>
      </c>
      <c r="J34" s="243">
        <v>1</v>
      </c>
      <c r="K34" s="64">
        <v>89.47</v>
      </c>
      <c r="L34" s="64">
        <v>89.47</v>
      </c>
      <c r="M34" s="58">
        <v>101</v>
      </c>
      <c r="N34" s="264">
        <v>45348</v>
      </c>
      <c r="O34" s="114"/>
    </row>
    <row r="35" spans="1:15" ht="13.9" customHeight="1">
      <c r="A35" s="50"/>
      <c r="D35" s="265">
        <v>17</v>
      </c>
      <c r="E35" s="9" t="s">
        <v>368</v>
      </c>
      <c r="F35" s="27" t="s">
        <v>369</v>
      </c>
      <c r="G35" s="12">
        <v>87.204400000000007</v>
      </c>
      <c r="H35" s="64">
        <v>87.204400000000007</v>
      </c>
      <c r="I35" s="133"/>
      <c r="J35" s="243"/>
      <c r="K35" s="64">
        <v>87.204400000000007</v>
      </c>
      <c r="L35" s="64">
        <v>87.204400000000007</v>
      </c>
      <c r="M35" s="58">
        <v>108</v>
      </c>
      <c r="N35" s="264">
        <v>45355</v>
      </c>
      <c r="O35" s="114"/>
    </row>
    <row r="36" spans="1:15" ht="13.9" customHeight="1">
      <c r="A36" s="50"/>
      <c r="D36" s="265">
        <v>18</v>
      </c>
      <c r="E36" s="9" t="s">
        <v>375</v>
      </c>
      <c r="F36" s="27" t="s">
        <v>376</v>
      </c>
      <c r="G36" s="12">
        <v>90.399095392774299</v>
      </c>
      <c r="H36" s="64">
        <v>87.504408455617494</v>
      </c>
      <c r="I36" s="133">
        <v>79119</v>
      </c>
      <c r="J36" s="243">
        <v>4</v>
      </c>
      <c r="K36" s="64">
        <v>89.574200000000005</v>
      </c>
      <c r="L36" s="64">
        <v>86.594499999999996</v>
      </c>
      <c r="M36" s="58">
        <v>115</v>
      </c>
      <c r="N36" s="264">
        <v>45362</v>
      </c>
      <c r="O36" s="114"/>
    </row>
    <row r="37" spans="1:15" ht="13.9" customHeight="1">
      <c r="A37" s="50"/>
      <c r="D37" s="265">
        <v>19</v>
      </c>
      <c r="E37" s="9" t="s">
        <v>381</v>
      </c>
      <c r="F37" s="27" t="s">
        <v>382</v>
      </c>
      <c r="G37" s="12">
        <v>89.892506814300702</v>
      </c>
      <c r="H37" s="64">
        <v>90.491921378916302</v>
      </c>
      <c r="I37" s="133">
        <v>42004</v>
      </c>
      <c r="J37" s="243">
        <v>5</v>
      </c>
      <c r="K37" s="64">
        <v>91.27</v>
      </c>
      <c r="L37" s="64">
        <v>87.57</v>
      </c>
      <c r="M37" s="58">
        <v>122</v>
      </c>
      <c r="N37" s="264">
        <v>45369</v>
      </c>
      <c r="O37" s="114"/>
    </row>
    <row r="38" spans="1:15" ht="13.9" customHeight="1">
      <c r="A38" s="50"/>
      <c r="D38" s="265">
        <v>20</v>
      </c>
      <c r="E38" s="9" t="s">
        <v>387</v>
      </c>
      <c r="F38" s="27" t="s">
        <v>388</v>
      </c>
      <c r="G38" s="12">
        <v>90.682199999999995</v>
      </c>
      <c r="H38" s="64">
        <v>90.177300000000002</v>
      </c>
      <c r="I38" s="133">
        <v>3328</v>
      </c>
      <c r="J38" s="243">
        <v>1</v>
      </c>
      <c r="K38" s="64">
        <v>90.177300000000002</v>
      </c>
      <c r="L38" s="64">
        <v>90.177300000000002</v>
      </c>
      <c r="M38" s="58">
        <v>129</v>
      </c>
      <c r="N38" s="264">
        <v>45376</v>
      </c>
      <c r="O38" s="114"/>
    </row>
    <row r="39" spans="1:15" ht="13.9" customHeight="1">
      <c r="A39" s="50"/>
      <c r="D39" s="265">
        <v>21</v>
      </c>
      <c r="E39" s="9" t="s">
        <v>405</v>
      </c>
      <c r="F39" s="27" t="s">
        <v>406</v>
      </c>
      <c r="G39" s="12">
        <v>85.943652666589898</v>
      </c>
      <c r="H39" s="64">
        <v>95.605538892099901</v>
      </c>
      <c r="I39" s="133">
        <v>427349</v>
      </c>
      <c r="J39" s="243">
        <v>6</v>
      </c>
      <c r="K39" s="64">
        <v>100</v>
      </c>
      <c r="L39" s="64">
        <v>84.525599999999997</v>
      </c>
      <c r="M39" s="58">
        <v>136</v>
      </c>
      <c r="N39" s="264">
        <v>45383</v>
      </c>
      <c r="O39" s="114"/>
    </row>
    <row r="40" spans="1:15" ht="13.9" customHeight="1">
      <c r="A40" s="50"/>
      <c r="D40" s="265">
        <v>22</v>
      </c>
      <c r="E40" s="9" t="s">
        <v>411</v>
      </c>
      <c r="F40" s="27" t="s">
        <v>412</v>
      </c>
      <c r="G40" s="12">
        <v>93.550914470145202</v>
      </c>
      <c r="H40" s="64">
        <v>89.075999999999993</v>
      </c>
      <c r="I40" s="133">
        <v>13071</v>
      </c>
      <c r="J40" s="243">
        <v>1</v>
      </c>
      <c r="K40" s="64">
        <v>89.075999999999993</v>
      </c>
      <c r="L40" s="64">
        <v>89.075999999999993</v>
      </c>
      <c r="M40" s="58">
        <v>143</v>
      </c>
      <c r="N40" s="264">
        <v>45390</v>
      </c>
      <c r="O40" s="114"/>
    </row>
    <row r="41" spans="1:15" ht="13.9" customHeight="1">
      <c r="A41" s="50"/>
      <c r="D41" s="265">
        <v>23</v>
      </c>
      <c r="E41" s="9" t="s">
        <v>417</v>
      </c>
      <c r="F41" s="27" t="s">
        <v>418</v>
      </c>
      <c r="G41" s="12">
        <v>97.227055857752802</v>
      </c>
      <c r="H41" s="64">
        <v>86.399627196652702</v>
      </c>
      <c r="I41" s="133">
        <v>1912</v>
      </c>
      <c r="J41" s="243">
        <v>2</v>
      </c>
      <c r="K41" s="64">
        <v>86.4011</v>
      </c>
      <c r="L41" s="64">
        <v>86.395600000000002</v>
      </c>
      <c r="M41" s="58">
        <v>150</v>
      </c>
      <c r="N41" s="264">
        <v>45397</v>
      </c>
      <c r="O41" s="114"/>
    </row>
    <row r="42" spans="1:15" ht="13.9" customHeight="1">
      <c r="A42" s="50"/>
      <c r="D42" s="265">
        <v>24</v>
      </c>
      <c r="E42" s="9" t="s">
        <v>423</v>
      </c>
      <c r="F42" s="27" t="s">
        <v>424</v>
      </c>
      <c r="G42" s="12">
        <v>93.383222110346196</v>
      </c>
      <c r="H42" s="64">
        <v>88.139899999999997</v>
      </c>
      <c r="I42" s="133">
        <v>14886</v>
      </c>
      <c r="J42" s="243">
        <v>1</v>
      </c>
      <c r="K42" s="64">
        <v>88.139899999999997</v>
      </c>
      <c r="L42" s="64">
        <v>88.139899999999997</v>
      </c>
      <c r="M42" s="58">
        <v>157</v>
      </c>
      <c r="N42" s="264">
        <v>45404</v>
      </c>
      <c r="O42" s="114"/>
    </row>
    <row r="43" spans="1:15" ht="13.9" customHeight="1">
      <c r="A43" s="50"/>
      <c r="D43" s="265">
        <v>25</v>
      </c>
      <c r="E43" s="9" t="s">
        <v>430</v>
      </c>
      <c r="F43" s="27" t="s">
        <v>431</v>
      </c>
      <c r="G43" s="12">
        <v>97.85</v>
      </c>
      <c r="H43" s="64">
        <v>87.684077788191203</v>
      </c>
      <c r="I43" s="133">
        <v>1263328</v>
      </c>
      <c r="J43" s="243">
        <v>3</v>
      </c>
      <c r="K43" s="64">
        <v>88.444000000000003</v>
      </c>
      <c r="L43" s="64">
        <v>87.554299999999998</v>
      </c>
      <c r="M43" s="58">
        <v>164</v>
      </c>
      <c r="N43" s="264">
        <v>45411</v>
      </c>
      <c r="O43" s="114"/>
    </row>
    <row r="44" spans="1:15" ht="13.9" customHeight="1">
      <c r="A44" s="50"/>
      <c r="D44" s="265">
        <v>26</v>
      </c>
      <c r="E44" s="9" t="s">
        <v>436</v>
      </c>
      <c r="F44" s="27" t="s">
        <v>437</v>
      </c>
      <c r="G44" s="12">
        <v>87.068640527878401</v>
      </c>
      <c r="H44" s="64">
        <v>81.2881</v>
      </c>
      <c r="I44" s="133">
        <v>40597</v>
      </c>
      <c r="J44" s="243">
        <v>1</v>
      </c>
      <c r="K44" s="64">
        <v>81.2881</v>
      </c>
      <c r="L44" s="64">
        <v>81.2881</v>
      </c>
      <c r="M44" s="58">
        <v>171</v>
      </c>
      <c r="N44" s="264">
        <v>45418</v>
      </c>
      <c r="O44" s="114"/>
    </row>
    <row r="45" spans="1:15" ht="13.9" customHeight="1">
      <c r="A45" s="50"/>
      <c r="D45" s="265">
        <v>27</v>
      </c>
      <c r="E45" s="9" t="s">
        <v>460</v>
      </c>
      <c r="F45" s="27" t="s">
        <v>461</v>
      </c>
      <c r="G45" s="12">
        <v>87.284877592114398</v>
      </c>
      <c r="H45" s="64">
        <v>89.166609737435394</v>
      </c>
      <c r="I45" s="133">
        <v>1637464</v>
      </c>
      <c r="J45" s="243">
        <v>29</v>
      </c>
      <c r="K45" s="64">
        <v>100</v>
      </c>
      <c r="L45" s="64">
        <v>82.88</v>
      </c>
      <c r="M45" s="58">
        <v>178</v>
      </c>
      <c r="N45" s="264">
        <v>45425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98.4529</v>
      </c>
      <c r="H47" s="242">
        <v>98.75</v>
      </c>
      <c r="I47" s="269">
        <v>5463</v>
      </c>
      <c r="J47" s="243">
        <v>1</v>
      </c>
      <c r="K47" s="12">
        <v>98.75</v>
      </c>
      <c r="L47" s="12">
        <v>98.75</v>
      </c>
      <c r="M47" s="58">
        <v>10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24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98.687024490423994</v>
      </c>
      <c r="I49" s="274"/>
      <c r="J49" s="139"/>
      <c r="K49" s="136">
        <v>98.6875</v>
      </c>
      <c r="L49" s="136">
        <v>97.653899999999993</v>
      </c>
      <c r="M49" s="27">
        <v>31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94.168800000000005</v>
      </c>
      <c r="H50" s="242">
        <v>96.523600000000002</v>
      </c>
      <c r="I50" s="269">
        <v>10730</v>
      </c>
      <c r="J50" s="243">
        <v>1</v>
      </c>
      <c r="K50" s="12">
        <v>96.523600000000002</v>
      </c>
      <c r="L50" s="12">
        <v>96.523600000000002</v>
      </c>
      <c r="M50" s="27">
        <v>45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59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66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94.22</v>
      </c>
      <c r="H53" s="273">
        <v>94.22</v>
      </c>
      <c r="I53" s="274"/>
      <c r="J53" s="139"/>
      <c r="K53" s="136">
        <v>94.22</v>
      </c>
      <c r="L53" s="136">
        <v>94.22</v>
      </c>
      <c r="M53" s="27">
        <v>73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96.98</v>
      </c>
      <c r="I54" s="269"/>
      <c r="J54" s="243"/>
      <c r="K54" s="12">
        <v>96.98</v>
      </c>
      <c r="L54" s="12">
        <v>96.98</v>
      </c>
      <c r="M54" s="27">
        <v>87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90.625842563700303</v>
      </c>
      <c r="H55" s="273">
        <v>90.625842563700303</v>
      </c>
      <c r="I55" s="274"/>
      <c r="J55" s="139"/>
      <c r="K55" s="136">
        <v>92.293000000000006</v>
      </c>
      <c r="L55" s="136">
        <v>90.5976</v>
      </c>
      <c r="M55" s="27">
        <v>101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91.973249619043202</v>
      </c>
      <c r="H56" s="273">
        <v>91.629199999999997</v>
      </c>
      <c r="I56" s="274">
        <v>18611</v>
      </c>
      <c r="J56" s="139">
        <v>1</v>
      </c>
      <c r="K56" s="136">
        <v>91.629199999999997</v>
      </c>
      <c r="L56" s="136">
        <v>91.629199999999997</v>
      </c>
      <c r="M56" s="27">
        <v>108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90.484200000000001</v>
      </c>
      <c r="H57" s="242">
        <v>91.562350917762103</v>
      </c>
      <c r="I57" s="269">
        <v>560058</v>
      </c>
      <c r="J57" s="243">
        <v>3</v>
      </c>
      <c r="K57" s="12">
        <v>92.348299999999995</v>
      </c>
      <c r="L57" s="12">
        <v>91.342500000000001</v>
      </c>
      <c r="M57" s="27">
        <v>115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89.894300000000001</v>
      </c>
      <c r="I58" s="274"/>
      <c r="J58" s="139"/>
      <c r="K58" s="136">
        <v>89.894300000000001</v>
      </c>
      <c r="L58" s="136">
        <v>89.894300000000001</v>
      </c>
      <c r="M58" s="27">
        <v>129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88.049499999999995</v>
      </c>
      <c r="H59" s="242">
        <v>88.049499999999995</v>
      </c>
      <c r="I59" s="269"/>
      <c r="J59" s="270"/>
      <c r="K59" s="12">
        <v>88.049499999999995</v>
      </c>
      <c r="L59" s="12">
        <v>88.049499999999995</v>
      </c>
      <c r="M59" s="27">
        <v>143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150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86.982263244711802</v>
      </c>
      <c r="H61" s="242">
        <v>88.14</v>
      </c>
      <c r="I61" s="269">
        <v>1136</v>
      </c>
      <c r="J61" s="243">
        <v>1</v>
      </c>
      <c r="K61" s="12">
        <v>88.14</v>
      </c>
      <c r="L61" s="12">
        <v>88.14</v>
      </c>
      <c r="M61" s="27">
        <v>157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84.911781111273598</v>
      </c>
      <c r="I62" s="274"/>
      <c r="J62" s="139"/>
      <c r="K62" s="136">
        <v>86.847700000000003</v>
      </c>
      <c r="L62" s="136">
        <v>80.933899999999994</v>
      </c>
      <c r="M62" s="27">
        <v>171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98.450006304864402</v>
      </c>
      <c r="H63" s="273">
        <v>98.450006304864402</v>
      </c>
      <c r="I63" s="274"/>
      <c r="J63" s="139"/>
      <c r="K63" s="136">
        <v>100</v>
      </c>
      <c r="L63" s="136">
        <v>97.85</v>
      </c>
      <c r="M63" s="27">
        <v>178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36">
        <v>81.33</v>
      </c>
      <c r="H64" s="273">
        <v>82.391479942103203</v>
      </c>
      <c r="I64" s="274">
        <v>143704</v>
      </c>
      <c r="J64" s="139">
        <v>2</v>
      </c>
      <c r="K64" s="136">
        <v>85.494200000000006</v>
      </c>
      <c r="L64" s="136">
        <v>79.130399999999995</v>
      </c>
      <c r="M64" s="27">
        <v>192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303</v>
      </c>
      <c r="F65" s="27" t="s">
        <v>304</v>
      </c>
      <c r="G65" s="136">
        <v>82.939599999999999</v>
      </c>
      <c r="H65" s="273">
        <v>82.939599999999999</v>
      </c>
      <c r="I65" s="274"/>
      <c r="J65" s="139"/>
      <c r="K65" s="136">
        <v>82.939599999999999</v>
      </c>
      <c r="L65" s="136">
        <v>82.939599999999999</v>
      </c>
      <c r="M65" s="27">
        <v>206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307</v>
      </c>
      <c r="F66" s="27" t="s">
        <v>308</v>
      </c>
      <c r="G66" s="136">
        <v>97.85</v>
      </c>
      <c r="H66" s="273">
        <v>97.85</v>
      </c>
      <c r="I66" s="274"/>
      <c r="J66" s="139"/>
      <c r="K66" s="136">
        <v>97.85</v>
      </c>
      <c r="L66" s="136">
        <v>97.85</v>
      </c>
      <c r="M66" s="27">
        <v>213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313</v>
      </c>
      <c r="F67" s="27" t="s">
        <v>314</v>
      </c>
      <c r="G67" s="136">
        <v>83.36</v>
      </c>
      <c r="H67" s="273">
        <v>83.868099999999998</v>
      </c>
      <c r="I67" s="274">
        <v>1191172</v>
      </c>
      <c r="J67" s="139">
        <v>2</v>
      </c>
      <c r="K67" s="136">
        <v>83.942499999999995</v>
      </c>
      <c r="L67" s="136">
        <v>83.793700000000001</v>
      </c>
      <c r="M67" s="27">
        <v>220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234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325</v>
      </c>
      <c r="F69" s="172" t="s">
        <v>326</v>
      </c>
      <c r="G69" s="276">
        <v>78.8266905080621</v>
      </c>
      <c r="H69" s="277">
        <v>82.008600000000001</v>
      </c>
      <c r="I69" s="278">
        <v>1000000</v>
      </c>
      <c r="J69" s="289">
        <v>1</v>
      </c>
      <c r="K69" s="276">
        <v>82.008600000000001</v>
      </c>
      <c r="L69" s="276">
        <v>82.008600000000001</v>
      </c>
      <c r="M69" s="172">
        <v>248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329</v>
      </c>
      <c r="F70" s="172" t="s">
        <v>330</v>
      </c>
      <c r="G70" s="276">
        <v>76.791200000000003</v>
      </c>
      <c r="H70" s="277">
        <v>76.791200000000003</v>
      </c>
      <c r="I70" s="278"/>
      <c r="J70" s="289"/>
      <c r="K70" s="276">
        <v>76.791200000000003</v>
      </c>
      <c r="L70" s="276">
        <v>76.791200000000003</v>
      </c>
      <c r="M70" s="172">
        <v>255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333</v>
      </c>
      <c r="F71" s="283" t="s">
        <v>334</v>
      </c>
      <c r="G71" s="284">
        <v>96.98</v>
      </c>
      <c r="H71" s="285">
        <v>76.72</v>
      </c>
      <c r="I71" s="286">
        <v>13034</v>
      </c>
      <c r="J71" s="290">
        <v>1</v>
      </c>
      <c r="K71" s="284">
        <v>76.72</v>
      </c>
      <c r="L71" s="284">
        <v>76.72</v>
      </c>
      <c r="M71" s="283">
        <v>262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99.2</v>
      </c>
      <c r="H72" s="285">
        <v>80.096800000000002</v>
      </c>
      <c r="I72" s="286">
        <v>8562</v>
      </c>
      <c r="J72" s="287">
        <v>1</v>
      </c>
      <c r="K72" s="284">
        <v>80.096800000000002</v>
      </c>
      <c r="L72" s="284">
        <v>80.096800000000002</v>
      </c>
      <c r="M72" s="283">
        <v>269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76.787700000000001</v>
      </c>
      <c r="H73" s="285">
        <v>76.787700000000001</v>
      </c>
      <c r="I73" s="286"/>
      <c r="J73" s="290"/>
      <c r="K73" s="284">
        <v>76.787700000000001</v>
      </c>
      <c r="L73" s="284">
        <v>76.787700000000001</v>
      </c>
      <c r="M73" s="283">
        <v>276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350</v>
      </c>
      <c r="F74" s="283" t="s">
        <v>351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283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370</v>
      </c>
      <c r="F75" s="283" t="s">
        <v>371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290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377</v>
      </c>
      <c r="F76" s="283" t="s">
        <v>378</v>
      </c>
      <c r="G76" s="284">
        <v>81.320899999999995</v>
      </c>
      <c r="H76" s="285">
        <v>81.320899999999995</v>
      </c>
      <c r="I76" s="286"/>
      <c r="J76" s="290"/>
      <c r="K76" s="284">
        <v>81.320899999999995</v>
      </c>
      <c r="L76" s="284">
        <v>81.320899999999995</v>
      </c>
      <c r="M76" s="283">
        <v>297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383</v>
      </c>
      <c r="F77" s="283" t="s">
        <v>384</v>
      </c>
      <c r="G77" s="284">
        <v>80.977999999999994</v>
      </c>
      <c r="H77" s="285">
        <v>80.977999999999994</v>
      </c>
      <c r="I77" s="286"/>
      <c r="J77" s="290"/>
      <c r="K77" s="284">
        <v>80.977999999999994</v>
      </c>
      <c r="L77" s="284">
        <v>80.977999999999994</v>
      </c>
      <c r="M77" s="283">
        <v>304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389</v>
      </c>
      <c r="F78" s="283" t="s">
        <v>390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311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407</v>
      </c>
      <c r="F79" s="283" t="s">
        <v>408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318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413</v>
      </c>
      <c r="F80" s="283" t="s">
        <v>414</v>
      </c>
      <c r="G80" s="284">
        <v>77.187299999999993</v>
      </c>
      <c r="H80" s="285">
        <v>77.187299999999993</v>
      </c>
      <c r="I80" s="286"/>
      <c r="J80" s="290"/>
      <c r="K80" s="284">
        <v>77.187299999999993</v>
      </c>
      <c r="L80" s="284">
        <v>77.187299999999993</v>
      </c>
      <c r="M80" s="283">
        <v>325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419</v>
      </c>
      <c r="F81" s="283" t="s">
        <v>420</v>
      </c>
      <c r="G81" s="284">
        <v>69.719800000000006</v>
      </c>
      <c r="H81" s="285">
        <v>69.719800000000006</v>
      </c>
      <c r="I81" s="286"/>
      <c r="J81" s="290"/>
      <c r="K81" s="284">
        <v>69.719800000000006</v>
      </c>
      <c r="L81" s="284">
        <v>69.719800000000006</v>
      </c>
      <c r="M81" s="283">
        <v>332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425</v>
      </c>
      <c r="F82" s="283" t="s">
        <v>426</v>
      </c>
      <c r="G82" s="284">
        <v>74.771000000000001</v>
      </c>
      <c r="H82" s="285">
        <v>74.771000000000001</v>
      </c>
      <c r="I82" s="286"/>
      <c r="J82" s="290"/>
      <c r="K82" s="284">
        <v>74.771000000000001</v>
      </c>
      <c r="L82" s="284">
        <v>74.771000000000001</v>
      </c>
      <c r="M82" s="283">
        <v>339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432</v>
      </c>
      <c r="F83" s="283" t="s">
        <v>433</v>
      </c>
      <c r="G83" s="284">
        <v>75.008161039669204</v>
      </c>
      <c r="H83" s="285">
        <v>75.008161039669204</v>
      </c>
      <c r="I83" s="286"/>
      <c r="J83" s="290"/>
      <c r="K83" s="284">
        <v>100</v>
      </c>
      <c r="L83" s="284">
        <v>74.394999999999996</v>
      </c>
      <c r="M83" s="283">
        <v>346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438</v>
      </c>
      <c r="F84" s="283" t="s">
        <v>439</v>
      </c>
      <c r="G84" s="284">
        <v>75.207590330127402</v>
      </c>
      <c r="H84" s="285">
        <v>75.755988620689607</v>
      </c>
      <c r="I84" s="286">
        <v>92800</v>
      </c>
      <c r="J84" s="290">
        <v>4</v>
      </c>
      <c r="K84" s="284">
        <v>75.756</v>
      </c>
      <c r="L84" s="284">
        <v>75.755899999999997</v>
      </c>
      <c r="M84" s="283">
        <v>353</v>
      </c>
      <c r="N84" s="288">
        <v>45600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462</v>
      </c>
      <c r="F85" s="283" t="s">
        <v>463</v>
      </c>
      <c r="G85" s="284">
        <v>75.307090564114404</v>
      </c>
      <c r="H85" s="285">
        <v>100</v>
      </c>
      <c r="I85" s="286">
        <v>7209741</v>
      </c>
      <c r="J85" s="290">
        <v>2</v>
      </c>
      <c r="K85" s="284">
        <v>100</v>
      </c>
      <c r="L85" s="284">
        <v>100</v>
      </c>
      <c r="M85" s="283">
        <v>360</v>
      </c>
      <c r="N85" s="288">
        <v>45607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35294220</v>
      </c>
      <c r="J86" s="253">
        <f>SUM(J5:J85)</f>
        <v>400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372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A11" sqref="A1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19</v>
      </c>
      <c r="D14" s="211">
        <v>565000000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9</v>
      </c>
      <c r="D18" s="211">
        <v>609000000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19</v>
      </c>
      <c r="D27" s="227">
        <f>D14</f>
        <v>565000000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372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2023-11-17T17:29:12Z</dcterms:modified>
</cp:coreProperties>
</file>