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300" documentId="8_{B675D7FB-C876-4B21-A665-83D0701706FF}" xr6:coauthVersionLast="47" xr6:coauthVersionMax="47" xr10:uidLastSave="{7EC09F04-7C83-4B0F-84E5-0E9990BEF662}"/>
  <bookViews>
    <workbookView xWindow="10485" yWindow="420" windowWidth="17130" windowHeight="1548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7" i="3"/>
  <c r="I87" i="3"/>
  <c r="H15" i="5"/>
  <c r="G15" i="5"/>
  <c r="F15" i="5"/>
  <c r="E15" i="5"/>
  <c r="D15" i="5"/>
  <c r="H14" i="5"/>
  <c r="G14" i="5"/>
  <c r="F14" i="5"/>
  <c r="E14" i="5"/>
  <c r="D14" i="5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<sst xmlns="http://schemas.openxmlformats.org/spreadsheetml/2006/main" count="524" uniqueCount="465">
  <si>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</si>
  <si>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</si>
  <si>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</si>
  <si>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</si>
  <si>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</si>
  <si>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</si>
  <si>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</si>
  <si>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</si>
  <si>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</si>
  <si>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</si>
  <si>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</si>
  <si>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</si>
  <si>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</si>
  <si>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</si>
  <si>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</si>
  <si>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</si>
  <si>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</si>
  <si>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</si>
  <si>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</si>
  <si>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</si>
  <si>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</si>
  <si>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</si>
  <si>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</si>
  <si>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</si>
  <si>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</si>
  <si>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</si>
  <si>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</si>
  <si>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</si>
  <si>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</si>
  <si>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</si>
  <si>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</si>
  <si>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</si>
  <si>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</si>
  <si>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</si>
  <si>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</si>
  <si>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</si>
  <si>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</si>
  <si>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</si>
  <si>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</si>
  <si>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</si>
  <si>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</si>
  <si>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</si>
  <si>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</si>
  <si>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</si>
  <si>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</si>
  <si>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</si>
  <si>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</si>
  <si>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</si>
  <si>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</si>
  <si>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</si>
  <si>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</si>
  <si>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</si>
  <si>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</si>
  <si>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</si>
  <si>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</si>
  <si>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</si>
  <si>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</si>
  <si>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</si>
  <si>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</si>
  <si>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</si>
  <si>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</si>
  <si>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</si>
  <si>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</si>
  <si>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</si>
  <si>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</si>
  <si>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</si>
  <si>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</si>
  <si>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</si>
  <si>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</si>
  <si>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</si>
  <si>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</si>
  <si>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</si>
  <si>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</si>
  <si>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</si>
  <si>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</si>
  <si>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</si>
  <si>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</si>
  <si>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</si>
  <si>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</si>
  <si>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</si>
  <si>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</si>
  <si>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</si>
  <si>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</si>
  <si>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</si>
  <si>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</si>
  <si>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</si>
  <si>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</si>
  <si>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</si>
  <si>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</si>
  <si>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</si>
  <si>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</si>
  <si>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</si>
  <si>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</si>
  <si>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</si>
  <si>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</si>
  <si>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</si>
  <si>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</si>
  <si>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</si>
  <si>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</si>
  <si>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</si>
  <si>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</si>
  <si>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</si>
  <si>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</si>
  <si>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</si>
  <si>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</si>
  <si>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</si>
  <si>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</si>
  <si>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</si>
  <si>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</si>
  <si>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</si>
  <si>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</si>
  <si>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</si>
  <si>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</si>
  <si>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</si>
  <si>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</si>
  <si>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</si>
  <si>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</si>
  <si>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</si>
  <si>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</si>
  <si>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</si>
  <si>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</si>
  <si>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</si>
  <si>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</si>
  <si>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</si>
  <si>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</si>
  <si>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</si>
  <si>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</si>
  <si>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</si>
  <si>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</si>
  <si>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</si>
  <si>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</si>
  <si>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</si>
  <si>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</si>
  <si>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</si>
  <si>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</si>
  <si>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</si>
  <si>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</si>
  <si>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</si>
  <si>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</si>
  <si>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</si>
  <si>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</si>
  <si>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</si>
  <si>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</si>
  <si>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</si>
  <si>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</si>
  <si>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</si>
  <si>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</si>
  <si>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</si>
  <si>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</si>
  <si>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</si>
  <si>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</si>
  <si>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</si>
  <si>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</si>
  <si>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</si>
  <si>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</si>
  <si>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</si>
  <si>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</si>
  <si>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</si>
  <si>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</si>
  <si>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</si>
  <si>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</si>
  <si>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</si>
  <si>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</si>
  <si>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</si>
  <si>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</si>
  <si>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</si>
  <si>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</si>
  <si>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</si>
  <si>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</si>
  <si>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</si>
  <si>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</si>
  <si>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</si>
  <si>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</si>
  <si>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</si>
  <si>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</si>
  <si>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</si>
  <si>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</si>
  <si>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</si>
  <si>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</si>
  <si>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</si>
  <si>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</si>
  <si>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</si>
  <si>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</si>
  <si>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</si>
  <si>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</si>
  <si>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</si>
  <si>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</si>
  <si>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</si>
  <si>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</si>
  <si>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</si>
  <si>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</si>
  <si>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</si>
  <si>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</si>
  <si>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</si>
  <si>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</si>
  <si>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</si>
  <si>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</si>
  <si>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</si>
  <si>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</si>
  <si>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</si>
  <si>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</si>
  <si>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</si>
  <si>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</si>
  <si>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</si>
  <si>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</si>
  <si>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</si>
  <si>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</si>
  <si>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</si>
  <si>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</si>
  <si>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</si>
  <si>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</si>
  <si>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</si>
  <si>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</si>
  <si>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</si>
  <si>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</si>
  <si>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</si>
  <si>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</si>
  <si>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</si>
  <si>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</si>
  <si>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</si>
  <si>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</si>
  <si>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</si>
  <si>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</si>
  <si>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</si>
  <si>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</si>
  <si>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</si>
  <si>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</si>
  <si>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</si>
  <si>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</si>
  <si>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</si>
  <si>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</si>
  <si>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</si>
  <si>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</si>
  <si>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</si>
  <si>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</si>
  <si>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</si>
  <si>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</si>
  <si>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</si>
  <si>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</si>
  <si>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</si>
  <si>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</si>
  <si>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</si>
  <si>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</si>
  <si>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</si>
  <si>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</si>
  <si>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</si>
  <si>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</si>
  <si>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</si>
  <si>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</si>
  <si>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</si>
  <si>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</si>
  <si>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</si>
  <si>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</si>
  <si>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</si>
  <si>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</si>
  <si>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</si>
  <si>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</si>
  <si>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</si>
  <si>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</si>
  <si>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</si>
  <si>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</si>
  <si>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</si>
  <si>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</si>
  <si>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</si>
  <si>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</si>
  <si>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</si>
  <si>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</si>
  <si>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</si>
  <si>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</si>
  <si>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</si>
  <si>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</si>
  <si>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</si>
  <si>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</si>
  <si>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</si>
  <si>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</si>
  <si>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</si>
  <si>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</si>
  <si>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</si>
  <si>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</si>
  <si>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</si>
  <si>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</si>
  <si>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</si>
  <si>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</si>
  <si>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</si>
  <si>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</si>
  <si>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</si>
  <si>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</si>
  <si>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</si>
  <si>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</si>
  <si>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</si>
  <si>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</si>
  <si>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</si>
  <si>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</si>
  <si>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</si>
  <si>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</si>
  <si>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</si>
  <si>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</si>
  <si>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</si>
  <si>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</si>
  <si>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</si>
  <si>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</si>
  <si>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</si>
  <si>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</si>
  <si>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</si>
  <si>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</si>
  <si>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</si>
  <si>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</si>
  <si>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</si>
  <si>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</si>
  <si>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</si>
  <si>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</si>
  <si>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</si>
  <si>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</si>
  <si>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</si>
  <si>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</si>
  <si>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</si>
  <si>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</si>
  <si>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</si>
  <si>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</si>
  <si>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</si>
  <si>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</si>
  <si>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</si>
  <si>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</si>
  <si>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</si>
  <si>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</si>
  <si>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</si>
  <si>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</si>
  <si>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</si>
  <si>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</si>
  <si>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</si>
  <si>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</si>
  <si>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</si>
  <si>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</si>
  <si>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</si>
  <si>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</si>
  <si>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</si>
  <si>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</si>
  <si>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</si>
  <si>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</si>
  <si>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</si>
  <si>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</si>
  <si>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</si>
  <si>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</si>
  <si>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</si>
  <si>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</si>
  <si>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</si>
  <si>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</si>
  <si>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</si>
  <si>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</si>
  <si>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</si>
  <si>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</si>
  <si>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</si>
  <si>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</si>
  <si>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</si>
  <si>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</si>
  <si>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</si>
  <si>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</si>
  <si>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</si>
  <si>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</si>
  <si>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</si>
  <si>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</si>
  <si>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</si>
  <si>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</si>
  <si>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</si>
  <si>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</si>
  <si>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</si>
  <si>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</si>
  <si>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</si>
  <si>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</si>
  <si>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</si>
  <si>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</si>
  <si>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</si>
  <si>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</si>
  <si>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</si>
  <si>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</si>
  <si>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</si>
  <si>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</si>
  <si>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</si>
  <si>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</si>
  <si>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</si>
  <si>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</si>
  <si>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</si>
  <si>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</si>
  <si>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</si>
  <si>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</si>
  <si>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</si>
  <si>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</si>
  <si>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</si>
  <si>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</si>
  <si>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</si>
  <si>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</si>
  <si>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</si>
  <si>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</si>
  <si>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</si>
  <si>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</si>
  <si>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</si>
  <si>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</si>
  <si>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</si>
  <si>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</si>
  <si>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</si>
  <si>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</si>
  <si>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</si>
  <si>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</si>
  <si>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</si>
  <si>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</si>
  <si>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</si>
  <si>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</si>
  <si>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</si>
  <si>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</si>
  <si>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</si>
  <si>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</si>
  <si>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</si>
  <si>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</si>
  <si>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</si>
  <si>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</si>
  <si>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</si>
  <si>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</si>
  <si>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</si>
  <si>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</si>
  <si>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</si>
  <si>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</si>
  <si>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</si>
  <si>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</si>
  <si>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</si>
  <si>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</si>
  <si>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</si>
  <si>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</si>
  <si>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</si>
  <si>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</si>
  <si>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</si>
  <si>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</si>
  <si>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</si>
  <si>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</si>
  <si>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</si>
  <si>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</si>
  <si>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</si>
  <si>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</si>
  <si>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</si>
  <si>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</si>
  <si>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</si>
  <si>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</si>
  <si>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</si>
  <si>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</si>
  <si>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</si>
  <si>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</si>
  <si>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</si>
  <si>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</si>
  <si>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</si>
  <si>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</si>
  <si>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</si>
  <si>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</si>
  <si>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</si>
  <si>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</si>
  <si>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</si>
  <si>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</si>
  <si>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</si>
  <si>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</si>
  <si>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</si>
  <si>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</si>
  <si>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>DATE: OCTOBER  23 2023</t>
  </si>
  <si>
    <t>DATE: OCTOBER 23,  2023</t>
  </si>
  <si>
    <t>DATE: OCTOBER  23, 2023</t>
  </si>
  <si>
    <t>DATE: OCTOBER 23 2023</t>
  </si>
  <si>
    <t>DATE:  OCTOBER 23,  2023</t>
  </si>
  <si>
    <t xml:space="preserve">182-DAY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</si>
</sst>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2" zoomScaleNormal="100" zoomScaleSheetLayoutView="100" workbookViewId="0">
      <selection activeCell="C20" sqref="C2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459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272</v>
      </c>
      <c r="D5" s="247">
        <f>'NEW GOG NOTES AND BONDS '!H31</f>
        <v>238115228</v>
      </c>
      <c r="E5" s="258">
        <f>'NEW GOG NOTES AND BONDS '!I31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274</v>
      </c>
      <c r="D6" s="10">
        <f>'OLD GOG NOTES AND BONDS '!H61</f>
        <v>750000</v>
      </c>
      <c r="E6" s="10">
        <f>'OLD GOG NOTES AND BONDS '!I61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223</v>
      </c>
      <c r="D7" s="10">
        <f>'TREASURY BILLS'!I87</f>
        <v>459603241</v>
      </c>
      <c r="E7" s="10">
        <f>'TREASURY BILLS'!J87</f>
        <v>1282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273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698468469</v>
      </c>
      <c r="E9" s="16">
        <f>SUM(E5:E8)</f>
        <v>1289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272</v>
      </c>
      <c r="D14" s="262">
        <f>'NEW GOG NOTES AND BONDS '!H14</f>
        <v>238115228</v>
      </c>
      <c r="E14" s="260">
        <f>'NEW GOG NOTES AND BONDS '!I14</f>
        <v>6</v>
      </c>
      <c r="F14" s="233" t="str">
        <f>'NEW GOG NOTES AND BONDS '!C14</f>
        <v>GOG-BD-12/02/30-A6146-1838-8.80</v>
      </c>
      <c r="G14" s="248">
        <f>'NEW GOG NOTES AND BONDS '!F14</f>
        <v>18.93</v>
      </c>
      <c r="H14" s="23">
        <f>'NEW GOG NOTES AND BONDS '!G14</f>
        <v>61.783249999999995</v>
      </c>
      <c r="I14" s="13"/>
      <c r="K14" s="14"/>
      <c r="L14" s="15"/>
    </row>
    <row r="15" spans="1:12" ht="15.75">
      <c r="A15" s="8"/>
      <c r="B15" s="8"/>
      <c r="C15" s="22" t="s">
        <v>274</v>
      </c>
      <c r="D15" s="262">
        <f>'OLD GOG NOTES AND BONDS '!H22</f>
        <v>0</v>
      </c>
      <c r="E15" s="260">
        <f>'OLD GOG NOTES AND BONDS '!I22</f>
        <v>0</v>
      </c>
      <c r="F15" s="233" t="str">
        <f>'OLD GOG NOTES AND BONDS '!C22</f>
        <v>GOG-BD-08/07/24-A5067-1650-19.50</v>
      </c>
      <c r="G15" s="248">
        <f>'OLD GOG NOTES AND BONDS '!F22</f>
        <v>40.132250685151547</v>
      </c>
      <c r="H15" s="23">
        <f>'OLD GOG NOTES AND BONDS '!G22</f>
        <v>87.949600000000004</v>
      </c>
      <c r="I15" s="13"/>
      <c r="K15" s="14"/>
      <c r="L15" s="15"/>
    </row>
    <row r="16" spans="1:12" ht="15.75">
      <c r="A16" s="8"/>
      <c r="B16" s="8"/>
      <c r="C16" s="22" t="s">
        <v>223</v>
      </c>
      <c r="D16" s="291">
        <f>'TREASURY BILLS'!I17</f>
        <v>133910910</v>
      </c>
      <c r="E16" s="262">
        <f>'TREASURY BILLS'!J17</f>
        <v>62</v>
      </c>
      <c r="F16" s="234" t="str">
        <f>'TREASURY BILLS'!E17</f>
        <v>GOG-BL-22/01/24-A6348-1873-0</v>
      </c>
      <c r="G16" s="240"/>
      <c r="H16" s="23">
        <f>'TREASURY BILLS'!H17</f>
        <v>93.127197214517494</v>
      </c>
      <c r="I16" s="13"/>
      <c r="K16" s="14"/>
      <c r="L16" s="15"/>
    </row>
    <row r="17" spans="1:12" ht="15.75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173</v>
      </c>
      <c r="B23" s="8" t="s">
        <v>118</v>
      </c>
      <c r="C23" s="9" t="s">
        <v>124</v>
      </c>
      <c r="D23" s="29">
        <f>'REPO TRADES'!D27</f>
        <v>126000000</v>
      </c>
      <c r="E23" s="17">
        <f>'REPO TRADES'!C27</f>
        <v>4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367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314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E3" zoomScaleNormal="100" zoomScaleSheetLayoutView="100" workbookViewId="0">
      <selection activeCell="G14" sqref="G14:I14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18.87</v>
      </c>
      <c r="F5" s="11">
        <v>23.06</v>
      </c>
      <c r="G5" s="12">
        <v>67.800299999999993</v>
      </c>
      <c r="H5" s="241"/>
      <c r="I5" s="57"/>
      <c r="J5" s="11">
        <v>23.06</v>
      </c>
      <c r="K5" s="11">
        <v>23.06</v>
      </c>
      <c r="L5" s="58">
        <v>1394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22.84</v>
      </c>
      <c r="F6" s="11">
        <v>25.69</v>
      </c>
      <c r="G6" s="12">
        <v>57.8169550129589</v>
      </c>
      <c r="H6" s="241"/>
      <c r="I6" s="57"/>
      <c r="J6" s="11">
        <v>25.69</v>
      </c>
      <c r="K6" s="11">
        <v>25.69</v>
      </c>
      <c r="L6" s="58">
        <v>1758</v>
      </c>
      <c r="M6" s="59">
        <v>46980</v>
      </c>
      <c r="N6" s="60"/>
    </row>
    <row r="7" spans="1:14">
      <c r="A7" s="50">
        <v>3</v>
      </c>
      <c r="B7" s="51" t="s">
        <v>445</v>
      </c>
      <c r="C7" s="52" t="s">
        <v>441</v>
      </c>
      <c r="D7" s="61" t="s">
        <v>442</v>
      </c>
      <c r="E7" s="11"/>
      <c r="F7" s="11"/>
      <c r="G7" s="12"/>
      <c r="H7" s="241"/>
      <c r="I7" s="57"/>
      <c r="J7" s="11"/>
      <c r="K7" s="11"/>
      <c r="L7" s="58">
        <v>1212</v>
      </c>
      <c r="M7" s="59">
        <v>46434</v>
      </c>
      <c r="N7" s="60"/>
    </row>
    <row r="8" spans="1:14">
      <c r="A8" s="50">
        <v>4</v>
      </c>
      <c r="B8" s="51" t="s">
        <v>446</v>
      </c>
      <c r="C8" s="52" t="s">
        <v>443</v>
      </c>
      <c r="D8" s="61" t="s">
        <v>444</v>
      </c>
      <c r="E8" s="11"/>
      <c r="F8" s="11"/>
      <c r="G8" s="12"/>
      <c r="H8" s="241"/>
      <c r="I8" s="57"/>
      <c r="J8" s="11"/>
      <c r="K8" s="11"/>
      <c r="L8" s="58">
        <v>1576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18.75035759410034</v>
      </c>
      <c r="K9" s="11">
        <v>18.75035759410034</v>
      </c>
      <c r="L9" s="58">
        <v>1394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18.17843887257154</v>
      </c>
      <c r="K10" s="11">
        <v>18.17843887257154</v>
      </c>
      <c r="L10" s="58">
        <v>1758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12.79</v>
      </c>
      <c r="F11" s="11">
        <v>23.3</v>
      </c>
      <c r="G11" s="64">
        <v>65.341549999999998</v>
      </c>
      <c r="H11" s="72"/>
      <c r="I11" s="65"/>
      <c r="J11" s="11">
        <v>23.3</v>
      </c>
      <c r="K11" s="11">
        <v>23.3</v>
      </c>
      <c r="L11" s="58">
        <v>1212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19.010000000000002</v>
      </c>
      <c r="F12" s="11">
        <v>19.71</v>
      </c>
      <c r="G12" s="242">
        <v>67.006529999999998</v>
      </c>
      <c r="H12" s="72"/>
      <c r="I12" s="243"/>
      <c r="J12" s="11">
        <v>19.71</v>
      </c>
      <c r="K12" s="11">
        <v>19.71</v>
      </c>
      <c r="L12" s="58">
        <v>1576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13.11</v>
      </c>
      <c r="F13" s="11">
        <v>25.21</v>
      </c>
      <c r="G13" s="242">
        <v>50.763525000000001</v>
      </c>
      <c r="H13" s="72"/>
      <c r="I13" s="243"/>
      <c r="J13" s="11">
        <v>25.21</v>
      </c>
      <c r="K13" s="11">
        <v>25.21</v>
      </c>
      <c r="L13" s="58">
        <v>1940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19.3</v>
      </c>
      <c r="F14" s="11">
        <v>18.93</v>
      </c>
      <c r="G14" s="242">
        <v>61.783249999999995</v>
      </c>
      <c r="H14" s="72">
        <v>238115228</v>
      </c>
      <c r="I14" s="243">
        <v>6</v>
      </c>
      <c r="J14" s="11">
        <v>25.27</v>
      </c>
      <c r="K14" s="11">
        <v>25.27</v>
      </c>
      <c r="L14" s="58">
        <v>2304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13.22</v>
      </c>
      <c r="F15" s="11">
        <v>23.19</v>
      </c>
      <c r="G15" s="242">
        <v>48.488100000000003</v>
      </c>
      <c r="H15" s="72"/>
      <c r="I15" s="243"/>
      <c r="J15" s="11">
        <v>23.19</v>
      </c>
      <c r="K15" s="11">
        <v>23.19</v>
      </c>
      <c r="L15" s="58">
        <v>2668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13.23</v>
      </c>
      <c r="F16" s="11">
        <v>23.12</v>
      </c>
      <c r="G16" s="242">
        <v>46.534750000000003</v>
      </c>
      <c r="H16" s="72"/>
      <c r="I16" s="243"/>
      <c r="J16" s="11">
        <v>23.12</v>
      </c>
      <c r="K16" s="11">
        <v>23.12</v>
      </c>
      <c r="L16" s="58">
        <v>3032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13.29</v>
      </c>
      <c r="F17" s="11">
        <v>23.15</v>
      </c>
      <c r="G17" s="242">
        <v>44.908749999999998</v>
      </c>
      <c r="H17" s="72"/>
      <c r="I17" s="243"/>
      <c r="J17" s="11">
        <v>23.15</v>
      </c>
      <c r="K17" s="11">
        <v>23.15</v>
      </c>
      <c r="L17" s="58">
        <v>3396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13.5</v>
      </c>
      <c r="F18" s="11">
        <v>23.48</v>
      </c>
      <c r="G18" s="242">
        <v>43.033299999999997</v>
      </c>
      <c r="H18" s="72"/>
      <c r="I18" s="243"/>
      <c r="J18" s="11">
        <v>23.48</v>
      </c>
      <c r="K18" s="11">
        <v>23.48</v>
      </c>
      <c r="L18" s="58">
        <v>3760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13.87</v>
      </c>
      <c r="F19" s="11">
        <v>24.2</v>
      </c>
      <c r="G19" s="242">
        <v>40.775549999999996</v>
      </c>
      <c r="H19" s="72"/>
      <c r="I19" s="243"/>
      <c r="J19" s="11">
        <v>24.2</v>
      </c>
      <c r="K19" s="11">
        <v>24.2</v>
      </c>
      <c r="L19" s="58">
        <v>4124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13.68</v>
      </c>
      <c r="F20" s="11">
        <v>23.44</v>
      </c>
      <c r="G20" s="64">
        <v>41.907800000000002</v>
      </c>
      <c r="H20" s="72"/>
      <c r="I20" s="65"/>
      <c r="J20" s="11">
        <v>23.44</v>
      </c>
      <c r="K20" s="11">
        <v>23.44</v>
      </c>
      <c r="L20" s="58">
        <v>4488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13.53</v>
      </c>
      <c r="F21" s="11">
        <v>23.11</v>
      </c>
      <c r="G21" s="242">
        <v>42.319249999999997</v>
      </c>
      <c r="H21" s="72"/>
      <c r="I21" s="243"/>
      <c r="J21" s="11">
        <v>23.11</v>
      </c>
      <c r="K21" s="11">
        <v>23.11</v>
      </c>
      <c r="L21" s="58">
        <v>4852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13.72</v>
      </c>
      <c r="F22" s="20">
        <v>23.39</v>
      </c>
      <c r="G22" s="249">
        <v>41.623999999999995</v>
      </c>
      <c r="H22" s="250"/>
      <c r="I22" s="251"/>
      <c r="J22" s="20">
        <v>23.39</v>
      </c>
      <c r="K22" s="20">
        <v>23.39</v>
      </c>
      <c r="L22" s="293">
        <v>5216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421</v>
      </c>
      <c r="C27" s="9" t="s">
        <v>425</v>
      </c>
      <c r="D27" s="27" t="s">
        <v>417</v>
      </c>
      <c r="E27" s="11"/>
      <c r="F27" s="11"/>
      <c r="G27" s="242"/>
      <c r="H27" s="72"/>
      <c r="I27" s="243"/>
      <c r="J27" s="11"/>
      <c r="K27" s="11"/>
      <c r="L27" s="58">
        <v>1412</v>
      </c>
      <c r="M27" s="59">
        <v>46634</v>
      </c>
      <c r="N27" s="114"/>
    </row>
    <row r="28" spans="1:14">
      <c r="A28" s="266">
        <v>2</v>
      </c>
      <c r="B28" s="8" t="s">
        <v>422</v>
      </c>
      <c r="C28" s="9" t="s">
        <v>426</v>
      </c>
      <c r="D28" s="27" t="s">
        <v>418</v>
      </c>
      <c r="E28" s="11"/>
      <c r="F28" s="11"/>
      <c r="G28" s="242"/>
      <c r="H28" s="72"/>
      <c r="I28" s="243"/>
      <c r="J28" s="11"/>
      <c r="K28" s="11"/>
      <c r="L28" s="58">
        <v>1778</v>
      </c>
      <c r="M28" s="59">
        <v>47000</v>
      </c>
      <c r="N28" s="114"/>
    </row>
    <row r="29" spans="1:14">
      <c r="A29" s="266">
        <v>3</v>
      </c>
      <c r="B29" s="8" t="s">
        <v>423</v>
      </c>
      <c r="C29" s="9" t="s">
        <v>427</v>
      </c>
      <c r="D29" s="27" t="s">
        <v>419</v>
      </c>
      <c r="E29" s="11"/>
      <c r="F29" s="11"/>
      <c r="G29" s="242"/>
      <c r="H29" s="72"/>
      <c r="I29" s="243"/>
      <c r="J29" s="11"/>
      <c r="K29" s="11"/>
      <c r="L29" s="58">
        <v>1412</v>
      </c>
      <c r="M29" s="59">
        <v>46634</v>
      </c>
      <c r="N29" s="114"/>
    </row>
    <row r="30" spans="1:14" ht="16.5" thickBot="1">
      <c r="A30" s="266">
        <v>4</v>
      </c>
      <c r="B30" s="8" t="s">
        <v>424</v>
      </c>
      <c r="C30" s="9" t="s">
        <v>428</v>
      </c>
      <c r="D30" s="27" t="s">
        <v>420</v>
      </c>
      <c r="E30" s="11"/>
      <c r="F30" s="11"/>
      <c r="G30" s="242"/>
      <c r="H30" s="72"/>
      <c r="I30" s="243"/>
      <c r="J30" s="11"/>
      <c r="K30" s="11"/>
      <c r="L30" s="58">
        <v>1778</v>
      </c>
      <c r="M30" s="59">
        <v>47000</v>
      </c>
      <c r="N30" s="114"/>
    </row>
    <row r="31" spans="1:14" ht="16.5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238115228</v>
      </c>
      <c r="I31" s="253">
        <f>SUM(I5:I30)</f>
        <v>6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398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J44" activePane="bottomRight" state="frozen"/>
      <selection sqref="A1:XFD1048576"/>
      <selection pane="topRight" sqref="A1:XFD1048576"/>
      <selection pane="bottomLeft" sqref="A1:XFD1048576"/>
      <selection pane="bottomRight" activeCell="E47" sqref="E47:K4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14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42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406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196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35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56</v>
      </c>
      <c r="M11" s="59">
        <v>45278</v>
      </c>
      <c r="N11" s="60"/>
    </row>
    <row r="12" spans="1:14" ht="13.9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147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357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434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532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574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637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674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175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259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511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609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721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770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861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931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1038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1148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/>
      <c r="I31" s="68"/>
      <c r="J31" s="53">
        <v>20.711813990242391</v>
      </c>
      <c r="K31" s="11">
        <v>20.711813990242391</v>
      </c>
      <c r="L31" s="58">
        <v>1232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1288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462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994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22.941933899293097</v>
      </c>
      <c r="F36" s="66">
        <v>19.202769438278182</v>
      </c>
      <c r="G36" s="70">
        <v>100</v>
      </c>
      <c r="H36" s="74"/>
      <c r="I36" s="75"/>
      <c r="J36" s="53">
        <v>19.202769438278182</v>
      </c>
      <c r="K36" s="53">
        <v>19.202769438278182</v>
      </c>
      <c r="L36" s="58">
        <v>1183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1414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1547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154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532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1386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1477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1694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1106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>
        <v>750000</v>
      </c>
      <c r="I47" s="71">
        <v>1</v>
      </c>
      <c r="J47" s="53">
        <v>32.677556735583522</v>
      </c>
      <c r="K47" s="53">
        <v>32.677556735583522</v>
      </c>
      <c r="L47" s="58">
        <v>1680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2058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2478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2478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2814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3066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3569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3569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3725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3913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5761</v>
      </c>
      <c r="M59" s="79">
        <v>50983</v>
      </c>
      <c r="N59" s="60">
        <v>43811</v>
      </c>
    </row>
    <row r="60" spans="1:14" ht="16.5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750000</v>
      </c>
      <c r="I61" s="259">
        <f>SUM(I5:I60)</f>
        <v>1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398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17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462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99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133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149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212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225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328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344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359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571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590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1058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246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977</v>
      </c>
      <c r="K18" s="160">
        <v>46199</v>
      </c>
      <c r="L18" s="131"/>
    </row>
    <row r="19" spans="1:12">
      <c r="A19" s="8">
        <v>3</v>
      </c>
      <c r="B19" s="131" t="s">
        <v>298</v>
      </c>
      <c r="C19" s="27" t="s">
        <v>299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517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977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304</v>
      </c>
      <c r="C22" s="27" t="s">
        <v>305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18</v>
      </c>
      <c r="K22" s="161">
        <v>45240</v>
      </c>
      <c r="L22" s="161"/>
    </row>
    <row r="23" spans="1:12">
      <c r="A23" s="8">
        <v>2</v>
      </c>
      <c r="B23" s="131" t="s">
        <v>306</v>
      </c>
      <c r="C23" s="27" t="s">
        <v>307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22</v>
      </c>
      <c r="K23" s="161">
        <v>45244</v>
      </c>
      <c r="L23" s="161"/>
    </row>
    <row r="24" spans="1:12">
      <c r="A24" s="8">
        <v>3</v>
      </c>
      <c r="B24" s="131" t="s">
        <v>330</v>
      </c>
      <c r="C24" s="27" t="s">
        <v>329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31</v>
      </c>
      <c r="K24" s="161">
        <v>45253</v>
      </c>
      <c r="L24" s="161"/>
    </row>
    <row r="25" spans="1:12">
      <c r="A25" s="8">
        <v>4</v>
      </c>
      <c r="B25" s="131" t="s">
        <v>359</v>
      </c>
      <c r="C25" s="27" t="s">
        <v>360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161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388</v>
      </c>
      <c r="C27" s="27" t="s">
        <v>382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315</v>
      </c>
      <c r="K27" s="161">
        <v>45537</v>
      </c>
      <c r="L27" s="161"/>
    </row>
    <row r="28" spans="1:12">
      <c r="A28" s="8">
        <v>2</v>
      </c>
      <c r="B28" s="131" t="s">
        <v>387</v>
      </c>
      <c r="C28" s="27" t="s">
        <v>383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679</v>
      </c>
      <c r="K28" s="161">
        <v>45901</v>
      </c>
      <c r="L28" s="161"/>
    </row>
    <row r="29" spans="1:12">
      <c r="A29" s="8">
        <v>3</v>
      </c>
      <c r="B29" s="131" t="s">
        <v>389</v>
      </c>
      <c r="C29" s="27" t="s">
        <v>384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1043</v>
      </c>
      <c r="K29" s="161">
        <v>46265</v>
      </c>
      <c r="L29" s="161"/>
    </row>
    <row r="30" spans="1:12">
      <c r="A30" s="8">
        <v>4</v>
      </c>
      <c r="B30" s="131" t="s">
        <v>390</v>
      </c>
      <c r="C30" s="27" t="s">
        <v>385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1407</v>
      </c>
      <c r="K30" s="161">
        <v>46629</v>
      </c>
      <c r="L30" s="161"/>
    </row>
    <row r="31" spans="1:12">
      <c r="A31" s="8">
        <v>5</v>
      </c>
      <c r="B31" s="131" t="s">
        <v>391</v>
      </c>
      <c r="C31" s="27" t="s">
        <v>386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1771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542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1234</v>
      </c>
      <c r="K34" s="160">
        <v>46456</v>
      </c>
      <c r="L34" s="161"/>
    </row>
    <row r="35" spans="1:12">
      <c r="A35" s="8">
        <v>3</v>
      </c>
      <c r="B35" s="170" t="s">
        <v>290</v>
      </c>
      <c r="C35" s="27" t="s">
        <v>291</v>
      </c>
      <c r="D35" s="132"/>
      <c r="E35" s="132"/>
      <c r="F35" s="133"/>
      <c r="G35" s="139"/>
      <c r="H35" s="169"/>
      <c r="I35" s="169"/>
      <c r="J35" s="78">
        <v>1263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1592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398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6"/>
  <sheetViews>
    <sheetView topLeftCell="E3" zoomScaleNormal="100" zoomScaleSheetLayoutView="110" workbookViewId="0">
      <selection activeCell="G74" sqref="G7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459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287</v>
      </c>
      <c r="D5" s="265">
        <v>1</v>
      </c>
      <c r="E5" s="131" t="s">
        <v>347</v>
      </c>
      <c r="F5" s="27" t="s">
        <v>348</v>
      </c>
      <c r="G5" s="11">
        <v>99.078801077945201</v>
      </c>
      <c r="H5" s="11">
        <v>99.063442201495306</v>
      </c>
      <c r="I5" s="267">
        <v>27018</v>
      </c>
      <c r="J5" s="268">
        <v>7</v>
      </c>
      <c r="K5" s="11">
        <v>99.236999999999995</v>
      </c>
      <c r="L5" s="11">
        <v>98.08</v>
      </c>
      <c r="M5" s="58">
        <v>7</v>
      </c>
      <c r="N5" s="264">
        <v>45229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353</v>
      </c>
      <c r="F6" s="27" t="s">
        <v>354</v>
      </c>
      <c r="G6" s="11">
        <v>99.019625109048206</v>
      </c>
      <c r="H6" s="11">
        <v>96.649833017882401</v>
      </c>
      <c r="I6" s="267">
        <v>97638</v>
      </c>
      <c r="J6" s="268">
        <v>6</v>
      </c>
      <c r="K6" s="11">
        <v>98.709199999999996</v>
      </c>
      <c r="L6" s="11">
        <v>93.851200000000006</v>
      </c>
      <c r="M6" s="58">
        <v>14</v>
      </c>
      <c r="N6" s="264">
        <v>45236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361</v>
      </c>
      <c r="F7" s="27" t="s">
        <v>362</v>
      </c>
      <c r="G7" s="11">
        <v>98.185357040467494</v>
      </c>
      <c r="H7" s="11">
        <v>96.630684913123105</v>
      </c>
      <c r="I7" s="267">
        <v>463184</v>
      </c>
      <c r="J7" s="268">
        <v>8</v>
      </c>
      <c r="K7" s="11">
        <v>98.444900000000004</v>
      </c>
      <c r="L7" s="11">
        <v>93.692999999999998</v>
      </c>
      <c r="M7" s="58">
        <v>21</v>
      </c>
      <c r="N7" s="264">
        <v>45243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368</v>
      </c>
      <c r="F8" s="27" t="s">
        <v>369</v>
      </c>
      <c r="G8" s="11">
        <v>97.757505537822894</v>
      </c>
      <c r="H8" s="11">
        <v>95.590485653365803</v>
      </c>
      <c r="I8" s="267">
        <v>157584</v>
      </c>
      <c r="J8" s="268">
        <v>12</v>
      </c>
      <c r="K8" s="11">
        <v>98.143000000000001</v>
      </c>
      <c r="L8" s="11">
        <v>93.538200000000003</v>
      </c>
      <c r="M8" s="58">
        <v>28</v>
      </c>
      <c r="N8" s="264">
        <v>45250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380</v>
      </c>
      <c r="F9" s="27" t="s">
        <v>381</v>
      </c>
      <c r="G9" s="11">
        <v>95.225770258501299</v>
      </c>
      <c r="H9" s="11">
        <v>97.098796052981399</v>
      </c>
      <c r="I9" s="267">
        <v>1655072</v>
      </c>
      <c r="J9" s="268">
        <v>16</v>
      </c>
      <c r="K9" s="11">
        <v>97.760900000000007</v>
      </c>
      <c r="L9" s="11">
        <v>95.764300000000006</v>
      </c>
      <c r="M9" s="58">
        <v>35</v>
      </c>
      <c r="N9" s="264">
        <v>45257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392</v>
      </c>
      <c r="F10" s="27" t="s">
        <v>393</v>
      </c>
      <c r="G10" s="11">
        <v>95.728420993657195</v>
      </c>
      <c r="H10" s="11">
        <v>97.031070103369103</v>
      </c>
      <c r="I10" s="267">
        <v>1454980</v>
      </c>
      <c r="J10" s="268">
        <v>18</v>
      </c>
      <c r="K10" s="11">
        <v>98.08</v>
      </c>
      <c r="L10" s="11">
        <v>93.359399999999994</v>
      </c>
      <c r="M10" s="58">
        <v>42</v>
      </c>
      <c r="N10" s="264">
        <v>45264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399</v>
      </c>
      <c r="F11" s="27" t="s">
        <v>400</v>
      </c>
      <c r="G11" s="11">
        <v>94.143510888403597</v>
      </c>
      <c r="H11" s="11">
        <v>96.511719658445998</v>
      </c>
      <c r="I11" s="267">
        <v>27529526</v>
      </c>
      <c r="J11" s="268">
        <v>23</v>
      </c>
      <c r="K11" s="11">
        <v>100</v>
      </c>
      <c r="L11" s="11">
        <v>93.276799999999994</v>
      </c>
      <c r="M11" s="58">
        <v>49</v>
      </c>
      <c r="N11" s="264">
        <v>45271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405</v>
      </c>
      <c r="F12" s="27" t="s">
        <v>406</v>
      </c>
      <c r="G12" s="11">
        <v>95.391059722426704</v>
      </c>
      <c r="H12" s="11">
        <v>95.6693760045695</v>
      </c>
      <c r="I12" s="267">
        <v>175075</v>
      </c>
      <c r="J12" s="268">
        <v>24</v>
      </c>
      <c r="K12" s="11">
        <v>98.08</v>
      </c>
      <c r="L12" s="11">
        <v>93.389899999999997</v>
      </c>
      <c r="M12" s="58">
        <v>56</v>
      </c>
      <c r="N12" s="264">
        <v>45278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411</v>
      </c>
      <c r="F13" s="27" t="s">
        <v>412</v>
      </c>
      <c r="G13" s="11">
        <v>94.831931896966296</v>
      </c>
      <c r="H13" s="11">
        <v>93.846259786493306</v>
      </c>
      <c r="I13" s="267">
        <v>43371</v>
      </c>
      <c r="J13" s="268">
        <v>5</v>
      </c>
      <c r="K13" s="11">
        <v>98.08</v>
      </c>
      <c r="L13" s="11">
        <v>93.001900000000006</v>
      </c>
      <c r="M13" s="58">
        <v>63</v>
      </c>
      <c r="N13" s="264">
        <v>45285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429</v>
      </c>
      <c r="F14" s="27" t="s">
        <v>430</v>
      </c>
      <c r="G14" s="11">
        <v>94.052976629756799</v>
      </c>
      <c r="H14" s="11">
        <v>94.330380870981898</v>
      </c>
      <c r="I14" s="267">
        <v>113550</v>
      </c>
      <c r="J14" s="268">
        <v>8</v>
      </c>
      <c r="K14" s="11">
        <v>100</v>
      </c>
      <c r="L14" s="11">
        <v>91.549300000000002</v>
      </c>
      <c r="M14" s="58">
        <v>70</v>
      </c>
      <c r="N14" s="264">
        <v>45292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435</v>
      </c>
      <c r="F15" s="27" t="s">
        <v>436</v>
      </c>
      <c r="G15" s="11">
        <v>96.258604963711406</v>
      </c>
      <c r="H15" s="11">
        <v>93.469068904443105</v>
      </c>
      <c r="I15" s="267">
        <v>61858561</v>
      </c>
      <c r="J15" s="268">
        <v>246</v>
      </c>
      <c r="K15" s="11">
        <v>100</v>
      </c>
      <c r="L15" s="11">
        <v>90.7821</v>
      </c>
      <c r="M15" s="58">
        <v>77</v>
      </c>
      <c r="N15" s="264">
        <v>45299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447</v>
      </c>
      <c r="F16" s="27" t="s">
        <v>448</v>
      </c>
      <c r="G16" s="11">
        <v>93.953806595332907</v>
      </c>
      <c r="H16" s="11">
        <v>94.028366417467694</v>
      </c>
      <c r="I16" s="267">
        <v>15203648</v>
      </c>
      <c r="J16" s="268">
        <v>570</v>
      </c>
      <c r="K16" s="11">
        <v>98.08</v>
      </c>
      <c r="L16" s="11">
        <v>92.384600000000006</v>
      </c>
      <c r="M16" s="58">
        <v>84</v>
      </c>
      <c r="N16" s="264">
        <v>45306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453</v>
      </c>
      <c r="F17" s="27" t="s">
        <v>454</v>
      </c>
      <c r="G17" s="11"/>
      <c r="H17" s="11">
        <v>93.127197214517494</v>
      </c>
      <c r="I17" s="267">
        <v>133910910</v>
      </c>
      <c r="J17" s="268">
        <v>62</v>
      </c>
      <c r="K17" s="11">
        <v>93.449299999999994</v>
      </c>
      <c r="L17" s="11">
        <v>93.087500000000006</v>
      </c>
      <c r="M17" s="58">
        <v>91</v>
      </c>
      <c r="N17" s="264">
        <v>45313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464</v>
      </c>
      <c r="D19" s="265">
        <v>1</v>
      </c>
      <c r="E19" s="9" t="s">
        <v>292</v>
      </c>
      <c r="F19" s="27" t="s">
        <v>293</v>
      </c>
      <c r="G19" s="12">
        <v>99.968948598193805</v>
      </c>
      <c r="H19" s="11">
        <v>99.968948598193805</v>
      </c>
      <c r="I19" s="133"/>
      <c r="J19" s="139"/>
      <c r="K19" s="11">
        <v>100</v>
      </c>
      <c r="L19" s="11">
        <v>99.540599999999998</v>
      </c>
      <c r="M19" s="58">
        <v>0</v>
      </c>
      <c r="N19" s="264">
        <v>45222</v>
      </c>
      <c r="O19" s="114"/>
    </row>
    <row r="20" spans="1:16" ht="13.9" customHeight="1">
      <c r="A20" s="50"/>
      <c r="D20" s="265">
        <v>2</v>
      </c>
      <c r="E20" s="9" t="s">
        <v>294</v>
      </c>
      <c r="F20" s="27" t="s">
        <v>295</v>
      </c>
      <c r="G20" s="136">
        <v>98.761399999999995</v>
      </c>
      <c r="H20" s="11">
        <v>98.761399999999995</v>
      </c>
      <c r="I20" s="133"/>
      <c r="J20" s="139"/>
      <c r="K20" s="11">
        <v>98.761399999999995</v>
      </c>
      <c r="L20" s="11">
        <v>98.761399999999995</v>
      </c>
      <c r="M20" s="58">
        <v>7</v>
      </c>
      <c r="N20" s="264">
        <v>45229</v>
      </c>
      <c r="O20" s="114"/>
    </row>
    <row r="21" spans="1:16" ht="13.9" customHeight="1">
      <c r="A21" s="50"/>
      <c r="D21" s="265">
        <v>3</v>
      </c>
      <c r="E21" s="9" t="s">
        <v>302</v>
      </c>
      <c r="F21" s="27" t="s">
        <v>303</v>
      </c>
      <c r="G21" s="136">
        <v>98.7102</v>
      </c>
      <c r="H21" s="11">
        <v>98.7102</v>
      </c>
      <c r="I21" s="133"/>
      <c r="J21" s="139"/>
      <c r="K21" s="11">
        <v>98.7102</v>
      </c>
      <c r="L21" s="11">
        <v>98.7102</v>
      </c>
      <c r="M21" s="58">
        <v>14</v>
      </c>
      <c r="N21" s="264">
        <v>45236</v>
      </c>
      <c r="O21" s="114"/>
    </row>
    <row r="22" spans="1:16" ht="13.9" customHeight="1">
      <c r="A22" s="50"/>
      <c r="D22" s="265">
        <v>4</v>
      </c>
      <c r="E22" s="9" t="s">
        <v>308</v>
      </c>
      <c r="F22" s="27" t="s">
        <v>309</v>
      </c>
      <c r="G22" s="12">
        <v>98.672635922268597</v>
      </c>
      <c r="H22" s="11">
        <v>98.08</v>
      </c>
      <c r="I22" s="133">
        <v>2260</v>
      </c>
      <c r="J22" s="139">
        <v>2</v>
      </c>
      <c r="K22" s="11">
        <v>98.08</v>
      </c>
      <c r="L22" s="11">
        <v>98.08</v>
      </c>
      <c r="M22" s="58">
        <v>21</v>
      </c>
      <c r="N22" s="264">
        <v>45243</v>
      </c>
      <c r="O22" s="114"/>
    </row>
    <row r="23" spans="1:16" ht="13.9" customHeight="1">
      <c r="A23" s="50"/>
      <c r="D23" s="265">
        <v>5</v>
      </c>
      <c r="E23" s="9" t="s">
        <v>312</v>
      </c>
      <c r="F23" s="27" t="s">
        <v>313</v>
      </c>
      <c r="G23" s="136">
        <v>98.077094188813604</v>
      </c>
      <c r="H23" s="64">
        <v>98.065253120011306</v>
      </c>
      <c r="I23" s="133">
        <v>22051042</v>
      </c>
      <c r="J23" s="243">
        <v>6</v>
      </c>
      <c r="K23" s="64">
        <v>98.261499999999998</v>
      </c>
      <c r="L23" s="64">
        <v>97.630300000000005</v>
      </c>
      <c r="M23" s="58">
        <v>28</v>
      </c>
      <c r="N23" s="264">
        <v>45250</v>
      </c>
      <c r="O23" s="114"/>
    </row>
    <row r="24" spans="1:16" ht="13.9" customHeight="1">
      <c r="A24" s="50"/>
      <c r="D24" s="265">
        <v>6</v>
      </c>
      <c r="E24" s="9" t="s">
        <v>315</v>
      </c>
      <c r="F24" s="27" t="s">
        <v>316</v>
      </c>
      <c r="G24" s="136">
        <v>98.072900683725507</v>
      </c>
      <c r="H24" s="11">
        <v>98.020241830065402</v>
      </c>
      <c r="I24" s="133">
        <v>1224</v>
      </c>
      <c r="J24" s="139">
        <v>3</v>
      </c>
      <c r="K24" s="11">
        <v>98.08</v>
      </c>
      <c r="L24" s="11">
        <v>98.014399999999995</v>
      </c>
      <c r="M24" s="58">
        <v>35</v>
      </c>
      <c r="N24" s="264">
        <v>45257</v>
      </c>
      <c r="O24" s="114"/>
    </row>
    <row r="25" spans="1:16" ht="13.9" customHeight="1">
      <c r="A25" s="50"/>
      <c r="D25" s="265">
        <v>7</v>
      </c>
      <c r="E25" s="9" t="s">
        <v>319</v>
      </c>
      <c r="F25" s="27" t="s">
        <v>320</v>
      </c>
      <c r="G25" s="12">
        <v>95.232461141702103</v>
      </c>
      <c r="H25" s="11">
        <v>95.232461141702103</v>
      </c>
      <c r="I25" s="133"/>
      <c r="J25" s="139"/>
      <c r="K25" s="11">
        <v>96.523600000000002</v>
      </c>
      <c r="L25" s="11">
        <v>94.96</v>
      </c>
      <c r="M25" s="58">
        <v>42</v>
      </c>
      <c r="N25" s="264">
        <v>45264</v>
      </c>
      <c r="O25" s="114"/>
    </row>
    <row r="26" spans="1:16" ht="13.9" customHeight="1">
      <c r="A26" s="50"/>
      <c r="D26" s="265">
        <v>8</v>
      </c>
      <c r="E26" s="9" t="s">
        <v>321</v>
      </c>
      <c r="F26" s="27" t="s">
        <v>322</v>
      </c>
      <c r="G26" s="136">
        <v>98.233607582646201</v>
      </c>
      <c r="H26" s="11">
        <v>94.816638657880802</v>
      </c>
      <c r="I26" s="133">
        <v>13203</v>
      </c>
      <c r="J26" s="139">
        <v>3</v>
      </c>
      <c r="K26" s="11">
        <v>96.022099999999995</v>
      </c>
      <c r="L26" s="11">
        <v>94.168800000000005</v>
      </c>
      <c r="M26" s="58">
        <v>49</v>
      </c>
      <c r="N26" s="264">
        <v>45271</v>
      </c>
      <c r="O26" s="114"/>
    </row>
    <row r="27" spans="1:16" ht="13.9" customHeight="1">
      <c r="A27" s="50"/>
      <c r="D27" s="265">
        <v>9</v>
      </c>
      <c r="E27" s="9" t="s">
        <v>325</v>
      </c>
      <c r="F27" s="27" t="s">
        <v>326</v>
      </c>
      <c r="G27" s="136">
        <v>93.597300000000004</v>
      </c>
      <c r="H27" s="11">
        <v>95.510499999999993</v>
      </c>
      <c r="I27" s="133">
        <v>1048</v>
      </c>
      <c r="J27" s="139">
        <v>1</v>
      </c>
      <c r="K27" s="11">
        <v>95.510499999999993</v>
      </c>
      <c r="L27" s="11">
        <v>95.510499999999993</v>
      </c>
      <c r="M27" s="58">
        <v>56</v>
      </c>
      <c r="N27" s="264">
        <v>45278</v>
      </c>
      <c r="O27" s="114"/>
    </row>
    <row r="28" spans="1:16" ht="13.9" customHeight="1">
      <c r="A28" s="50"/>
      <c r="D28" s="265">
        <v>10</v>
      </c>
      <c r="E28" s="9" t="s">
        <v>331</v>
      </c>
      <c r="F28" s="27" t="s">
        <v>332</v>
      </c>
      <c r="G28" s="136">
        <v>94.932599999999994</v>
      </c>
      <c r="H28" s="11">
        <v>95.746600000000001</v>
      </c>
      <c r="I28" s="133">
        <v>8356</v>
      </c>
      <c r="J28" s="139">
        <v>1</v>
      </c>
      <c r="K28" s="11">
        <v>95.746600000000001</v>
      </c>
      <c r="L28" s="11">
        <v>95.746600000000001</v>
      </c>
      <c r="M28" s="58">
        <v>63</v>
      </c>
      <c r="N28" s="264">
        <v>45285</v>
      </c>
      <c r="O28" s="114"/>
    </row>
    <row r="29" spans="1:16" ht="13.9" customHeight="1">
      <c r="A29" s="50"/>
      <c r="D29" s="265">
        <v>11</v>
      </c>
      <c r="E29" s="9" t="s">
        <v>335</v>
      </c>
      <c r="F29" s="27" t="s">
        <v>336</v>
      </c>
      <c r="G29" s="136">
        <v>89.383774855086997</v>
      </c>
      <c r="H29" s="11">
        <v>89.383774855086997</v>
      </c>
      <c r="I29" s="133"/>
      <c r="J29" s="139"/>
      <c r="K29" s="11">
        <v>94.414299999999997</v>
      </c>
      <c r="L29" s="11">
        <v>88.825199999999995</v>
      </c>
      <c r="M29" s="58">
        <v>70</v>
      </c>
      <c r="N29" s="264">
        <v>45292</v>
      </c>
      <c r="O29" s="114"/>
    </row>
    <row r="30" spans="1:16" ht="13.9" customHeight="1">
      <c r="A30" s="50"/>
      <c r="D30" s="265">
        <v>12</v>
      </c>
      <c r="E30" s="9" t="s">
        <v>337</v>
      </c>
      <c r="F30" s="27" t="s">
        <v>338</v>
      </c>
      <c r="G30" s="136">
        <v>91.46</v>
      </c>
      <c r="H30" s="11">
        <v>92.7913005190387</v>
      </c>
      <c r="I30" s="133">
        <v>22927</v>
      </c>
      <c r="J30" s="139">
        <v>4</v>
      </c>
      <c r="K30" s="11">
        <v>98.08</v>
      </c>
      <c r="L30" s="11">
        <v>87.583399999999997</v>
      </c>
      <c r="M30" s="58">
        <v>77</v>
      </c>
      <c r="N30" s="264">
        <v>45299</v>
      </c>
      <c r="O30" s="114"/>
    </row>
    <row r="31" spans="1:16" ht="13.9" customHeight="1">
      <c r="A31" s="50"/>
      <c r="D31" s="265">
        <v>13</v>
      </c>
      <c r="E31" s="9" t="s">
        <v>339</v>
      </c>
      <c r="F31" s="27" t="s">
        <v>340</v>
      </c>
      <c r="G31" s="12">
        <v>93.580376757824794</v>
      </c>
      <c r="H31" s="64">
        <v>92.949479370697802</v>
      </c>
      <c r="I31" s="133">
        <v>71476</v>
      </c>
      <c r="J31" s="243">
        <v>3</v>
      </c>
      <c r="K31" s="64">
        <v>98.08</v>
      </c>
      <c r="L31" s="64">
        <v>90.976100000000002</v>
      </c>
      <c r="M31" s="58">
        <v>84</v>
      </c>
      <c r="N31" s="264">
        <v>45306</v>
      </c>
      <c r="O31" s="114"/>
    </row>
    <row r="32" spans="1:16" ht="13.9" customHeight="1">
      <c r="A32" s="50"/>
      <c r="D32" s="265">
        <v>14</v>
      </c>
      <c r="E32" s="9" t="s">
        <v>343</v>
      </c>
      <c r="F32" s="27" t="s">
        <v>344</v>
      </c>
      <c r="G32" s="12">
        <v>99.916965878127598</v>
      </c>
      <c r="H32" s="64">
        <v>99.916965878127598</v>
      </c>
      <c r="I32" s="133"/>
      <c r="J32" s="243"/>
      <c r="K32" s="64">
        <v>100</v>
      </c>
      <c r="L32" s="64">
        <v>90.12</v>
      </c>
      <c r="M32" s="58">
        <v>91</v>
      </c>
      <c r="N32" s="264">
        <v>45313</v>
      </c>
      <c r="O32" s="114"/>
    </row>
    <row r="33" spans="1:15" ht="13.9" customHeight="1">
      <c r="A33" s="50"/>
      <c r="D33" s="265">
        <v>15</v>
      </c>
      <c r="E33" s="9" t="s">
        <v>349</v>
      </c>
      <c r="F33" s="27" t="s">
        <v>350</v>
      </c>
      <c r="G33" s="12">
        <v>92.425820038620202</v>
      </c>
      <c r="H33" s="64">
        <v>88.345200000000006</v>
      </c>
      <c r="I33" s="133">
        <v>2341</v>
      </c>
      <c r="J33" s="243">
        <v>1</v>
      </c>
      <c r="K33" s="64">
        <v>88.345200000000006</v>
      </c>
      <c r="L33" s="64">
        <v>88.345200000000006</v>
      </c>
      <c r="M33" s="58">
        <v>98</v>
      </c>
      <c r="N33" s="264">
        <v>45320</v>
      </c>
      <c r="O33" s="114"/>
    </row>
    <row r="34" spans="1:15" ht="13.9" customHeight="1">
      <c r="A34" s="50"/>
      <c r="D34" s="265">
        <v>16</v>
      </c>
      <c r="E34" s="9" t="s">
        <v>355</v>
      </c>
      <c r="F34" s="27" t="s">
        <v>356</v>
      </c>
      <c r="G34" s="12">
        <v>91.844350500352206</v>
      </c>
      <c r="H34" s="64">
        <v>91.844350500352206</v>
      </c>
      <c r="I34" s="133"/>
      <c r="J34" s="243"/>
      <c r="K34" s="64">
        <v>91.964200000000005</v>
      </c>
      <c r="L34" s="64">
        <v>91.826400000000007</v>
      </c>
      <c r="M34" s="58">
        <v>105</v>
      </c>
      <c r="N34" s="264">
        <v>45327</v>
      </c>
      <c r="O34" s="114"/>
    </row>
    <row r="35" spans="1:15" ht="13.9" customHeight="1">
      <c r="A35" s="50"/>
      <c r="D35" s="265">
        <v>17</v>
      </c>
      <c r="E35" s="9" t="s">
        <v>363</v>
      </c>
      <c r="F35" s="27" t="s">
        <v>364</v>
      </c>
      <c r="G35" s="12">
        <v>95.901638397884398</v>
      </c>
      <c r="H35" s="64">
        <v>89.846199999999996</v>
      </c>
      <c r="I35" s="133">
        <v>44521</v>
      </c>
      <c r="J35" s="243">
        <v>1</v>
      </c>
      <c r="K35" s="64">
        <v>89.846199999999996</v>
      </c>
      <c r="L35" s="64">
        <v>89.846199999999996</v>
      </c>
      <c r="M35" s="58">
        <v>112</v>
      </c>
      <c r="N35" s="264">
        <v>45334</v>
      </c>
      <c r="O35" s="114"/>
    </row>
    <row r="36" spans="1:15" ht="13.9" customHeight="1">
      <c r="A36" s="50"/>
      <c r="D36" s="265">
        <v>18</v>
      </c>
      <c r="E36" s="9" t="s">
        <v>370</v>
      </c>
      <c r="F36" s="27" t="s">
        <v>371</v>
      </c>
      <c r="G36" s="12">
        <v>88.8489</v>
      </c>
      <c r="H36" s="64">
        <v>90.7256</v>
      </c>
      <c r="I36" s="133">
        <v>192016</v>
      </c>
      <c r="J36" s="243">
        <v>1</v>
      </c>
      <c r="K36" s="64">
        <v>90.7256</v>
      </c>
      <c r="L36" s="64">
        <v>90.7256</v>
      </c>
      <c r="M36" s="58">
        <v>119</v>
      </c>
      <c r="N36" s="264">
        <v>45341</v>
      </c>
      <c r="O36" s="114"/>
    </row>
    <row r="37" spans="1:15" ht="13.9" customHeight="1">
      <c r="A37" s="50"/>
      <c r="D37" s="265">
        <v>19</v>
      </c>
      <c r="E37" s="9" t="s">
        <v>374</v>
      </c>
      <c r="F37" s="27" t="s">
        <v>375</v>
      </c>
      <c r="G37" s="12">
        <v>89.311999999999998</v>
      </c>
      <c r="H37" s="64">
        <v>89.311999999999998</v>
      </c>
      <c r="I37" s="133"/>
      <c r="J37" s="243"/>
      <c r="K37" s="64">
        <v>89.311999999999998</v>
      </c>
      <c r="L37" s="64">
        <v>89.311999999999998</v>
      </c>
      <c r="M37" s="58">
        <v>120</v>
      </c>
      <c r="N37" s="264">
        <v>45342</v>
      </c>
      <c r="O37" s="114"/>
    </row>
    <row r="38" spans="1:15" ht="13.5" customHeight="1">
      <c r="A38" s="50"/>
      <c r="D38" s="265">
        <v>20</v>
      </c>
      <c r="E38" s="9" t="s">
        <v>378</v>
      </c>
      <c r="F38" s="27" t="s">
        <v>379</v>
      </c>
      <c r="G38" s="12">
        <v>90.177499999999995</v>
      </c>
      <c r="H38" s="64">
        <v>90.255759491605303</v>
      </c>
      <c r="I38" s="133">
        <v>87019</v>
      </c>
      <c r="J38" s="243">
        <v>2</v>
      </c>
      <c r="K38" s="64">
        <v>91.605800000000002</v>
      </c>
      <c r="L38" s="64">
        <v>90.2453</v>
      </c>
      <c r="M38" s="58">
        <v>126</v>
      </c>
      <c r="N38" s="264">
        <v>45348</v>
      </c>
      <c r="O38" s="114"/>
    </row>
    <row r="39" spans="1:15" ht="13.9" customHeight="1">
      <c r="A39" s="50"/>
      <c r="D39" s="265">
        <v>21</v>
      </c>
      <c r="E39" s="9" t="s">
        <v>394</v>
      </c>
      <c r="F39" s="27" t="s">
        <v>395</v>
      </c>
      <c r="G39" s="12">
        <v>89.521604279807903</v>
      </c>
      <c r="H39" s="64">
        <v>89.521604279807903</v>
      </c>
      <c r="I39" s="133"/>
      <c r="J39" s="243"/>
      <c r="K39" s="64">
        <v>100</v>
      </c>
      <c r="L39" s="64">
        <v>89.387699999999995</v>
      </c>
      <c r="M39" s="58">
        <v>133</v>
      </c>
      <c r="N39" s="264">
        <v>45355</v>
      </c>
      <c r="O39" s="114"/>
    </row>
    <row r="40" spans="1:15" ht="13.9" customHeight="1">
      <c r="A40" s="50"/>
      <c r="D40" s="265">
        <v>22</v>
      </c>
      <c r="E40" s="9" t="s">
        <v>401</v>
      </c>
      <c r="F40" s="27" t="s">
        <v>402</v>
      </c>
      <c r="G40" s="12">
        <v>87.035700000000006</v>
      </c>
      <c r="H40" s="64">
        <v>89.957720427702299</v>
      </c>
      <c r="I40" s="133">
        <v>16802717</v>
      </c>
      <c r="J40" s="243">
        <v>13</v>
      </c>
      <c r="K40" s="64">
        <v>89.965400000000002</v>
      </c>
      <c r="L40" s="64">
        <v>84.142399999999995</v>
      </c>
      <c r="M40" s="58">
        <v>140</v>
      </c>
      <c r="N40" s="264">
        <v>45362</v>
      </c>
      <c r="O40" s="114"/>
    </row>
    <row r="41" spans="1:15" ht="13.9" customHeight="1">
      <c r="A41" s="50"/>
      <c r="D41" s="265">
        <v>23</v>
      </c>
      <c r="E41" s="9" t="s">
        <v>407</v>
      </c>
      <c r="F41" s="27" t="s">
        <v>408</v>
      </c>
      <c r="G41" s="12">
        <v>85.361411377768604</v>
      </c>
      <c r="H41" s="64">
        <v>98.08</v>
      </c>
      <c r="I41" s="133">
        <v>2648</v>
      </c>
      <c r="J41" s="243">
        <v>1</v>
      </c>
      <c r="K41" s="64">
        <v>98.08</v>
      </c>
      <c r="L41" s="64">
        <v>98.08</v>
      </c>
      <c r="M41" s="58">
        <v>147</v>
      </c>
      <c r="N41" s="264">
        <v>45369</v>
      </c>
      <c r="O41" s="114"/>
    </row>
    <row r="42" spans="1:15" ht="13.9" customHeight="1">
      <c r="A42" s="50"/>
      <c r="D42" s="265">
        <v>24</v>
      </c>
      <c r="E42" s="9" t="s">
        <v>413</v>
      </c>
      <c r="F42" s="27" t="s">
        <v>414</v>
      </c>
      <c r="G42" s="12">
        <v>88.206100000000006</v>
      </c>
      <c r="H42" s="64">
        <v>88.206100000000006</v>
      </c>
      <c r="I42" s="133">
        <v>17007</v>
      </c>
      <c r="J42" s="243">
        <v>1</v>
      </c>
      <c r="K42" s="64">
        <v>88.206100000000006</v>
      </c>
      <c r="L42" s="64">
        <v>88.206100000000006</v>
      </c>
      <c r="M42" s="58">
        <v>154</v>
      </c>
      <c r="N42" s="264">
        <v>45376</v>
      </c>
      <c r="O42" s="114"/>
    </row>
    <row r="43" spans="1:15" ht="13.9" customHeight="1">
      <c r="A43" s="50"/>
      <c r="D43" s="265">
        <v>25</v>
      </c>
      <c r="E43" s="9" t="s">
        <v>431</v>
      </c>
      <c r="F43" s="27" t="s">
        <v>432</v>
      </c>
      <c r="G43" s="12">
        <v>87.609019462946193</v>
      </c>
      <c r="H43" s="64">
        <v>85.168445728431493</v>
      </c>
      <c r="I43" s="133">
        <v>9493</v>
      </c>
      <c r="J43" s="243">
        <v>2</v>
      </c>
      <c r="K43" s="64">
        <v>86.825000000000003</v>
      </c>
      <c r="L43" s="64">
        <v>82.832700000000003</v>
      </c>
      <c r="M43" s="58">
        <v>161</v>
      </c>
      <c r="N43" s="264">
        <v>45383</v>
      </c>
      <c r="O43" s="114"/>
    </row>
    <row r="44" spans="1:15" ht="13.9" customHeight="1">
      <c r="A44" s="50"/>
      <c r="D44" s="265">
        <v>26</v>
      </c>
      <c r="E44" s="9" t="s">
        <v>437</v>
      </c>
      <c r="F44" s="27" t="s">
        <v>438</v>
      </c>
      <c r="G44" s="12">
        <v>89.172278389006905</v>
      </c>
      <c r="H44" s="64">
        <v>88.301221982291395</v>
      </c>
      <c r="I44" s="133">
        <v>4645321</v>
      </c>
      <c r="J44" s="243">
        <v>67</v>
      </c>
      <c r="K44" s="64">
        <v>98.08</v>
      </c>
      <c r="L44" s="64">
        <v>88.009200000000007</v>
      </c>
      <c r="M44" s="58">
        <v>168</v>
      </c>
      <c r="N44" s="264">
        <v>45390</v>
      </c>
      <c r="O44" s="114"/>
    </row>
    <row r="45" spans="1:15" ht="13.9" customHeight="1">
      <c r="A45" s="50"/>
      <c r="D45" s="265">
        <v>27</v>
      </c>
      <c r="E45" s="9" t="s">
        <v>449</v>
      </c>
      <c r="F45" s="27" t="s">
        <v>450</v>
      </c>
      <c r="G45" s="12">
        <v>87.266658943095905</v>
      </c>
      <c r="H45" s="64">
        <v>87.820231609559997</v>
      </c>
      <c r="I45" s="133">
        <v>3724465</v>
      </c>
      <c r="J45" s="243">
        <v>59</v>
      </c>
      <c r="K45" s="64">
        <v>88.22</v>
      </c>
      <c r="L45" s="64">
        <v>86.652199999999993</v>
      </c>
      <c r="M45" s="58">
        <v>175</v>
      </c>
      <c r="N45" s="264">
        <v>45397</v>
      </c>
      <c r="O45" s="114"/>
    </row>
    <row r="46" spans="1:15" ht="13.9" customHeight="1">
      <c r="A46" s="50"/>
      <c r="D46" s="109"/>
      <c r="E46" s="9" t="s">
        <v>455</v>
      </c>
      <c r="F46" s="27" t="s">
        <v>456</v>
      </c>
      <c r="G46" s="12"/>
      <c r="H46" s="64">
        <v>86.694180144978304</v>
      </c>
      <c r="I46" s="133">
        <v>4392934</v>
      </c>
      <c r="J46" s="243">
        <v>27</v>
      </c>
      <c r="K46" s="64">
        <v>86.741500000000002</v>
      </c>
      <c r="L46" s="64">
        <v>86.591499999999996</v>
      </c>
      <c r="M46" s="58">
        <v>182</v>
      </c>
      <c r="N46" s="264">
        <v>45404</v>
      </c>
      <c r="O46" s="114"/>
    </row>
    <row r="47" spans="1:15">
      <c r="A47" s="50"/>
      <c r="B47" s="198"/>
      <c r="C47" s="109" t="s">
        <v>122</v>
      </c>
      <c r="D47" s="109">
        <v>1</v>
      </c>
      <c r="E47" s="9"/>
      <c r="F47" s="27"/>
      <c r="G47" s="12"/>
      <c r="H47" s="242"/>
      <c r="I47" s="269"/>
      <c r="J47" s="243"/>
      <c r="K47" s="12"/>
      <c r="L47" s="12"/>
      <c r="M47" s="58"/>
      <c r="N47" s="264"/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2">
        <v>98.52</v>
      </c>
      <c r="H48" s="242">
        <v>98.52</v>
      </c>
      <c r="I48" s="269"/>
      <c r="J48" s="243"/>
      <c r="K48" s="12">
        <v>98.52</v>
      </c>
      <c r="L48" s="12">
        <v>98.52</v>
      </c>
      <c r="M48" s="58">
        <v>7</v>
      </c>
      <c r="N48" s="264">
        <v>45229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97.85</v>
      </c>
      <c r="H49" s="273">
        <v>97.85</v>
      </c>
      <c r="I49" s="274"/>
      <c r="J49" s="139"/>
      <c r="K49" s="136">
        <v>97.85</v>
      </c>
      <c r="L49" s="136">
        <v>97.85</v>
      </c>
      <c r="M49" s="58">
        <v>14</v>
      </c>
      <c r="N49" s="264">
        <v>45236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36">
        <v>97.308000000000007</v>
      </c>
      <c r="H50" s="242">
        <v>97.308000000000007</v>
      </c>
      <c r="I50" s="269"/>
      <c r="J50" s="243"/>
      <c r="K50" s="12">
        <v>97.308000000000007</v>
      </c>
      <c r="L50" s="12">
        <v>97.308000000000007</v>
      </c>
      <c r="M50" s="58">
        <v>21</v>
      </c>
      <c r="N50" s="264">
        <v>45243</v>
      </c>
      <c r="O50" s="114"/>
    </row>
    <row r="51" spans="1:15">
      <c r="A51" s="50"/>
      <c r="B51" s="198"/>
      <c r="C51" s="109"/>
      <c r="D51" s="109">
        <v>5</v>
      </c>
      <c r="E51" s="9" t="s">
        <v>195</v>
      </c>
      <c r="F51" s="27" t="s">
        <v>196</v>
      </c>
      <c r="G51" s="12">
        <v>100</v>
      </c>
      <c r="H51" s="242">
        <v>100</v>
      </c>
      <c r="I51" s="269"/>
      <c r="J51" s="243"/>
      <c r="K51" s="12">
        <v>100</v>
      </c>
      <c r="L51" s="12">
        <v>100</v>
      </c>
      <c r="M51" s="58">
        <v>35</v>
      </c>
      <c r="N51" s="264">
        <v>45257</v>
      </c>
      <c r="O51" s="114"/>
    </row>
    <row r="52" spans="1:15">
      <c r="A52" s="50"/>
      <c r="B52" s="198"/>
      <c r="C52" s="109"/>
      <c r="D52" s="109">
        <v>6</v>
      </c>
      <c r="E52" s="9" t="s">
        <v>197</v>
      </c>
      <c r="F52" s="27" t="s">
        <v>198</v>
      </c>
      <c r="G52" s="136">
        <v>94.24</v>
      </c>
      <c r="H52" s="273">
        <v>98.08</v>
      </c>
      <c r="I52" s="274">
        <v>1060</v>
      </c>
      <c r="J52" s="139">
        <v>2</v>
      </c>
      <c r="K52" s="136">
        <v>98.08</v>
      </c>
      <c r="L52" s="136">
        <v>98.08</v>
      </c>
      <c r="M52" s="27">
        <v>49</v>
      </c>
      <c r="N52" s="264">
        <v>45271</v>
      </c>
      <c r="O52" s="114"/>
    </row>
    <row r="53" spans="1:15">
      <c r="A53" s="50"/>
      <c r="B53" s="198"/>
      <c r="C53" s="109"/>
      <c r="D53" s="109">
        <v>7</v>
      </c>
      <c r="E53" s="9" t="s">
        <v>199</v>
      </c>
      <c r="F53" s="27" t="s">
        <v>200</v>
      </c>
      <c r="G53" s="12">
        <v>94.629300000000001</v>
      </c>
      <c r="H53" s="273">
        <v>94.629300000000001</v>
      </c>
      <c r="I53" s="274"/>
      <c r="J53" s="139"/>
      <c r="K53" s="136">
        <v>94.629300000000001</v>
      </c>
      <c r="L53" s="136">
        <v>94.629300000000001</v>
      </c>
      <c r="M53" s="27">
        <v>56</v>
      </c>
      <c r="N53" s="264">
        <v>45278</v>
      </c>
      <c r="O53" s="114"/>
    </row>
    <row r="54" spans="1:15">
      <c r="A54" s="50"/>
      <c r="B54" s="198"/>
      <c r="C54" s="109"/>
      <c r="D54" s="109">
        <v>8</v>
      </c>
      <c r="E54" s="9" t="s">
        <v>201</v>
      </c>
      <c r="F54" s="27" t="s">
        <v>202</v>
      </c>
      <c r="G54" s="12">
        <v>94.3599091686837</v>
      </c>
      <c r="H54" s="242">
        <v>94.3599091686837</v>
      </c>
      <c r="I54" s="269"/>
      <c r="J54" s="243"/>
      <c r="K54" s="12">
        <v>97.85</v>
      </c>
      <c r="L54" s="12">
        <v>94.351100000000002</v>
      </c>
      <c r="M54" s="27">
        <v>70</v>
      </c>
      <c r="N54" s="264">
        <v>45292</v>
      </c>
      <c r="O54" s="114"/>
    </row>
    <row r="55" spans="1:15">
      <c r="A55" s="50"/>
      <c r="B55" s="198"/>
      <c r="C55" s="109"/>
      <c r="D55" s="109">
        <v>9</v>
      </c>
      <c r="E55" s="9" t="s">
        <v>210</v>
      </c>
      <c r="F55" s="27" t="s">
        <v>211</v>
      </c>
      <c r="G55" s="12">
        <v>98.52</v>
      </c>
      <c r="H55" s="273">
        <v>98.52</v>
      </c>
      <c r="I55" s="274"/>
      <c r="J55" s="139"/>
      <c r="K55" s="136">
        <v>98.52</v>
      </c>
      <c r="L55" s="136">
        <v>98.52</v>
      </c>
      <c r="M55" s="27">
        <v>84</v>
      </c>
      <c r="N55" s="264">
        <v>45306</v>
      </c>
      <c r="O55" s="114"/>
    </row>
    <row r="56" spans="1:15">
      <c r="A56" s="50"/>
      <c r="B56" s="198"/>
      <c r="C56" s="109"/>
      <c r="D56" s="109">
        <v>10</v>
      </c>
      <c r="E56" s="9" t="s">
        <v>212</v>
      </c>
      <c r="F56" s="27" t="s">
        <v>213</v>
      </c>
      <c r="G56" s="12">
        <v>88.450400000000002</v>
      </c>
      <c r="H56" s="242">
        <v>88.450400000000002</v>
      </c>
      <c r="I56" s="269"/>
      <c r="J56" s="243"/>
      <c r="K56" s="12">
        <v>88.450400000000002</v>
      </c>
      <c r="L56" s="12">
        <v>88.450400000000002</v>
      </c>
      <c r="M56" s="27">
        <v>91</v>
      </c>
      <c r="N56" s="264">
        <v>45313</v>
      </c>
      <c r="O56" s="114"/>
    </row>
    <row r="57" spans="1:15">
      <c r="A57" s="50"/>
      <c r="B57" s="198"/>
      <c r="C57" s="109"/>
      <c r="D57" s="109">
        <v>11</v>
      </c>
      <c r="E57" s="9" t="s">
        <v>218</v>
      </c>
      <c r="F57" s="27" t="s">
        <v>219</v>
      </c>
      <c r="G57" s="136">
        <v>92.445700000000002</v>
      </c>
      <c r="H57" s="273">
        <v>92.445700000000002</v>
      </c>
      <c r="I57" s="274"/>
      <c r="J57" s="139"/>
      <c r="K57" s="136">
        <v>92.445700000000002</v>
      </c>
      <c r="L57" s="136">
        <v>92.445700000000002</v>
      </c>
      <c r="M57" s="27">
        <v>98</v>
      </c>
      <c r="N57" s="264">
        <v>45320</v>
      </c>
      <c r="O57" s="114"/>
    </row>
    <row r="58" spans="1:15">
      <c r="A58" s="50"/>
      <c r="B58" s="198"/>
      <c r="C58" s="109"/>
      <c r="D58" s="109">
        <v>12</v>
      </c>
      <c r="E58" s="9" t="s">
        <v>220</v>
      </c>
      <c r="F58" s="27" t="s">
        <v>221</v>
      </c>
      <c r="G58" s="136">
        <v>93.981996868890107</v>
      </c>
      <c r="H58" s="242">
        <v>93.172607142000999</v>
      </c>
      <c r="I58" s="269">
        <v>120559910</v>
      </c>
      <c r="J58" s="243">
        <v>30</v>
      </c>
      <c r="K58" s="12">
        <v>94.110100000000003</v>
      </c>
      <c r="L58" s="12">
        <v>92.590900000000005</v>
      </c>
      <c r="M58" s="27">
        <v>112</v>
      </c>
      <c r="N58" s="264">
        <v>45334</v>
      </c>
      <c r="O58" s="114"/>
    </row>
    <row r="59" spans="1:15">
      <c r="A59" s="50"/>
      <c r="B59" s="198"/>
      <c r="C59" s="109"/>
      <c r="D59" s="109">
        <v>13</v>
      </c>
      <c r="E59" s="9" t="s">
        <v>275</v>
      </c>
      <c r="F59" s="27" t="s">
        <v>276</v>
      </c>
      <c r="G59" s="12">
        <v>90.2401975117901</v>
      </c>
      <c r="H59" s="273">
        <v>91.743099999999998</v>
      </c>
      <c r="I59" s="274">
        <v>15000000</v>
      </c>
      <c r="J59" s="139">
        <v>2</v>
      </c>
      <c r="K59" s="136">
        <v>91.743099999999998</v>
      </c>
      <c r="L59" s="136">
        <v>91.743099999999998</v>
      </c>
      <c r="M59" s="27">
        <v>126</v>
      </c>
      <c r="N59" s="264">
        <v>45348</v>
      </c>
      <c r="O59" s="114"/>
    </row>
    <row r="60" spans="1:15">
      <c r="A60" s="50"/>
      <c r="B60" s="198"/>
      <c r="C60" s="109"/>
      <c r="D60" s="109">
        <v>14</v>
      </c>
      <c r="E60" s="9" t="s">
        <v>279</v>
      </c>
      <c r="F60" s="27" t="s">
        <v>280</v>
      </c>
      <c r="G60" s="12">
        <v>92.369275455733501</v>
      </c>
      <c r="H60" s="273">
        <v>90.183899999999994</v>
      </c>
      <c r="I60" s="274">
        <v>5748903</v>
      </c>
      <c r="J60" s="139">
        <v>2</v>
      </c>
      <c r="K60" s="136">
        <v>90.183899999999994</v>
      </c>
      <c r="L60" s="136">
        <v>90.183899999999994</v>
      </c>
      <c r="M60" s="27">
        <v>133</v>
      </c>
      <c r="N60" s="264">
        <v>45355</v>
      </c>
      <c r="O60" s="114"/>
    </row>
    <row r="61" spans="1:15">
      <c r="A61" s="50"/>
      <c r="B61" s="198"/>
      <c r="C61" s="109"/>
      <c r="D61" s="109">
        <v>15</v>
      </c>
      <c r="E61" s="9" t="s">
        <v>281</v>
      </c>
      <c r="F61" s="27" t="s">
        <v>282</v>
      </c>
      <c r="G61" s="12">
        <v>99.216589071500294</v>
      </c>
      <c r="H61" s="242">
        <v>90.673569546988901</v>
      </c>
      <c r="I61" s="269">
        <v>13422607</v>
      </c>
      <c r="J61" s="243">
        <v>4</v>
      </c>
      <c r="K61" s="12">
        <v>100</v>
      </c>
      <c r="L61" s="12">
        <v>88.797799999999995</v>
      </c>
      <c r="M61" s="27">
        <v>140</v>
      </c>
      <c r="N61" s="264">
        <v>45362</v>
      </c>
      <c r="O61" s="114"/>
    </row>
    <row r="62" spans="1:15">
      <c r="A62" s="50"/>
      <c r="B62" s="198"/>
      <c r="C62" s="109"/>
      <c r="D62" s="109">
        <v>16</v>
      </c>
      <c r="E62" s="9" t="s">
        <v>283</v>
      </c>
      <c r="F62" s="27" t="s">
        <v>284</v>
      </c>
      <c r="G62" s="12">
        <v>87.941800000000001</v>
      </c>
      <c r="H62" s="273">
        <v>90.57</v>
      </c>
      <c r="I62" s="274">
        <v>91029</v>
      </c>
      <c r="J62" s="139">
        <v>5</v>
      </c>
      <c r="K62" s="136">
        <v>90.57</v>
      </c>
      <c r="L62" s="136">
        <v>90.57</v>
      </c>
      <c r="M62" s="27">
        <v>154</v>
      </c>
      <c r="N62" s="264">
        <v>45376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2">
        <v>85.816500000000005</v>
      </c>
      <c r="H63" s="242">
        <v>85.816500000000005</v>
      </c>
      <c r="I63" s="269"/>
      <c r="J63" s="270"/>
      <c r="K63" s="12">
        <v>85.816500000000005</v>
      </c>
      <c r="L63" s="12">
        <v>85.816500000000005</v>
      </c>
      <c r="M63" s="27">
        <v>168</v>
      </c>
      <c r="N63" s="264">
        <v>45390</v>
      </c>
      <c r="O63" s="114"/>
    </row>
    <row r="64" spans="1:15">
      <c r="A64" s="50"/>
      <c r="B64" s="198"/>
      <c r="C64" s="109"/>
      <c r="D64" s="109">
        <v>18</v>
      </c>
      <c r="E64" s="9" t="s">
        <v>288</v>
      </c>
      <c r="F64" s="27" t="s">
        <v>289</v>
      </c>
      <c r="G64" s="12">
        <v>76.964799999999997</v>
      </c>
      <c r="H64" s="242">
        <v>76.964799999999997</v>
      </c>
      <c r="I64" s="269"/>
      <c r="J64" s="270"/>
      <c r="K64" s="12">
        <v>76.964799999999997</v>
      </c>
      <c r="L64" s="12">
        <v>76.964799999999997</v>
      </c>
      <c r="M64" s="27">
        <v>175</v>
      </c>
      <c r="N64" s="264">
        <v>45397</v>
      </c>
      <c r="O64" s="114"/>
    </row>
    <row r="65" spans="1:15">
      <c r="A65" s="50"/>
      <c r="B65" s="198"/>
      <c r="C65" s="109"/>
      <c r="D65" s="109">
        <v>19</v>
      </c>
      <c r="E65" s="9" t="s">
        <v>296</v>
      </c>
      <c r="F65" s="27" t="s">
        <v>297</v>
      </c>
      <c r="G65" s="12">
        <v>99.036224150505504</v>
      </c>
      <c r="H65" s="242">
        <v>99.036224150505504</v>
      </c>
      <c r="I65" s="269"/>
      <c r="J65" s="243"/>
      <c r="K65" s="12">
        <v>100</v>
      </c>
      <c r="L65" s="12">
        <v>98.368099999999998</v>
      </c>
      <c r="M65" s="27">
        <v>182</v>
      </c>
      <c r="N65" s="264">
        <v>45404</v>
      </c>
      <c r="O65" s="114"/>
    </row>
    <row r="66" spans="1:15">
      <c r="A66" s="50"/>
      <c r="B66" s="198"/>
      <c r="C66" s="109"/>
      <c r="D66" s="109">
        <v>20</v>
      </c>
      <c r="E66" s="9" t="s">
        <v>300</v>
      </c>
      <c r="F66" s="27" t="s">
        <v>301</v>
      </c>
      <c r="G66" s="136">
        <v>84.478300000000004</v>
      </c>
      <c r="H66" s="273">
        <v>84.478300000000004</v>
      </c>
      <c r="I66" s="274"/>
      <c r="J66" s="139"/>
      <c r="K66" s="136">
        <v>84.478300000000004</v>
      </c>
      <c r="L66" s="136">
        <v>84.478300000000004</v>
      </c>
      <c r="M66" s="27">
        <v>196</v>
      </c>
      <c r="N66" s="264">
        <v>45418</v>
      </c>
      <c r="O66" s="114"/>
    </row>
    <row r="67" spans="1:15">
      <c r="A67" s="50"/>
      <c r="B67" s="198"/>
      <c r="C67" s="109"/>
      <c r="D67" s="109">
        <v>21</v>
      </c>
      <c r="E67" s="9" t="s">
        <v>310</v>
      </c>
      <c r="F67" s="27" t="s">
        <v>311</v>
      </c>
      <c r="G67" s="136">
        <v>100</v>
      </c>
      <c r="H67" s="273">
        <v>100</v>
      </c>
      <c r="I67" s="274"/>
      <c r="J67" s="139"/>
      <c r="K67" s="136">
        <v>100</v>
      </c>
      <c r="L67" s="136">
        <v>100</v>
      </c>
      <c r="M67" s="27">
        <v>203</v>
      </c>
      <c r="N67" s="264">
        <v>45425</v>
      </c>
      <c r="O67" s="114"/>
    </row>
    <row r="68" spans="1:15">
      <c r="A68" s="50"/>
      <c r="B68" s="198"/>
      <c r="C68" s="109"/>
      <c r="D68" s="109">
        <v>22</v>
      </c>
      <c r="E68" s="9" t="s">
        <v>317</v>
      </c>
      <c r="F68" s="27" t="s">
        <v>318</v>
      </c>
      <c r="G68" s="136">
        <v>80.450994621296701</v>
      </c>
      <c r="H68" s="273">
        <v>90.57</v>
      </c>
      <c r="I68" s="274">
        <v>6096</v>
      </c>
      <c r="J68" s="139">
        <v>4</v>
      </c>
      <c r="K68" s="136">
        <v>90.57</v>
      </c>
      <c r="L68" s="136">
        <v>90.57</v>
      </c>
      <c r="M68" s="27">
        <v>217</v>
      </c>
      <c r="N68" s="264">
        <v>45439</v>
      </c>
      <c r="O68" s="114"/>
    </row>
    <row r="69" spans="1:15">
      <c r="A69" s="50"/>
      <c r="B69" s="198"/>
      <c r="C69" s="109"/>
      <c r="D69" s="109">
        <v>23</v>
      </c>
      <c r="E69" s="9" t="s">
        <v>323</v>
      </c>
      <c r="F69" s="27" t="s">
        <v>324</v>
      </c>
      <c r="G69" s="136">
        <v>82.252499999999998</v>
      </c>
      <c r="H69" s="273">
        <v>82.252499999999998</v>
      </c>
      <c r="I69" s="274"/>
      <c r="J69" s="139"/>
      <c r="K69" s="136">
        <v>82.252499999999998</v>
      </c>
      <c r="L69" s="136">
        <v>82.252499999999998</v>
      </c>
      <c r="M69" s="27">
        <v>231</v>
      </c>
      <c r="N69" s="264">
        <v>45453</v>
      </c>
      <c r="O69" s="114"/>
    </row>
    <row r="70" spans="1:15">
      <c r="A70" s="50"/>
      <c r="B70" s="198"/>
      <c r="C70" s="109"/>
      <c r="D70" s="109">
        <v>24</v>
      </c>
      <c r="E70" s="9" t="s">
        <v>327</v>
      </c>
      <c r="F70" s="27" t="s">
        <v>328</v>
      </c>
      <c r="G70" s="136">
        <v>87.087599999999995</v>
      </c>
      <c r="H70" s="273">
        <v>98.08</v>
      </c>
      <c r="I70" s="274">
        <v>1284</v>
      </c>
      <c r="J70" s="139">
        <v>1</v>
      </c>
      <c r="K70" s="136">
        <v>98.08</v>
      </c>
      <c r="L70" s="136">
        <v>98.08</v>
      </c>
      <c r="M70" s="27">
        <v>238</v>
      </c>
      <c r="N70" s="264">
        <v>45460</v>
      </c>
      <c r="O70" s="114"/>
    </row>
    <row r="71" spans="1:15">
      <c r="A71" s="50"/>
      <c r="B71" s="198"/>
      <c r="C71" s="109"/>
      <c r="D71" s="109">
        <v>25</v>
      </c>
      <c r="E71" s="9" t="s">
        <v>333</v>
      </c>
      <c r="F71" s="27" t="s">
        <v>334</v>
      </c>
      <c r="G71" s="136">
        <v>97.85</v>
      </c>
      <c r="H71" s="273">
        <v>97.85</v>
      </c>
      <c r="I71" s="274"/>
      <c r="J71" s="139"/>
      <c r="K71" s="136">
        <v>97.85</v>
      </c>
      <c r="L71" s="136">
        <v>97.85</v>
      </c>
      <c r="M71" s="27">
        <v>245</v>
      </c>
      <c r="N71" s="264">
        <v>45467</v>
      </c>
      <c r="O71" s="114"/>
    </row>
    <row r="72" spans="1:15">
      <c r="A72" s="50"/>
      <c r="B72" s="198"/>
      <c r="C72" s="109"/>
      <c r="D72" s="109">
        <v>26</v>
      </c>
      <c r="E72" s="9" t="s">
        <v>341</v>
      </c>
      <c r="F72" s="27" t="s">
        <v>342</v>
      </c>
      <c r="G72" s="136">
        <v>61.0612576800768</v>
      </c>
      <c r="H72" s="273">
        <v>90.57</v>
      </c>
      <c r="I72" s="274">
        <v>282043</v>
      </c>
      <c r="J72" s="139">
        <v>9</v>
      </c>
      <c r="K72" s="136">
        <v>90.57</v>
      </c>
      <c r="L72" s="136">
        <v>90.57</v>
      </c>
      <c r="M72" s="27">
        <v>259</v>
      </c>
      <c r="N72" s="264">
        <v>45481</v>
      </c>
      <c r="O72" s="114"/>
    </row>
    <row r="73" spans="1:15">
      <c r="A73" s="50"/>
      <c r="B73" s="198"/>
      <c r="C73" s="109"/>
      <c r="D73" s="109">
        <v>27</v>
      </c>
      <c r="E73" s="275" t="s">
        <v>345</v>
      </c>
      <c r="F73" s="172" t="s">
        <v>346</v>
      </c>
      <c r="G73" s="276">
        <v>80.969899999999996</v>
      </c>
      <c r="H73" s="277">
        <v>80.969899999999996</v>
      </c>
      <c r="I73" s="278"/>
      <c r="J73" s="289"/>
      <c r="K73" s="276">
        <v>80.969899999999996</v>
      </c>
      <c r="L73" s="276">
        <v>80.969899999999996</v>
      </c>
      <c r="M73" s="172">
        <v>273</v>
      </c>
      <c r="N73" s="279">
        <v>45495</v>
      </c>
      <c r="O73" s="114"/>
    </row>
    <row r="74" spans="1:15">
      <c r="A74" s="109"/>
      <c r="B74" s="109"/>
      <c r="C74" s="109"/>
      <c r="D74" s="109">
        <v>28</v>
      </c>
      <c r="E74" s="275" t="s">
        <v>351</v>
      </c>
      <c r="F74" s="172" t="s">
        <v>352</v>
      </c>
      <c r="G74" s="276">
        <v>81.555599999999998</v>
      </c>
      <c r="H74" s="277">
        <v>81.555599999999998</v>
      </c>
      <c r="I74" s="278"/>
      <c r="J74" s="289"/>
      <c r="K74" s="276">
        <v>81.555599999999998</v>
      </c>
      <c r="L74" s="276">
        <v>81.555599999999998</v>
      </c>
      <c r="M74" s="172">
        <v>280</v>
      </c>
      <c r="N74" s="279">
        <v>45502</v>
      </c>
      <c r="O74" s="114"/>
    </row>
    <row r="75" spans="1:15">
      <c r="A75" s="109"/>
      <c r="B75" s="109"/>
      <c r="C75" s="109"/>
      <c r="D75" s="109">
        <v>29</v>
      </c>
      <c r="E75" s="282" t="s">
        <v>357</v>
      </c>
      <c r="F75" s="283" t="s">
        <v>358</v>
      </c>
      <c r="G75" s="284">
        <v>78.019080459770095</v>
      </c>
      <c r="H75" s="285">
        <v>78.019080459770095</v>
      </c>
      <c r="I75" s="286"/>
      <c r="J75" s="290"/>
      <c r="K75" s="284">
        <v>97.85</v>
      </c>
      <c r="L75" s="284">
        <v>71.442499999999995</v>
      </c>
      <c r="M75" s="283">
        <v>287</v>
      </c>
      <c r="N75" s="288">
        <v>45509</v>
      </c>
      <c r="O75" s="114"/>
    </row>
    <row r="76" spans="1:15">
      <c r="A76" s="109"/>
      <c r="B76" s="109"/>
      <c r="C76" s="109"/>
      <c r="D76" s="109">
        <v>30</v>
      </c>
      <c r="E76" s="282" t="s">
        <v>365</v>
      </c>
      <c r="F76" s="283" t="s">
        <v>366</v>
      </c>
      <c r="G76" s="284">
        <v>78.225700000000003</v>
      </c>
      <c r="H76" s="285">
        <v>78.225700000000003</v>
      </c>
      <c r="I76" s="286"/>
      <c r="J76" s="287"/>
      <c r="K76" s="284">
        <v>78.225700000000003</v>
      </c>
      <c r="L76" s="284">
        <v>78.225700000000003</v>
      </c>
      <c r="M76" s="283">
        <v>294</v>
      </c>
      <c r="N76" s="288">
        <v>45516</v>
      </c>
      <c r="O76" s="114"/>
    </row>
    <row r="77" spans="1:15">
      <c r="A77" s="109"/>
      <c r="B77" s="109"/>
      <c r="C77" s="109"/>
      <c r="D77" s="109">
        <v>31</v>
      </c>
      <c r="E77" s="282" t="s">
        <v>372</v>
      </c>
      <c r="F77" s="283" t="s">
        <v>373</v>
      </c>
      <c r="G77" s="284">
        <v>74.285700000000006</v>
      </c>
      <c r="H77" s="285">
        <v>74.285700000000006</v>
      </c>
      <c r="I77" s="286"/>
      <c r="J77" s="290"/>
      <c r="K77" s="284">
        <v>74.285700000000006</v>
      </c>
      <c r="L77" s="284">
        <v>74.285700000000006</v>
      </c>
      <c r="M77" s="283">
        <v>301</v>
      </c>
      <c r="N77" s="288">
        <v>45523</v>
      </c>
      <c r="O77" s="114"/>
    </row>
    <row r="78" spans="1:15">
      <c r="A78" s="109"/>
      <c r="B78" s="109"/>
      <c r="C78" s="109"/>
      <c r="D78" s="109">
        <v>32</v>
      </c>
      <c r="E78" s="282" t="s">
        <v>376</v>
      </c>
      <c r="F78" s="283" t="s">
        <v>377</v>
      </c>
      <c r="G78" s="284">
        <v>71.612233688824006</v>
      </c>
      <c r="H78" s="285">
        <v>71.612233688824006</v>
      </c>
      <c r="I78" s="286"/>
      <c r="J78" s="290"/>
      <c r="K78" s="284">
        <v>77.265900000000002</v>
      </c>
      <c r="L78" s="284">
        <v>69.865700000000004</v>
      </c>
      <c r="M78" s="283">
        <v>308</v>
      </c>
      <c r="N78" s="288">
        <v>45530</v>
      </c>
      <c r="O78" s="114"/>
    </row>
    <row r="79" spans="1:15">
      <c r="A79" s="109"/>
      <c r="B79" s="109"/>
      <c r="C79" s="109"/>
      <c r="D79" s="109">
        <v>33</v>
      </c>
      <c r="E79" s="282" t="s">
        <v>396</v>
      </c>
      <c r="F79" s="283" t="s">
        <v>397</v>
      </c>
      <c r="G79" s="284">
        <v>77.043599999999998</v>
      </c>
      <c r="H79" s="285">
        <v>77.043599999999998</v>
      </c>
      <c r="I79" s="286"/>
      <c r="J79" s="290"/>
      <c r="K79" s="284">
        <v>77.043599999999998</v>
      </c>
      <c r="L79" s="284">
        <v>77.043599999999998</v>
      </c>
      <c r="M79" s="283">
        <v>315</v>
      </c>
      <c r="N79" s="288">
        <v>45537</v>
      </c>
      <c r="O79" s="114"/>
    </row>
    <row r="80" spans="1:15">
      <c r="A80" s="109"/>
      <c r="B80" s="109"/>
      <c r="C80" s="109"/>
      <c r="D80" s="109">
        <v>34</v>
      </c>
      <c r="E80" s="282" t="s">
        <v>403</v>
      </c>
      <c r="F80" s="283" t="s">
        <v>404</v>
      </c>
      <c r="G80" s="284">
        <v>79.905600000000007</v>
      </c>
      <c r="H80" s="285">
        <v>78.957767419340399</v>
      </c>
      <c r="I80" s="286">
        <v>981656</v>
      </c>
      <c r="J80" s="290">
        <v>3</v>
      </c>
      <c r="K80" s="284">
        <v>98.08</v>
      </c>
      <c r="L80" s="284">
        <v>75.085599999999999</v>
      </c>
      <c r="M80" s="283">
        <v>322</v>
      </c>
      <c r="N80" s="288">
        <v>45544</v>
      </c>
      <c r="O80" s="114"/>
    </row>
    <row r="81" spans="1:15">
      <c r="A81" s="109"/>
      <c r="B81" s="109"/>
      <c r="C81" s="109"/>
      <c r="D81" s="109">
        <v>35</v>
      </c>
      <c r="E81" s="282" t="s">
        <v>409</v>
      </c>
      <c r="F81" s="283" t="s">
        <v>410</v>
      </c>
      <c r="G81" s="284">
        <v>79.171899999999994</v>
      </c>
      <c r="H81" s="285">
        <v>72.884600000000006</v>
      </c>
      <c r="I81" s="286">
        <v>103589</v>
      </c>
      <c r="J81" s="290">
        <v>1</v>
      </c>
      <c r="K81" s="284">
        <v>72.884600000000006</v>
      </c>
      <c r="L81" s="284">
        <v>72.884600000000006</v>
      </c>
      <c r="M81" s="283">
        <v>329</v>
      </c>
      <c r="N81" s="288">
        <v>45551</v>
      </c>
      <c r="O81" s="114"/>
    </row>
    <row r="82" spans="1:15">
      <c r="A82" s="109"/>
      <c r="B82" s="109"/>
      <c r="C82" s="109"/>
      <c r="D82" s="109">
        <v>36</v>
      </c>
      <c r="E82" s="282" t="s">
        <v>415</v>
      </c>
      <c r="F82" s="283" t="s">
        <v>416</v>
      </c>
      <c r="G82" s="284">
        <v>77.601699999999994</v>
      </c>
      <c r="H82" s="285">
        <v>79.672990696537695</v>
      </c>
      <c r="I82" s="286">
        <v>36825</v>
      </c>
      <c r="J82" s="290">
        <v>2</v>
      </c>
      <c r="K82" s="284">
        <v>98.08</v>
      </c>
      <c r="L82" s="284">
        <v>77.753799999999998</v>
      </c>
      <c r="M82" s="283">
        <v>336</v>
      </c>
      <c r="N82" s="288">
        <v>45558</v>
      </c>
      <c r="O82" s="114"/>
    </row>
    <row r="83" spans="1:15">
      <c r="A83" s="109"/>
      <c r="B83" s="109"/>
      <c r="C83" s="109"/>
      <c r="D83" s="109">
        <v>37</v>
      </c>
      <c r="E83" s="282" t="s">
        <v>433</v>
      </c>
      <c r="F83" s="283" t="s">
        <v>434</v>
      </c>
      <c r="G83" s="284">
        <v>79.666769119094496</v>
      </c>
      <c r="H83" s="285">
        <v>76.5274</v>
      </c>
      <c r="I83" s="286">
        <v>778936</v>
      </c>
      <c r="J83" s="290">
        <v>4</v>
      </c>
      <c r="K83" s="284">
        <v>76.5274</v>
      </c>
      <c r="L83" s="284">
        <v>76.5274</v>
      </c>
      <c r="M83" s="283">
        <v>343</v>
      </c>
      <c r="N83" s="288">
        <v>45565</v>
      </c>
      <c r="O83" s="114"/>
    </row>
    <row r="84" spans="1:15">
      <c r="A84" s="109"/>
      <c r="B84" s="109"/>
      <c r="C84" s="109"/>
      <c r="D84" s="109">
        <v>38</v>
      </c>
      <c r="E84" s="282" t="s">
        <v>439</v>
      </c>
      <c r="F84" s="283" t="s">
        <v>440</v>
      </c>
      <c r="G84" s="284">
        <v>93.760995204304393</v>
      </c>
      <c r="H84" s="285">
        <v>77.52</v>
      </c>
      <c r="I84" s="286">
        <v>91798</v>
      </c>
      <c r="J84" s="290">
        <v>3</v>
      </c>
      <c r="K84" s="284">
        <v>77.52</v>
      </c>
      <c r="L84" s="284">
        <v>77.52</v>
      </c>
      <c r="M84" s="283">
        <v>350</v>
      </c>
      <c r="N84" s="288">
        <v>45572</v>
      </c>
      <c r="O84" s="114"/>
    </row>
    <row r="85" spans="1:15">
      <c r="A85" s="109"/>
      <c r="B85" s="109"/>
      <c r="C85" s="109"/>
      <c r="D85" s="109">
        <v>39</v>
      </c>
      <c r="E85" s="282" t="s">
        <v>451</v>
      </c>
      <c r="F85" s="283" t="s">
        <v>452</v>
      </c>
      <c r="G85" s="284">
        <v>75.261895449020003</v>
      </c>
      <c r="H85" s="285">
        <v>76.358269072098295</v>
      </c>
      <c r="I85" s="286">
        <v>4715370</v>
      </c>
      <c r="J85" s="290">
        <v>6</v>
      </c>
      <c r="K85" s="284">
        <v>77.459999999999994</v>
      </c>
      <c r="L85" s="284">
        <v>75.548500000000004</v>
      </c>
      <c r="M85" s="283">
        <v>357</v>
      </c>
      <c r="N85" s="288">
        <v>45579</v>
      </c>
      <c r="O85" s="114"/>
    </row>
    <row r="86" spans="1:15" ht="16.5" thickBot="1">
      <c r="A86" s="109"/>
      <c r="B86" s="109"/>
      <c r="C86" s="109"/>
      <c r="D86" s="109">
        <v>40</v>
      </c>
      <c r="E86" s="282" t="s">
        <v>457</v>
      </c>
      <c r="F86" s="283" t="s">
        <v>458</v>
      </c>
      <c r="G86" s="284"/>
      <c r="H86" s="285">
        <v>75.018799999999999</v>
      </c>
      <c r="I86" s="286">
        <v>3000000</v>
      </c>
      <c r="J86" s="290">
        <v>1</v>
      </c>
      <c r="K86" s="284">
        <v>75.018799999999999</v>
      </c>
      <c r="L86" s="284">
        <v>75.018799999999999</v>
      </c>
      <c r="M86" s="283">
        <v>364</v>
      </c>
      <c r="N86" s="288">
        <v>45586</v>
      </c>
      <c r="O86" s="114"/>
    </row>
    <row r="87" spans="1:15" ht="16.5" thickBot="1">
      <c r="C87" s="99"/>
      <c r="D87" s="100"/>
      <c r="E87" s="101" t="s">
        <v>41</v>
      </c>
      <c r="F87" s="101"/>
      <c r="G87" s="280"/>
      <c r="H87" s="281"/>
      <c r="I87" s="253">
        <f>SUM(I5:I86)</f>
        <v>459603241</v>
      </c>
      <c r="J87" s="253">
        <f>SUM(J5:J86)</f>
        <v>1282</v>
      </c>
      <c r="K87" s="102"/>
      <c r="L87" s="102"/>
      <c r="M87" s="102"/>
      <c r="N87" s="254"/>
    </row>
    <row r="88" spans="1:15">
      <c r="A88" s="109" t="s">
        <v>42</v>
      </c>
      <c r="B88" s="109"/>
      <c r="C88" s="109"/>
      <c r="D88" s="109"/>
      <c r="E88" s="30"/>
      <c r="F88" s="30"/>
      <c r="G88" s="199"/>
      <c r="I88" s="183"/>
    </row>
    <row r="89" spans="1:15">
      <c r="A89" s="30" t="s">
        <v>43</v>
      </c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43997</v>
      </c>
    </row>
    <row r="90" spans="1:15">
      <c r="A90" s="30" t="s">
        <v>70</v>
      </c>
      <c r="B90" s="30"/>
      <c r="C90" s="30"/>
      <c r="D90" s="30"/>
      <c r="E90" s="302" t="s">
        <v>398</v>
      </c>
      <c r="F90" s="302"/>
      <c r="G90" s="199"/>
      <c r="H90" s="31"/>
      <c r="I90" s="183"/>
      <c r="K90" s="33"/>
      <c r="L90" s="33"/>
      <c r="M90" s="32"/>
      <c r="N90" s="33"/>
      <c r="O90" s="114">
        <v>44025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44165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44179</v>
      </c>
    </row>
    <row r="93" spans="1:15">
      <c r="A93" s="30"/>
      <c r="B93" s="30"/>
      <c r="C93" s="30"/>
      <c r="D93" s="30"/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</sheetData>
  <mergeCells count="2">
    <mergeCell ref="D1:N1"/>
    <mergeCell ref="E90:F90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2" sqref="A2:J2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4</v>
      </c>
      <c r="D14" s="211">
        <v>126000000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5</v>
      </c>
      <c r="D18" s="211">
        <v>316000000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4</v>
      </c>
      <c r="D27" s="227">
        <f>D14</f>
        <v>126000000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398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2023-10-23T17:45:41Z</dcterms:modified>
</cp:coreProperties>
</file>