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544" documentId="8_{78434377-016F-46D5-A9C7-2176A7405523}" xr6:coauthVersionLast="47" xr6:coauthVersionMax="47" xr10:uidLastSave="{893F06E3-07A7-41ED-9A60-8261BC24395B}"/>
  <bookViews>
    <workbookView xWindow="-108" yWindow="-108" windowWidth="21984" windowHeight="131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7" i="3" l="1"/>
  <c r="I87" i="3"/>
  <c r="H29" i="6" l="1"/>
  <c r="I29" i="6"/>
  <c r="E7" i="5" l="1"/>
  <c r="D7" i="5"/>
  <c r="G46" i="2" l="1"/>
  <c r="F46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<sst xmlns="http://schemas.openxmlformats.org/spreadsheetml/2006/main" count="530" uniqueCount="469">
  <si>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</si>
  <si>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</si>
  <si>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</si>
  <si>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</si>
  <si>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</si>
  <si>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</si>
  <si>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</si>
  <si>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</si>
  <si>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</si>
  <si>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</si>
  <si>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</si>
  <si>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</si>
  <si>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</si>
  <si>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</si>
  <si>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</si>
  <si>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</si>
  <si>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</si>
  <si>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</si>
  <si>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</si>
  <si>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</si>
  <si>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</si>
  <si>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</si>
  <si>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</si>
  <si>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</si>
  <si>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</si>
  <si>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</si>
  <si>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</si>
  <si>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</si>
  <si>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</si>
  <si>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</si>
  <si>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</si>
  <si>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</si>
  <si>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</si>
  <si>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</si>
  <si>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</si>
  <si>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</si>
  <si>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</si>
  <si>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</si>
  <si>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</si>
  <si>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</si>
  <si>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</si>
  <si>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</si>
  <si>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</si>
  <si>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</si>
  <si>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</si>
  <si>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</si>
  <si>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</si>
  <si>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</si>
  <si>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</si>
  <si>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</si>
  <si>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</si>
  <si>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</si>
  <si>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</si>
  <si>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</si>
  <si>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</si>
  <si>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</si>
  <si>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</si>
  <si>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</si>
  <si>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</si>
  <si>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</si>
  <si>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</si>
  <si>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</si>
  <si>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</si>
  <si>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</si>
  <si>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</si>
  <si>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</si>
  <si>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</si>
  <si>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</si>
  <si>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</si>
  <si>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</si>
  <si>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</si>
  <si>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</si>
  <si>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</si>
  <si>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</si>
  <si>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</si>
  <si>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</si>
  <si>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</si>
  <si>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</si>
  <si>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</si>
  <si>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</si>
  <si>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</si>
  <si>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</si>
  <si>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</si>
  <si>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</si>
  <si>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</si>
  <si>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</si>
  <si>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</si>
  <si>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</si>
  <si>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</si>
  <si>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</si>
  <si>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</si>
  <si>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</si>
  <si>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</si>
  <si>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</si>
  <si>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</si>
  <si>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</si>
  <si>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</si>
  <si>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</si>
  <si>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</si>
  <si>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</si>
  <si>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</si>
  <si>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</si>
  <si>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</si>
  <si>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</si>
  <si>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</si>
  <si>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</si>
  <si>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</si>
  <si>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</si>
  <si>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</si>
  <si>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</si>
  <si>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</si>
  <si>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</si>
  <si>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</si>
  <si>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</si>
  <si>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</si>
  <si>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</si>
  <si>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</si>
  <si>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</si>
  <si>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</si>
  <si>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</si>
  <si>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</si>
  <si>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</si>
  <si>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</si>
  <si>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</si>
  <si>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</si>
  <si>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</si>
  <si>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</si>
  <si>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</si>
  <si>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</si>
  <si>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</si>
  <si>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</si>
  <si>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</si>
  <si>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</si>
  <si>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</si>
  <si>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</si>
  <si>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</si>
  <si>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</si>
  <si>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</si>
  <si>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</si>
  <si>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</si>
  <si>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</si>
  <si>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</si>
  <si>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</si>
  <si>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</si>
  <si>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</si>
  <si>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</si>
  <si>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</si>
  <si>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</si>
  <si>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</si>
  <si>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</si>
  <si>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</si>
  <si>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</si>
  <si>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</si>
  <si>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</si>
  <si>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</si>
  <si>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</si>
  <si>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</si>
  <si>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</si>
  <si>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</si>
  <si>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</si>
  <si>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</si>
  <si>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</si>
  <si>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</si>
  <si>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</si>
  <si>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</si>
  <si>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</si>
  <si>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</si>
  <si>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</si>
  <si>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</si>
  <si>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</si>
  <si>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</si>
  <si>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</si>
  <si>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</si>
  <si>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</si>
  <si>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</si>
  <si>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</si>
  <si>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</si>
  <si>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</si>
  <si>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</si>
  <si>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</si>
  <si>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</si>
  <si>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</si>
  <si>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</si>
  <si>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</si>
  <si>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</si>
  <si>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</si>
  <si>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</si>
  <si>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</si>
  <si>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</si>
  <si>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</si>
  <si>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</si>
  <si>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</si>
  <si>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</si>
  <si>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</si>
  <si>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</si>
  <si>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</si>
  <si>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</si>
  <si>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</si>
  <si>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</si>
  <si>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</si>
  <si>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</si>
  <si>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</si>
  <si>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</si>
  <si>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</si>
  <si>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</si>
  <si>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</si>
  <si>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</si>
  <si>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</si>
  <si>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</si>
  <si>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</si>
  <si>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</si>
  <si>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</si>
  <si>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</si>
  <si>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</si>
  <si>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</si>
  <si>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</si>
  <si>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</si>
  <si>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</si>
  <si>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</si>
  <si>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</si>
  <si>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</si>
  <si>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</si>
  <si>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</si>
  <si>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</si>
  <si>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</si>
  <si>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</si>
  <si>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</si>
  <si>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</si>
  <si>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</si>
  <si>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</si>
  <si>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</si>
  <si>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</si>
  <si>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</si>
  <si>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</si>
  <si>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</si>
  <si>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</si>
  <si>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</si>
  <si>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</si>
  <si>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</si>
  <si>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</si>
  <si>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</si>
  <si>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</si>
  <si>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</si>
  <si>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</si>
  <si>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</si>
  <si>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</si>
  <si>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</si>
  <si>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</si>
  <si>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</si>
  <si>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</si>
  <si>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</si>
  <si>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</si>
  <si>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</si>
  <si>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</si>
  <si>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</si>
  <si>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</si>
  <si>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</si>
  <si>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</si>
  <si>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</si>
  <si>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</si>
  <si>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</si>
  <si>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</si>
  <si>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</si>
  <si>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</si>
  <si>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</si>
  <si>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</si>
  <si>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</si>
  <si>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</si>
  <si>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</si>
  <si>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</si>
  <si>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</si>
  <si>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</si>
  <si>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</si>
  <si>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</si>
  <si>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</si>
  <si>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</si>
  <si>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</si>
  <si>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</si>
  <si>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</si>
  <si>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</si>
  <si>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</si>
  <si>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</si>
  <si>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</si>
  <si>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</si>
  <si>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</si>
  <si>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</si>
  <si>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</si>
  <si>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</si>
  <si>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</si>
  <si>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</si>
  <si>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</si>
  <si>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</si>
  <si>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</si>
  <si>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</si>
  <si>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</si>
  <si>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</si>
  <si>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</si>
  <si>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</si>
  <si>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</si>
  <si>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</si>
  <si>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</si>
  <si>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</si>
  <si>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</si>
  <si>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</si>
  <si>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</si>
  <si>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</si>
  <si>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</si>
  <si>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</si>
  <si>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</si>
  <si>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</si>
  <si>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</si>
  <si>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</si>
  <si>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</si>
  <si>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</si>
  <si>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</si>
  <si>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</si>
  <si>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</si>
  <si>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</si>
  <si>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</si>
  <si>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</si>
  <si>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</si>
  <si>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</si>
  <si>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</si>
  <si>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</si>
  <si>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</si>
  <si>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</si>
  <si>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</si>
  <si>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</si>
  <si>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</si>
  <si>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</si>
  <si>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</si>
  <si>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</si>
  <si>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</si>
  <si>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</si>
  <si>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</si>
  <si>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</si>
  <si>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</si>
  <si>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</si>
  <si>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</si>
  <si>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</si>
  <si>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</si>
  <si>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</si>
  <si>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</si>
  <si>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</si>
  <si>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</si>
  <si>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</si>
  <si>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</si>
  <si>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</si>
  <si>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</si>
  <si>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</si>
  <si>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</si>
  <si>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</si>
  <si>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</si>
  <si>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</si>
  <si>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</si>
  <si>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</si>
  <si>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</si>
  <si>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</si>
  <si>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</si>
  <si>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</si>
  <si>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</si>
  <si>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</si>
  <si>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</si>
  <si>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</si>
  <si>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</si>
  <si>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</si>
  <si>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</si>
  <si>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</si>
  <si>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</si>
  <si>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</si>
  <si>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</si>
  <si>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</si>
  <si>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</si>
  <si>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</si>
  <si>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</si>
  <si>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</si>
  <si>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</si>
  <si>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</si>
  <si>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</si>
  <si>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</si>
  <si>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</si>
  <si>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</si>
  <si>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</si>
  <si>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</si>
  <si>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</si>
  <si>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</si>
  <si>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</si>
  <si>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</si>
  <si>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</si>
  <si>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</si>
  <si>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</si>
  <si>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</si>
  <si>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</si>
  <si>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</si>
  <si>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</si>
  <si>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</si>
  <si>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</si>
  <si>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</si>
  <si>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</si>
  <si>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</si>
  <si>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</si>
  <si>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</si>
  <si>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</si>
  <si>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</si>
  <si>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</si>
  <si>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</si>
  <si>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</si>
  <si>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</si>
  <si>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</si>
  <si>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</si>
  <si>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</si>
  <si>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</si>
  <si>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</si>
  <si>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</si>
  <si>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</si>
  <si>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</si>
  <si>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</si>
  <si>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</si>
  <si>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</si>
  <si>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</si>
  <si>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</si>
  <si>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</si>
  <si>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</si>
  <si>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</si>
  <si>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</si>
  <si>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</si>
  <si>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</si>
  <si>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</si>
  <si>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</si>
  <si>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</si>
  <si>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</si>
  <si>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</si>
  <si>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</si>
  <si>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</si>
  <si>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</si>
  <si>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</si>
  <si>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</si>
  <si>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</si>
  <si>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</si>
  <si>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</si>
  <si>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</si>
  <si>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</si>
  <si>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</si>
  <si>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</si>
  <si>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</si>
  <si>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</si>
  <si>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</si>
  <si>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</si>
  <si>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</si>
  <si>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</si>
  <si>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</si>
  <si>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</si>
  <si>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</si>
  <si>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</si>
  <si>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</si>
  <si>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</si>
  <si>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</si>
  <si>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</si>
  <si>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</si>
  <si>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</si>
  <si>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</si>
  <si>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</si>
  <si>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</si>
  <si>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</si>
  <si>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DATE: NOVEMBER  24 2023</t>
  </si>
  <si>
    <t>DATE: NOVEMBER 24,  2023</t>
  </si>
  <si>
    <t>DATE: NOVEMBER  24, 2023</t>
  </si>
  <si>
    <t>DATE: NOVEMBER 24 2023</t>
  </si>
  <si>
    <t>DATE:  NOVEMBER 24,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</si>
</sst>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3" zoomScaleNormal="100" zoomScaleSheetLayoutView="100" workbookViewId="0">
      <selection activeCell="F13" sqref="F13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464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264</v>
      </c>
      <c r="D5" s="247">
        <f>'NEW GOG NOTES AND BONDS '!H29</f>
        <v>743362226</v>
      </c>
      <c r="E5" s="258">
        <f>'NEW GOG NOTES AND BONDS '!I29</f>
        <v>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266</v>
      </c>
      <c r="D6" s="10">
        <f>'OLD GOG NOTES AND BONDS '!H60</f>
        <v>4691340</v>
      </c>
      <c r="E6" s="10">
        <f>'OLD GOG NOTES AND BONDS '!I60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215</v>
      </c>
      <c r="D7" s="10">
        <f>'TREASURY BILLS'!I87</f>
        <v>232177597</v>
      </c>
      <c r="E7" s="10">
        <f>'TREASURY BILLS'!J87</f>
        <v>420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265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980231163</v>
      </c>
      <c r="E9" s="16">
        <f>SUM(E5:E8)</f>
        <v>428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264</v>
      </c>
      <c r="D14" s="262">
        <f>'NEW GOG NOTES AND BONDS '!H9</f>
        <v>414664226</v>
      </c>
      <c r="E14" s="260">
        <f>'NEW GOG NOTES AND BONDS '!I9</f>
        <v>2</v>
      </c>
      <c r="F14" s="233" t="str">
        <f>'NEW GOG NOTES AND BONDS '!C9</f>
        <v>GOG-BD-16/02/27-A6143-1838-8.35</v>
      </c>
      <c r="G14" s="248">
        <f>'NEW GOG NOTES AND BONDS '!F9</f>
        <v>20.84</v>
      </c>
      <c r="H14" s="23">
        <f>'NEW GOG NOTES AND BONDS '!G9</f>
        <v>76.709400000000002</v>
      </c>
      <c r="I14" s="13"/>
      <c r="K14" s="14"/>
      <c r="L14" s="15"/>
    </row>
    <row r="15" spans="1:12" ht="15.6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215</v>
      </c>
      <c r="D16" s="291">
        <f>'TREASURY BILLS'!I17</f>
        <v>106767830</v>
      </c>
      <c r="E16" s="262">
        <f>'TREASURY BILLS'!J17</f>
        <v>188</v>
      </c>
      <c r="F16" s="234" t="str">
        <f>'TREASURY BILLS'!E17</f>
        <v>GOG-BL-19/02/24-A6368-1877-0</v>
      </c>
      <c r="G16" s="240"/>
      <c r="H16" s="23">
        <f>'TREASURY BILLS'!H17</f>
        <v>99.123855004085001</v>
      </c>
      <c r="I16" s="13"/>
      <c r="K16" s="14"/>
      <c r="L16" s="15"/>
    </row>
    <row r="17" spans="1:12" ht="15.6">
      <c r="A17" s="8"/>
      <c r="B17" s="8"/>
      <c r="C17" s="22" t="s">
        <v>265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385000000</v>
      </c>
      <c r="E23" s="17">
        <f>'REPO TRADES'!C27</f>
        <v>14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337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292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A4" zoomScaleNormal="100" zoomScaleSheetLayoutView="100" workbookViewId="0">
      <selection activeCell="G15" sqref="G15:I1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27.45</v>
      </c>
      <c r="F5" s="11">
        <v>28.19</v>
      </c>
      <c r="G5" s="12">
        <v>59.4465</v>
      </c>
      <c r="H5" s="241">
        <v>288000</v>
      </c>
      <c r="I5" s="57">
        <v>1</v>
      </c>
      <c r="J5" s="11">
        <v>9.8699999999999992</v>
      </c>
      <c r="K5" s="11">
        <v>9.8699999999999992</v>
      </c>
      <c r="L5" s="58">
        <v>1362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18.8</v>
      </c>
      <c r="F6" s="11">
        <v>18.809999999999999</v>
      </c>
      <c r="G6" s="12">
        <v>73.087500000000006</v>
      </c>
      <c r="H6" s="241">
        <v>310000</v>
      </c>
      <c r="I6" s="57">
        <v>1</v>
      </c>
      <c r="J6" s="11">
        <v>15.12</v>
      </c>
      <c r="K6" s="11">
        <v>15.12</v>
      </c>
      <c r="L6" s="58">
        <v>1726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1362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1726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17.329999999999998</v>
      </c>
      <c r="F9" s="11">
        <v>20.84</v>
      </c>
      <c r="G9" s="64">
        <v>76.709400000000002</v>
      </c>
      <c r="H9" s="72">
        <v>414664226</v>
      </c>
      <c r="I9" s="65">
        <v>2</v>
      </c>
      <c r="J9" s="11">
        <v>20.350000000000001</v>
      </c>
      <c r="K9" s="11">
        <v>20.350000000000001</v>
      </c>
      <c r="L9" s="58">
        <v>1180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18.05</v>
      </c>
      <c r="F10" s="11">
        <v>17.23</v>
      </c>
      <c r="G10" s="242">
        <v>73.402375000000006</v>
      </c>
      <c r="H10" s="72"/>
      <c r="I10" s="243"/>
      <c r="J10" s="11">
        <v>17.989999999999998</v>
      </c>
      <c r="K10" s="11">
        <v>17.989999999999998</v>
      </c>
      <c r="L10" s="58">
        <v>1544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20.91</v>
      </c>
      <c r="F11" s="11">
        <v>27.77</v>
      </c>
      <c r="G11" s="242">
        <v>46.516499999999994</v>
      </c>
      <c r="H11" s="72">
        <v>104000000</v>
      </c>
      <c r="I11" s="243">
        <v>1</v>
      </c>
      <c r="J11" s="11">
        <v>32</v>
      </c>
      <c r="K11" s="11">
        <v>32</v>
      </c>
      <c r="L11" s="58">
        <v>1908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27.58</v>
      </c>
      <c r="F12" s="11">
        <v>29</v>
      </c>
      <c r="G12" s="242">
        <v>40.538800000000002</v>
      </c>
      <c r="H12" s="72">
        <v>120000000</v>
      </c>
      <c r="I12" s="243">
        <v>1</v>
      </c>
      <c r="J12" s="11">
        <v>24.41</v>
      </c>
      <c r="K12" s="11">
        <v>24.41</v>
      </c>
      <c r="L12" s="58">
        <v>2272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27.38</v>
      </c>
      <c r="F13" s="11">
        <v>27.2</v>
      </c>
      <c r="G13" s="242">
        <v>40.37885</v>
      </c>
      <c r="H13" s="72"/>
      <c r="I13" s="243"/>
      <c r="J13" s="11">
        <v>27.38</v>
      </c>
      <c r="K13" s="11">
        <v>27.38</v>
      </c>
      <c r="L13" s="58">
        <v>2636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26.03</v>
      </c>
      <c r="F14" s="11">
        <v>17.37</v>
      </c>
      <c r="G14" s="242">
        <v>62.269399999999997</v>
      </c>
      <c r="H14" s="72"/>
      <c r="I14" s="243"/>
      <c r="J14" s="11">
        <v>26.03</v>
      </c>
      <c r="K14" s="11">
        <v>26.03</v>
      </c>
      <c r="L14" s="58">
        <v>3000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27.43</v>
      </c>
      <c r="F15" s="11">
        <v>27.37</v>
      </c>
      <c r="G15" s="242">
        <v>36.8658</v>
      </c>
      <c r="H15" s="72">
        <v>104100000</v>
      </c>
      <c r="I15" s="243">
        <v>1</v>
      </c>
      <c r="J15" s="11">
        <v>27.43</v>
      </c>
      <c r="K15" s="11">
        <v>27.43</v>
      </c>
      <c r="L15" s="58">
        <v>3364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18.5</v>
      </c>
      <c r="F16" s="11">
        <v>17.43</v>
      </c>
      <c r="G16" s="242">
        <v>59.8123</v>
      </c>
      <c r="H16" s="72"/>
      <c r="I16" s="243"/>
      <c r="J16" s="11">
        <v>18.5</v>
      </c>
      <c r="K16" s="11">
        <v>18.5</v>
      </c>
      <c r="L16" s="58">
        <v>3728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32.01</v>
      </c>
      <c r="F17" s="11">
        <v>17.309999999999999</v>
      </c>
      <c r="G17" s="242">
        <v>59.656599999999997</v>
      </c>
      <c r="H17" s="72"/>
      <c r="I17" s="243"/>
      <c r="J17" s="11">
        <v>32.01</v>
      </c>
      <c r="K17" s="11">
        <v>32.01</v>
      </c>
      <c r="L17" s="58">
        <v>4092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32.020000000000003</v>
      </c>
      <c r="F18" s="11">
        <v>17.309999999999999</v>
      </c>
      <c r="G18" s="64">
        <v>59.317900000000002</v>
      </c>
      <c r="H18" s="72"/>
      <c r="I18" s="65"/>
      <c r="J18" s="11">
        <v>32.020000000000003</v>
      </c>
      <c r="K18" s="11">
        <v>32.020000000000003</v>
      </c>
      <c r="L18" s="58">
        <v>4456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31.99</v>
      </c>
      <c r="F19" s="11">
        <v>16.989999999999998</v>
      </c>
      <c r="G19" s="242">
        <v>60.287799999999997</v>
      </c>
      <c r="H19" s="72"/>
      <c r="I19" s="243"/>
      <c r="J19" s="11">
        <v>31.99</v>
      </c>
      <c r="K19" s="11">
        <v>31.99</v>
      </c>
      <c r="L19" s="58">
        <v>4820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17.329999999999998</v>
      </c>
      <c r="F20" s="20">
        <v>16.350000000000001</v>
      </c>
      <c r="G20" s="249">
        <v>62.884799999999998</v>
      </c>
      <c r="H20" s="250"/>
      <c r="I20" s="251"/>
      <c r="J20" s="20">
        <v>17.329999999999998</v>
      </c>
      <c r="K20" s="20">
        <v>17.329999999999998</v>
      </c>
      <c r="L20" s="293">
        <v>5184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389</v>
      </c>
      <c r="C25" s="9" t="s">
        <v>393</v>
      </c>
      <c r="D25" s="27" t="s">
        <v>385</v>
      </c>
      <c r="E25" s="11"/>
      <c r="F25" s="11"/>
      <c r="G25" s="242"/>
      <c r="H25" s="72"/>
      <c r="I25" s="243"/>
      <c r="J25" s="11"/>
      <c r="K25" s="11"/>
      <c r="L25" s="58">
        <v>1380</v>
      </c>
      <c r="M25" s="59">
        <v>46634</v>
      </c>
      <c r="N25" s="114"/>
    </row>
    <row r="26" spans="1:14">
      <c r="A26" s="266">
        <v>2</v>
      </c>
      <c r="B26" s="8" t="s">
        <v>390</v>
      </c>
      <c r="C26" s="9" t="s">
        <v>394</v>
      </c>
      <c r="D26" s="27" t="s">
        <v>386</v>
      </c>
      <c r="E26" s="11"/>
      <c r="F26" s="11"/>
      <c r="G26" s="242"/>
      <c r="H26" s="72"/>
      <c r="I26" s="243"/>
      <c r="J26" s="11"/>
      <c r="K26" s="11"/>
      <c r="L26" s="58">
        <v>1746</v>
      </c>
      <c r="M26" s="59">
        <v>47000</v>
      </c>
      <c r="N26" s="114"/>
    </row>
    <row r="27" spans="1:14">
      <c r="A27" s="266">
        <v>3</v>
      </c>
      <c r="B27" s="8" t="s">
        <v>391</v>
      </c>
      <c r="C27" s="9" t="s">
        <v>395</v>
      </c>
      <c r="D27" s="27" t="s">
        <v>387</v>
      </c>
      <c r="E27" s="11"/>
      <c r="F27" s="11"/>
      <c r="G27" s="242"/>
      <c r="H27" s="72"/>
      <c r="I27" s="243"/>
      <c r="J27" s="11"/>
      <c r="K27" s="11"/>
      <c r="L27" s="58">
        <v>1380</v>
      </c>
      <c r="M27" s="59">
        <v>46634</v>
      </c>
      <c r="N27" s="114"/>
    </row>
    <row r="28" spans="1:14" ht="16.2" thickBot="1">
      <c r="A28" s="266">
        <v>4</v>
      </c>
      <c r="B28" s="8" t="s">
        <v>392</v>
      </c>
      <c r="C28" s="9" t="s">
        <v>396</v>
      </c>
      <c r="D28" s="27" t="s">
        <v>388</v>
      </c>
      <c r="E28" s="11"/>
      <c r="F28" s="11"/>
      <c r="G28" s="242"/>
      <c r="H28" s="72"/>
      <c r="I28" s="243"/>
      <c r="J28" s="11"/>
      <c r="K28" s="11"/>
      <c r="L28" s="58">
        <v>1746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743362226</v>
      </c>
      <c r="I29" s="253">
        <f>SUM(I5:I28)</f>
        <v>7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366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E29" activePane="bottomRight" state="frozen"/>
      <selection sqref="A1:XFD1048576"/>
      <selection pane="topRight" sqref="A1:XFD1048576"/>
      <selection pane="bottomLeft" sqref="A1:XFD1048576"/>
      <selection pane="bottomRight" activeCell="E35" sqref="E35:K3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10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374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164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3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24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115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325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402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500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542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605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642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143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227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479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577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689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738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829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899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1006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1116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1200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1256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430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962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20.698254026065857</v>
      </c>
      <c r="F35" s="66">
        <v>22.154282821395061</v>
      </c>
      <c r="G35" s="70">
        <v>93.548100000000005</v>
      </c>
      <c r="H35" s="74">
        <v>4691340</v>
      </c>
      <c r="I35" s="75">
        <v>1</v>
      </c>
      <c r="J35" s="53">
        <v>22.154282821395061</v>
      </c>
      <c r="K35" s="53">
        <v>22.154282821395061</v>
      </c>
      <c r="L35" s="58">
        <v>1151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1382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1515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122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40.07294060777253</v>
      </c>
      <c r="F40" s="53">
        <v>63.444977650093662</v>
      </c>
      <c r="G40" s="70">
        <v>60</v>
      </c>
      <c r="H40" s="56"/>
      <c r="I40" s="71"/>
      <c r="J40" s="53">
        <v>40.07294060777253</v>
      </c>
      <c r="K40" s="53">
        <v>40.07294060777253</v>
      </c>
      <c r="L40" s="58">
        <v>500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1354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1445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1662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1074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1648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2026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2446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2446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2782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3034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3537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3537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3693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3881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5729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4691340</v>
      </c>
      <c r="I60" s="259">
        <f>SUM(I5:I59)</f>
        <v>1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366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F31" activePane="bottomRight" state="frozen"/>
      <selection sqref="A1:XFD1048576"/>
      <selection pane="topRight" sqref="A1:XFD1048576"/>
      <selection pane="bottomLeft" sqref="A1:XFD1048576"/>
      <selection pane="bottomRight" activeCell="J44" sqref="J4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67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101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117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180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193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296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312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327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539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558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1026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214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945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485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945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331</v>
      </c>
      <c r="C22" s="27" t="s">
        <v>332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129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356</v>
      </c>
      <c r="C24" s="27" t="s">
        <v>350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283</v>
      </c>
      <c r="K24" s="161">
        <v>45537</v>
      </c>
      <c r="L24" s="161"/>
    </row>
    <row r="25" spans="1:12">
      <c r="A25" s="8">
        <v>2</v>
      </c>
      <c r="B25" s="131" t="s">
        <v>355</v>
      </c>
      <c r="C25" s="27" t="s">
        <v>351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647</v>
      </c>
      <c r="K25" s="161">
        <v>45901</v>
      </c>
      <c r="L25" s="161"/>
    </row>
    <row r="26" spans="1:12">
      <c r="A26" s="8">
        <v>3</v>
      </c>
      <c r="B26" s="131" t="s">
        <v>357</v>
      </c>
      <c r="C26" s="27" t="s">
        <v>352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1011</v>
      </c>
      <c r="K26" s="161">
        <v>46265</v>
      </c>
      <c r="L26" s="161"/>
    </row>
    <row r="27" spans="1:12">
      <c r="A27" s="8">
        <v>4</v>
      </c>
      <c r="B27" s="131" t="s">
        <v>358</v>
      </c>
      <c r="C27" s="27" t="s">
        <v>353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1375</v>
      </c>
      <c r="K27" s="161">
        <v>46629</v>
      </c>
      <c r="L27" s="161"/>
    </row>
    <row r="28" spans="1:12">
      <c r="A28" s="8">
        <v>5</v>
      </c>
      <c r="B28" s="131" t="s">
        <v>359</v>
      </c>
      <c r="C28" s="27" t="s">
        <v>354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1739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434</v>
      </c>
      <c r="C30" s="27" t="s">
        <v>435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523</v>
      </c>
      <c r="K30" s="161">
        <v>45777</v>
      </c>
      <c r="L30" s="161"/>
    </row>
    <row r="31" spans="1:12">
      <c r="A31" s="8">
        <v>2</v>
      </c>
      <c r="B31" s="131" t="s">
        <v>436</v>
      </c>
      <c r="C31" s="27" t="s">
        <v>437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1424</v>
      </c>
      <c r="K31" s="161">
        <v>46678</v>
      </c>
      <c r="L31" s="161"/>
    </row>
    <row r="32" spans="1:12">
      <c r="A32" s="8">
        <v>3</v>
      </c>
      <c r="B32" s="131" t="s">
        <v>438</v>
      </c>
      <c r="C32" s="27" t="s">
        <v>439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2700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440</v>
      </c>
      <c r="C34" s="27" t="s">
        <v>441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334</v>
      </c>
      <c r="K34" s="161">
        <v>45588</v>
      </c>
      <c r="L34" s="161">
        <v>43811</v>
      </c>
    </row>
    <row r="35" spans="1:12">
      <c r="A35" s="8">
        <v>2</v>
      </c>
      <c r="B35" s="131" t="s">
        <v>442</v>
      </c>
      <c r="C35" s="27" t="s">
        <v>443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1433</v>
      </c>
      <c r="K35" s="161">
        <v>46687</v>
      </c>
      <c r="L35" s="161">
        <v>43811</v>
      </c>
    </row>
    <row r="36" spans="1:12">
      <c r="A36" s="8">
        <v>3</v>
      </c>
      <c r="B36" s="131" t="s">
        <v>444</v>
      </c>
      <c r="C36" s="27" t="s">
        <v>445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2030</v>
      </c>
      <c r="K36" s="161">
        <v>47284</v>
      </c>
      <c r="L36" s="161">
        <v>43811</v>
      </c>
    </row>
    <row r="37" spans="1:12">
      <c r="A37" s="8">
        <v>4</v>
      </c>
      <c r="B37" s="131" t="s">
        <v>446</v>
      </c>
      <c r="C37" s="27" t="s">
        <v>447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2957</v>
      </c>
      <c r="K37" s="161">
        <v>48211</v>
      </c>
      <c r="L37" s="161"/>
    </row>
    <row r="38" spans="1:12">
      <c r="A38" s="8">
        <v>5</v>
      </c>
      <c r="B38" s="131" t="s">
        <v>448</v>
      </c>
      <c r="C38" s="27" t="s">
        <v>449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3577</v>
      </c>
      <c r="K38" s="161">
        <v>48831</v>
      </c>
      <c r="L38" s="161"/>
    </row>
    <row r="39" spans="1:12">
      <c r="A39" s="8">
        <v>6</v>
      </c>
      <c r="B39" s="131" t="s">
        <v>450</v>
      </c>
      <c r="C39" s="27" t="s">
        <v>451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3799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269</v>
      </c>
      <c r="C41" s="27" t="s">
        <v>270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510</v>
      </c>
      <c r="K41" s="160">
        <v>45764</v>
      </c>
      <c r="L41" s="161"/>
    </row>
    <row r="42" spans="1:12">
      <c r="A42" s="8">
        <v>2</v>
      </c>
      <c r="B42" s="170" t="s">
        <v>132</v>
      </c>
      <c r="C42" s="27" t="s">
        <v>133</v>
      </c>
      <c r="D42" s="132"/>
      <c r="E42" s="132"/>
      <c r="F42" s="133"/>
      <c r="G42" s="139"/>
      <c r="H42" s="169"/>
      <c r="I42" s="169"/>
      <c r="J42" s="78">
        <v>1202</v>
      </c>
      <c r="K42" s="160">
        <v>46456</v>
      </c>
      <c r="L42" s="161"/>
    </row>
    <row r="43" spans="1:12">
      <c r="A43" s="8">
        <v>3</v>
      </c>
      <c r="B43" s="170" t="s">
        <v>282</v>
      </c>
      <c r="C43" s="27" t="s">
        <v>283</v>
      </c>
      <c r="D43" s="132"/>
      <c r="E43" s="132"/>
      <c r="F43" s="133"/>
      <c r="G43" s="139"/>
      <c r="H43" s="169"/>
      <c r="I43" s="169"/>
      <c r="J43" s="78">
        <v>1231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1560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366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6"/>
  <sheetViews>
    <sheetView topLeftCell="C5" zoomScaleNormal="100" zoomScaleSheetLayoutView="110" workbookViewId="0">
      <selection activeCell="G5" sqref="G5:L86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348</v>
      </c>
      <c r="F5" s="27" t="s">
        <v>349</v>
      </c>
      <c r="G5" s="11">
        <v>97.142754924101695</v>
      </c>
      <c r="H5" s="11">
        <v>97.142754924101695</v>
      </c>
      <c r="I5" s="267"/>
      <c r="J5" s="268"/>
      <c r="K5" s="11">
        <v>99.433300000000003</v>
      </c>
      <c r="L5" s="11">
        <v>97.09</v>
      </c>
      <c r="M5" s="58">
        <v>3</v>
      </c>
      <c r="N5" s="264">
        <v>45257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360</v>
      </c>
      <c r="F6" s="27" t="s">
        <v>361</v>
      </c>
      <c r="G6" s="11">
        <v>99.362228624917407</v>
      </c>
      <c r="H6" s="11">
        <v>99.222395804667002</v>
      </c>
      <c r="I6" s="267">
        <v>56396</v>
      </c>
      <c r="J6" s="268">
        <v>9</v>
      </c>
      <c r="K6" s="11">
        <v>100</v>
      </c>
      <c r="L6" s="11">
        <v>98.687700000000007</v>
      </c>
      <c r="M6" s="58">
        <v>10</v>
      </c>
      <c r="N6" s="264">
        <v>45264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367</v>
      </c>
      <c r="F7" s="27" t="s">
        <v>368</v>
      </c>
      <c r="G7" s="11">
        <v>98.280551961442598</v>
      </c>
      <c r="H7" s="11">
        <v>98.644070195647402</v>
      </c>
      <c r="I7" s="267">
        <v>153746</v>
      </c>
      <c r="J7" s="268">
        <v>10</v>
      </c>
      <c r="K7" s="11">
        <v>100</v>
      </c>
      <c r="L7" s="11">
        <v>97.870400000000004</v>
      </c>
      <c r="M7" s="58">
        <v>17</v>
      </c>
      <c r="N7" s="264">
        <v>45271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373</v>
      </c>
      <c r="F8" s="27" t="s">
        <v>374</v>
      </c>
      <c r="G8" s="11">
        <v>98.503583383607506</v>
      </c>
      <c r="H8" s="11">
        <v>98.559612744628595</v>
      </c>
      <c r="I8" s="267">
        <v>47048511</v>
      </c>
      <c r="J8" s="268">
        <v>20</v>
      </c>
      <c r="K8" s="11">
        <v>100</v>
      </c>
      <c r="L8" s="11">
        <v>97.066699999999997</v>
      </c>
      <c r="M8" s="58">
        <v>24</v>
      </c>
      <c r="N8" s="264">
        <v>45278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379</v>
      </c>
      <c r="F9" s="27" t="s">
        <v>380</v>
      </c>
      <c r="G9" s="11">
        <v>96.866468213462696</v>
      </c>
      <c r="H9" s="11">
        <v>97.877617827091399</v>
      </c>
      <c r="I9" s="267">
        <v>435444</v>
      </c>
      <c r="J9" s="268">
        <v>8</v>
      </c>
      <c r="K9" s="11">
        <v>97.956100000000006</v>
      </c>
      <c r="L9" s="11">
        <v>96.48</v>
      </c>
      <c r="M9" s="58">
        <v>31</v>
      </c>
      <c r="N9" s="264">
        <v>45285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397</v>
      </c>
      <c r="F10" s="27" t="s">
        <v>398</v>
      </c>
      <c r="G10" s="11">
        <v>97.095528287732606</v>
      </c>
      <c r="H10" s="11">
        <v>97.086381118743304</v>
      </c>
      <c r="I10" s="267">
        <v>5783847</v>
      </c>
      <c r="J10" s="268">
        <v>8</v>
      </c>
      <c r="K10" s="11">
        <v>100</v>
      </c>
      <c r="L10" s="11">
        <v>95.302899999999994</v>
      </c>
      <c r="M10" s="58">
        <v>38</v>
      </c>
      <c r="N10" s="264">
        <v>45292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403</v>
      </c>
      <c r="F11" s="27" t="s">
        <v>404</v>
      </c>
      <c r="G11" s="11">
        <v>95.690384752030994</v>
      </c>
      <c r="H11" s="11">
        <v>96.720332398939803</v>
      </c>
      <c r="I11" s="267">
        <v>98852</v>
      </c>
      <c r="J11" s="268">
        <v>9</v>
      </c>
      <c r="K11" s="11">
        <v>100</v>
      </c>
      <c r="L11" s="11">
        <v>94.506100000000004</v>
      </c>
      <c r="M11" s="58">
        <v>45</v>
      </c>
      <c r="N11" s="264">
        <v>45299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409</v>
      </c>
      <c r="F12" s="27" t="s">
        <v>410</v>
      </c>
      <c r="G12" s="11">
        <v>94.725671353761697</v>
      </c>
      <c r="H12" s="11">
        <v>96.808480606417504</v>
      </c>
      <c r="I12" s="267">
        <v>455099</v>
      </c>
      <c r="J12" s="268">
        <v>12</v>
      </c>
      <c r="K12" s="11">
        <v>100</v>
      </c>
      <c r="L12" s="11">
        <v>93.722700000000003</v>
      </c>
      <c r="M12" s="58">
        <v>52</v>
      </c>
      <c r="N12" s="264">
        <v>45306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415</v>
      </c>
      <c r="F13" s="27" t="s">
        <v>416</v>
      </c>
      <c r="G13" s="11">
        <v>95.080059622084505</v>
      </c>
      <c r="H13" s="11">
        <v>97.110451357511906</v>
      </c>
      <c r="I13" s="267">
        <v>547509</v>
      </c>
      <c r="J13" s="268">
        <v>16</v>
      </c>
      <c r="K13" s="11">
        <v>100</v>
      </c>
      <c r="L13" s="11">
        <v>92.951899999999995</v>
      </c>
      <c r="M13" s="58">
        <v>59</v>
      </c>
      <c r="N13" s="264">
        <v>45313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422</v>
      </c>
      <c r="F14" s="27" t="s">
        <v>423</v>
      </c>
      <c r="G14" s="11">
        <v>95.068530543937499</v>
      </c>
      <c r="H14" s="11">
        <v>99.669867761509096</v>
      </c>
      <c r="I14" s="267">
        <v>574177</v>
      </c>
      <c r="J14" s="268">
        <v>5</v>
      </c>
      <c r="K14" s="11">
        <v>100</v>
      </c>
      <c r="L14" s="11">
        <v>93.975800000000007</v>
      </c>
      <c r="M14" s="58">
        <v>66</v>
      </c>
      <c r="N14" s="264">
        <v>45320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428</v>
      </c>
      <c r="F15" s="27" t="s">
        <v>429</v>
      </c>
      <c r="G15" s="11">
        <v>96.200997667160905</v>
      </c>
      <c r="H15" s="11">
        <v>98.129248400087306</v>
      </c>
      <c r="I15" s="267">
        <v>462869</v>
      </c>
      <c r="J15" s="268">
        <v>10</v>
      </c>
      <c r="K15" s="11">
        <v>100</v>
      </c>
      <c r="L15" s="11">
        <v>91.109300000000005</v>
      </c>
      <c r="M15" s="58">
        <v>73</v>
      </c>
      <c r="N15" s="264">
        <v>45327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452</v>
      </c>
      <c r="F16" s="27" t="s">
        <v>453</v>
      </c>
      <c r="G16" s="11">
        <v>97.846904393747394</v>
      </c>
      <c r="H16" s="11">
        <v>95.912423203903899</v>
      </c>
      <c r="I16" s="267">
        <v>3273057</v>
      </c>
      <c r="J16" s="268">
        <v>31</v>
      </c>
      <c r="K16" s="11">
        <v>100</v>
      </c>
      <c r="L16" s="11">
        <v>90.349400000000003</v>
      </c>
      <c r="M16" s="58">
        <v>80</v>
      </c>
      <c r="N16" s="264">
        <v>45334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458</v>
      </c>
      <c r="F17" s="27" t="s">
        <v>459</v>
      </c>
      <c r="G17" s="11">
        <v>93.727582968886097</v>
      </c>
      <c r="H17" s="11">
        <v>99.123855004085001</v>
      </c>
      <c r="I17" s="267">
        <v>106767830</v>
      </c>
      <c r="J17" s="268">
        <v>188</v>
      </c>
      <c r="K17" s="11">
        <v>100</v>
      </c>
      <c r="L17" s="11">
        <v>89.602199999999996</v>
      </c>
      <c r="M17" s="58">
        <v>87</v>
      </c>
      <c r="N17" s="264">
        <v>45341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421</v>
      </c>
      <c r="D19" s="265">
        <v>1</v>
      </c>
      <c r="E19" s="9" t="s">
        <v>293</v>
      </c>
      <c r="F19" s="27" t="s">
        <v>294</v>
      </c>
      <c r="G19" s="136">
        <v>99.236500000000007</v>
      </c>
      <c r="H19" s="11">
        <v>99.236500000000007</v>
      </c>
      <c r="I19" s="133"/>
      <c r="J19" s="139"/>
      <c r="K19" s="11">
        <v>99.236500000000007</v>
      </c>
      <c r="L19" s="11">
        <v>99.236500000000007</v>
      </c>
      <c r="M19" s="58">
        <v>3</v>
      </c>
      <c r="N19" s="264">
        <v>45257</v>
      </c>
      <c r="O19" s="114"/>
    </row>
    <row r="20" spans="1:16" ht="13.95" customHeight="1">
      <c r="A20" s="50"/>
      <c r="D20" s="265">
        <v>2</v>
      </c>
      <c r="E20" s="9" t="s">
        <v>297</v>
      </c>
      <c r="F20" s="27" t="s">
        <v>298</v>
      </c>
      <c r="G20" s="12">
        <v>99.419414812061902</v>
      </c>
      <c r="H20" s="11">
        <v>99.161000000000001</v>
      </c>
      <c r="I20" s="133">
        <v>7770</v>
      </c>
      <c r="J20" s="139">
        <v>1</v>
      </c>
      <c r="K20" s="11">
        <v>99.161000000000001</v>
      </c>
      <c r="L20" s="11">
        <v>99.161000000000001</v>
      </c>
      <c r="M20" s="58">
        <v>10</v>
      </c>
      <c r="N20" s="264">
        <v>45264</v>
      </c>
      <c r="O20" s="114"/>
    </row>
    <row r="21" spans="1:16" ht="13.95" customHeight="1">
      <c r="A21" s="50"/>
      <c r="D21" s="265">
        <v>3</v>
      </c>
      <c r="E21" s="9" t="s">
        <v>299</v>
      </c>
      <c r="F21" s="27" t="s">
        <v>300</v>
      </c>
      <c r="G21" s="136">
        <v>98.5595</v>
      </c>
      <c r="H21" s="11">
        <v>98.634500000000003</v>
      </c>
      <c r="I21" s="133">
        <v>1015</v>
      </c>
      <c r="J21" s="139">
        <v>1</v>
      </c>
      <c r="K21" s="11">
        <v>98.634500000000003</v>
      </c>
      <c r="L21" s="11">
        <v>98.634500000000003</v>
      </c>
      <c r="M21" s="58">
        <v>17</v>
      </c>
      <c r="N21" s="264">
        <v>45271</v>
      </c>
      <c r="O21" s="114"/>
    </row>
    <row r="22" spans="1:16" ht="13.95" customHeight="1">
      <c r="A22" s="50"/>
      <c r="D22" s="265">
        <v>4</v>
      </c>
      <c r="E22" s="9" t="s">
        <v>303</v>
      </c>
      <c r="F22" s="27" t="s">
        <v>304</v>
      </c>
      <c r="G22" s="136">
        <v>98.393533115686196</v>
      </c>
      <c r="H22" s="11">
        <v>98.393533115686196</v>
      </c>
      <c r="I22" s="133"/>
      <c r="J22" s="139"/>
      <c r="K22" s="11">
        <v>98.418300000000002</v>
      </c>
      <c r="L22" s="11">
        <v>96.9529</v>
      </c>
      <c r="M22" s="58">
        <v>24</v>
      </c>
      <c r="N22" s="264">
        <v>45278</v>
      </c>
      <c r="O22" s="114"/>
    </row>
    <row r="23" spans="1:16" ht="13.95" customHeight="1">
      <c r="A23" s="50"/>
      <c r="D23" s="265">
        <v>5</v>
      </c>
      <c r="E23" s="9" t="s">
        <v>307</v>
      </c>
      <c r="F23" s="27" t="s">
        <v>308</v>
      </c>
      <c r="G23" s="136">
        <v>100</v>
      </c>
      <c r="H23" s="11">
        <v>100</v>
      </c>
      <c r="I23" s="133">
        <v>5585</v>
      </c>
      <c r="J23" s="139">
        <v>1</v>
      </c>
      <c r="K23" s="11">
        <v>100</v>
      </c>
      <c r="L23" s="11">
        <v>100</v>
      </c>
      <c r="M23" s="58">
        <v>31</v>
      </c>
      <c r="N23" s="264">
        <v>45285</v>
      </c>
      <c r="O23" s="114"/>
    </row>
    <row r="24" spans="1:16" ht="13.95" customHeight="1">
      <c r="A24" s="50"/>
      <c r="D24" s="265">
        <v>6</v>
      </c>
      <c r="E24" s="9" t="s">
        <v>311</v>
      </c>
      <c r="F24" s="27" t="s">
        <v>312</v>
      </c>
      <c r="G24" s="136">
        <v>88.825199999999995</v>
      </c>
      <c r="H24" s="11">
        <v>98.543540850521495</v>
      </c>
      <c r="I24" s="133">
        <v>21187</v>
      </c>
      <c r="J24" s="139">
        <v>2</v>
      </c>
      <c r="K24" s="11">
        <v>100</v>
      </c>
      <c r="L24" s="11">
        <v>96.914199999999994</v>
      </c>
      <c r="M24" s="58">
        <v>38</v>
      </c>
      <c r="N24" s="264">
        <v>45292</v>
      </c>
      <c r="O24" s="114"/>
    </row>
    <row r="25" spans="1:16" ht="13.95" customHeight="1">
      <c r="A25" s="50"/>
      <c r="D25" s="265">
        <v>7</v>
      </c>
      <c r="E25" s="9" t="s">
        <v>313</v>
      </c>
      <c r="F25" s="27" t="s">
        <v>314</v>
      </c>
      <c r="G25" s="136">
        <v>88.414499970808293</v>
      </c>
      <c r="H25" s="11">
        <v>88.414499970808293</v>
      </c>
      <c r="I25" s="133"/>
      <c r="J25" s="139"/>
      <c r="K25" s="11">
        <v>96.450699999999998</v>
      </c>
      <c r="L25" s="11">
        <v>87.920199999999994</v>
      </c>
      <c r="M25" s="58">
        <v>45</v>
      </c>
      <c r="N25" s="264">
        <v>45299</v>
      </c>
      <c r="O25" s="114"/>
    </row>
    <row r="26" spans="1:16" ht="13.95" customHeight="1">
      <c r="A26" s="50"/>
      <c r="D26" s="265">
        <v>8</v>
      </c>
      <c r="E26" s="9" t="s">
        <v>315</v>
      </c>
      <c r="F26" s="27" t="s">
        <v>316</v>
      </c>
      <c r="G26" s="12">
        <v>96.961354333666094</v>
      </c>
      <c r="H26" s="64">
        <v>100</v>
      </c>
      <c r="I26" s="133">
        <v>1000</v>
      </c>
      <c r="J26" s="243">
        <v>1</v>
      </c>
      <c r="K26" s="64">
        <v>100</v>
      </c>
      <c r="L26" s="64">
        <v>100</v>
      </c>
      <c r="M26" s="58">
        <v>52</v>
      </c>
      <c r="N26" s="264">
        <v>45306</v>
      </c>
      <c r="O26" s="114"/>
    </row>
    <row r="27" spans="1:16" ht="13.95" customHeight="1">
      <c r="A27" s="50"/>
      <c r="D27" s="265">
        <v>9</v>
      </c>
      <c r="E27" s="9" t="s">
        <v>319</v>
      </c>
      <c r="F27" s="27" t="s">
        <v>320</v>
      </c>
      <c r="G27" s="12">
        <v>96.225148627429704</v>
      </c>
      <c r="H27" s="64">
        <v>95.582318885405996</v>
      </c>
      <c r="I27" s="133">
        <v>346458</v>
      </c>
      <c r="J27" s="243">
        <v>2</v>
      </c>
      <c r="K27" s="64">
        <v>95.628900000000002</v>
      </c>
      <c r="L27" s="64">
        <v>95.243099999999998</v>
      </c>
      <c r="M27" s="58">
        <v>59</v>
      </c>
      <c r="N27" s="264">
        <v>45313</v>
      </c>
      <c r="O27" s="114"/>
    </row>
    <row r="28" spans="1:16" ht="13.95" customHeight="1">
      <c r="A28" s="50"/>
      <c r="D28" s="265">
        <v>10</v>
      </c>
      <c r="E28" s="9" t="s">
        <v>323</v>
      </c>
      <c r="F28" s="27" t="s">
        <v>324</v>
      </c>
      <c r="G28" s="12">
        <v>94.885394085076896</v>
      </c>
      <c r="H28" s="64">
        <v>94.885394085076896</v>
      </c>
      <c r="I28" s="133"/>
      <c r="J28" s="243"/>
      <c r="K28" s="64">
        <v>94.932599999999994</v>
      </c>
      <c r="L28" s="64">
        <v>94.838700000000003</v>
      </c>
      <c r="M28" s="58">
        <v>66</v>
      </c>
      <c r="N28" s="264">
        <v>45320</v>
      </c>
      <c r="O28" s="114"/>
    </row>
    <row r="29" spans="1:16" ht="13.95" customHeight="1">
      <c r="A29" s="50"/>
      <c r="D29" s="265">
        <v>11</v>
      </c>
      <c r="E29" s="9" t="s">
        <v>327</v>
      </c>
      <c r="F29" s="27" t="s">
        <v>328</v>
      </c>
      <c r="G29" s="12">
        <v>87.268299999999996</v>
      </c>
      <c r="H29" s="64">
        <v>87.268299999999996</v>
      </c>
      <c r="I29" s="133"/>
      <c r="J29" s="243"/>
      <c r="K29" s="64">
        <v>87.268299999999996</v>
      </c>
      <c r="L29" s="64">
        <v>87.268299999999996</v>
      </c>
      <c r="M29" s="58">
        <v>73</v>
      </c>
      <c r="N29" s="264">
        <v>45327</v>
      </c>
      <c r="O29" s="114"/>
    </row>
    <row r="30" spans="1:16" ht="13.95" customHeight="1">
      <c r="A30" s="50"/>
      <c r="D30" s="265">
        <v>12</v>
      </c>
      <c r="E30" s="9" t="s">
        <v>333</v>
      </c>
      <c r="F30" s="27" t="s">
        <v>334</v>
      </c>
      <c r="G30" s="12">
        <v>89.94</v>
      </c>
      <c r="H30" s="64">
        <v>100</v>
      </c>
      <c r="I30" s="133">
        <v>336283</v>
      </c>
      <c r="J30" s="243">
        <v>3</v>
      </c>
      <c r="K30" s="64">
        <v>100</v>
      </c>
      <c r="L30" s="64">
        <v>100</v>
      </c>
      <c r="M30" s="58">
        <v>80</v>
      </c>
      <c r="N30" s="264">
        <v>45334</v>
      </c>
      <c r="O30" s="114"/>
    </row>
    <row r="31" spans="1:16" ht="13.95" customHeight="1">
      <c r="A31" s="50"/>
      <c r="D31" s="265">
        <v>13</v>
      </c>
      <c r="E31" s="9" t="s">
        <v>338</v>
      </c>
      <c r="F31" s="27" t="s">
        <v>339</v>
      </c>
      <c r="G31" s="12">
        <v>88.015299999999996</v>
      </c>
      <c r="H31" s="64">
        <v>93.205399999999997</v>
      </c>
      <c r="I31" s="133">
        <v>60000</v>
      </c>
      <c r="J31" s="243">
        <v>1</v>
      </c>
      <c r="K31" s="64">
        <v>93.205399999999997</v>
      </c>
      <c r="L31" s="64">
        <v>93.205399999999997</v>
      </c>
      <c r="M31" s="58">
        <v>87</v>
      </c>
      <c r="N31" s="264">
        <v>45341</v>
      </c>
      <c r="O31" s="114"/>
    </row>
    <row r="32" spans="1:16" ht="13.95" customHeight="1">
      <c r="A32" s="50"/>
      <c r="D32" s="265">
        <v>14</v>
      </c>
      <c r="E32" s="9" t="s">
        <v>342</v>
      </c>
      <c r="F32" s="27" t="s">
        <v>343</v>
      </c>
      <c r="G32" s="12">
        <v>92.954400000000007</v>
      </c>
      <c r="H32" s="64">
        <v>94.9499</v>
      </c>
      <c r="I32" s="133">
        <v>35000000</v>
      </c>
      <c r="J32" s="243">
        <v>1</v>
      </c>
      <c r="K32" s="64">
        <v>94.9499</v>
      </c>
      <c r="L32" s="64">
        <v>94.9499</v>
      </c>
      <c r="M32" s="58">
        <v>88</v>
      </c>
      <c r="N32" s="264">
        <v>45342</v>
      </c>
      <c r="O32" s="114"/>
    </row>
    <row r="33" spans="1:15" ht="13.5" customHeight="1">
      <c r="A33" s="50"/>
      <c r="D33" s="265">
        <v>15</v>
      </c>
      <c r="E33" s="9" t="s">
        <v>346</v>
      </c>
      <c r="F33" s="27" t="s">
        <v>347</v>
      </c>
      <c r="G33" s="12">
        <v>94.255992607080699</v>
      </c>
      <c r="H33" s="64">
        <v>92.738699999999994</v>
      </c>
      <c r="I33" s="133">
        <v>1619</v>
      </c>
      <c r="J33" s="243">
        <v>1</v>
      </c>
      <c r="K33" s="64">
        <v>92.738699999999994</v>
      </c>
      <c r="L33" s="64">
        <v>92.738699999999994</v>
      </c>
      <c r="M33" s="58">
        <v>94</v>
      </c>
      <c r="N33" s="264">
        <v>45348</v>
      </c>
      <c r="O33" s="114"/>
    </row>
    <row r="34" spans="1:15" ht="13.95" customHeight="1">
      <c r="A34" s="50"/>
      <c r="D34" s="265">
        <v>16</v>
      </c>
      <c r="E34" s="9" t="s">
        <v>362</v>
      </c>
      <c r="F34" s="27" t="s">
        <v>363</v>
      </c>
      <c r="G34" s="12">
        <v>86.777199999999993</v>
      </c>
      <c r="H34" s="64">
        <v>100</v>
      </c>
      <c r="I34" s="133">
        <v>2271</v>
      </c>
      <c r="J34" s="243">
        <v>1</v>
      </c>
      <c r="K34" s="64">
        <v>100</v>
      </c>
      <c r="L34" s="64">
        <v>100</v>
      </c>
      <c r="M34" s="58">
        <v>101</v>
      </c>
      <c r="N34" s="264">
        <v>45355</v>
      </c>
      <c r="O34" s="114"/>
    </row>
    <row r="35" spans="1:15" ht="13.95" customHeight="1">
      <c r="A35" s="50"/>
      <c r="D35" s="265">
        <v>17</v>
      </c>
      <c r="E35" s="9" t="s">
        <v>369</v>
      </c>
      <c r="F35" s="27" t="s">
        <v>370</v>
      </c>
      <c r="G35" s="12">
        <v>95.195099999999996</v>
      </c>
      <c r="H35" s="64">
        <v>92.776700000000005</v>
      </c>
      <c r="I35" s="133">
        <v>430</v>
      </c>
      <c r="J35" s="243">
        <v>1</v>
      </c>
      <c r="K35" s="64">
        <v>92.776700000000005</v>
      </c>
      <c r="L35" s="64">
        <v>92.776700000000005</v>
      </c>
      <c r="M35" s="58">
        <v>108</v>
      </c>
      <c r="N35" s="264">
        <v>45362</v>
      </c>
      <c r="O35" s="114"/>
    </row>
    <row r="36" spans="1:15" ht="13.95" customHeight="1">
      <c r="A36" s="50"/>
      <c r="D36" s="265">
        <v>18</v>
      </c>
      <c r="E36" s="9" t="s">
        <v>375</v>
      </c>
      <c r="F36" s="27" t="s">
        <v>376</v>
      </c>
      <c r="G36" s="12">
        <v>91.409211288506199</v>
      </c>
      <c r="H36" s="64">
        <v>92.355168116686201</v>
      </c>
      <c r="I36" s="133">
        <v>163584</v>
      </c>
      <c r="J36" s="243">
        <v>6</v>
      </c>
      <c r="K36" s="64">
        <v>100</v>
      </c>
      <c r="L36" s="64">
        <v>87.215000000000003</v>
      </c>
      <c r="M36" s="58">
        <v>115</v>
      </c>
      <c r="N36" s="264">
        <v>45369</v>
      </c>
      <c r="O36" s="114"/>
    </row>
    <row r="37" spans="1:15" ht="13.95" customHeight="1">
      <c r="A37" s="50"/>
      <c r="D37" s="265">
        <v>19</v>
      </c>
      <c r="E37" s="9" t="s">
        <v>381</v>
      </c>
      <c r="F37" s="27" t="s">
        <v>382</v>
      </c>
      <c r="G37" s="12">
        <v>90.588200000000001</v>
      </c>
      <c r="H37" s="64">
        <v>90.588200000000001</v>
      </c>
      <c r="I37" s="133"/>
      <c r="J37" s="243"/>
      <c r="K37" s="64">
        <v>90.588200000000001</v>
      </c>
      <c r="L37" s="64">
        <v>90.588200000000001</v>
      </c>
      <c r="M37" s="58">
        <v>122</v>
      </c>
      <c r="N37" s="264">
        <v>45376</v>
      </c>
      <c r="O37" s="114"/>
    </row>
    <row r="38" spans="1:15" ht="13.95" customHeight="1">
      <c r="A38" s="50"/>
      <c r="D38" s="265">
        <v>20</v>
      </c>
      <c r="E38" s="9" t="s">
        <v>399</v>
      </c>
      <c r="F38" s="27" t="s">
        <v>400</v>
      </c>
      <c r="G38" s="12">
        <v>89.451529645093899</v>
      </c>
      <c r="H38" s="64">
        <v>99.046447172824998</v>
      </c>
      <c r="I38" s="133">
        <v>469550</v>
      </c>
      <c r="J38" s="243">
        <v>2</v>
      </c>
      <c r="K38" s="64">
        <v>100</v>
      </c>
      <c r="L38" s="64">
        <v>90.2453</v>
      </c>
      <c r="M38" s="58">
        <v>129</v>
      </c>
      <c r="N38" s="264">
        <v>45383</v>
      </c>
      <c r="O38" s="114"/>
    </row>
    <row r="39" spans="1:15" ht="13.95" customHeight="1">
      <c r="A39" s="50"/>
      <c r="D39" s="265">
        <v>21</v>
      </c>
      <c r="E39" s="9" t="s">
        <v>405</v>
      </c>
      <c r="F39" s="27" t="s">
        <v>406</v>
      </c>
      <c r="G39" s="12">
        <v>87.579700000000003</v>
      </c>
      <c r="H39" s="64">
        <v>87.579700000000003</v>
      </c>
      <c r="I39" s="133"/>
      <c r="J39" s="243"/>
      <c r="K39" s="64">
        <v>87.579700000000003</v>
      </c>
      <c r="L39" s="64">
        <v>87.579700000000003</v>
      </c>
      <c r="M39" s="58">
        <v>136</v>
      </c>
      <c r="N39" s="264">
        <v>45390</v>
      </c>
      <c r="O39" s="114"/>
    </row>
    <row r="40" spans="1:15" ht="13.95" customHeight="1">
      <c r="A40" s="50"/>
      <c r="D40" s="265">
        <v>22</v>
      </c>
      <c r="E40" s="9" t="s">
        <v>411</v>
      </c>
      <c r="F40" s="27" t="s">
        <v>412</v>
      </c>
      <c r="G40" s="12">
        <v>89.257860612561103</v>
      </c>
      <c r="H40" s="64">
        <v>89.257860612561103</v>
      </c>
      <c r="I40" s="133"/>
      <c r="J40" s="243"/>
      <c r="K40" s="64">
        <v>97.75</v>
      </c>
      <c r="L40" s="64">
        <v>84.513599999999997</v>
      </c>
      <c r="M40" s="58">
        <v>143</v>
      </c>
      <c r="N40" s="264">
        <v>45397</v>
      </c>
      <c r="O40" s="114"/>
    </row>
    <row r="41" spans="1:15" ht="13.95" customHeight="1">
      <c r="A41" s="50"/>
      <c r="D41" s="265">
        <v>23</v>
      </c>
      <c r="E41" s="9" t="s">
        <v>417</v>
      </c>
      <c r="F41" s="27" t="s">
        <v>418</v>
      </c>
      <c r="G41" s="12">
        <v>89.499319366601696</v>
      </c>
      <c r="H41" s="64">
        <v>83.106899999999996</v>
      </c>
      <c r="I41" s="133">
        <v>32109</v>
      </c>
      <c r="J41" s="243">
        <v>1</v>
      </c>
      <c r="K41" s="64">
        <v>83.106899999999996</v>
      </c>
      <c r="L41" s="64">
        <v>83.106899999999996</v>
      </c>
      <c r="M41" s="58">
        <v>150</v>
      </c>
      <c r="N41" s="264">
        <v>45404</v>
      </c>
      <c r="O41" s="114"/>
    </row>
    <row r="42" spans="1:15" ht="13.95" customHeight="1">
      <c r="A42" s="50"/>
      <c r="D42" s="265">
        <v>24</v>
      </c>
      <c r="E42" s="9" t="s">
        <v>424</v>
      </c>
      <c r="F42" s="27" t="s">
        <v>425</v>
      </c>
      <c r="G42" s="12">
        <v>91.434376114811101</v>
      </c>
      <c r="H42" s="64">
        <v>91.434376114811101</v>
      </c>
      <c r="I42" s="133"/>
      <c r="J42" s="243"/>
      <c r="K42" s="64">
        <v>97.75</v>
      </c>
      <c r="L42" s="64">
        <v>88.073700000000002</v>
      </c>
      <c r="M42" s="58">
        <v>157</v>
      </c>
      <c r="N42" s="264">
        <v>45411</v>
      </c>
      <c r="O42" s="114"/>
    </row>
    <row r="43" spans="1:15" ht="13.95" customHeight="1">
      <c r="A43" s="50"/>
      <c r="D43" s="265">
        <v>25</v>
      </c>
      <c r="E43" s="9" t="s">
        <v>430</v>
      </c>
      <c r="F43" s="27" t="s">
        <v>431</v>
      </c>
      <c r="G43" s="12">
        <v>94.673860290411199</v>
      </c>
      <c r="H43" s="64">
        <v>89.095500000000001</v>
      </c>
      <c r="I43" s="133">
        <v>7776</v>
      </c>
      <c r="J43" s="243">
        <v>1</v>
      </c>
      <c r="K43" s="64">
        <v>89.095500000000001</v>
      </c>
      <c r="L43" s="64">
        <v>89.095500000000001</v>
      </c>
      <c r="M43" s="58">
        <v>164</v>
      </c>
      <c r="N43" s="264">
        <v>45418</v>
      </c>
      <c r="O43" s="114"/>
    </row>
    <row r="44" spans="1:15" ht="13.95" customHeight="1">
      <c r="A44" s="50"/>
      <c r="D44" s="265">
        <v>26</v>
      </c>
      <c r="E44" s="9" t="s">
        <v>454</v>
      </c>
      <c r="F44" s="27" t="s">
        <v>455</v>
      </c>
      <c r="G44" s="12">
        <v>88.199938297665099</v>
      </c>
      <c r="H44" s="64">
        <v>87.600588285349602</v>
      </c>
      <c r="I44" s="133">
        <v>28204</v>
      </c>
      <c r="J44" s="243">
        <v>3</v>
      </c>
      <c r="K44" s="64">
        <v>100</v>
      </c>
      <c r="L44" s="64">
        <v>86.873000000000005</v>
      </c>
      <c r="M44" s="58">
        <v>171</v>
      </c>
      <c r="N44" s="264">
        <v>45425</v>
      </c>
      <c r="O44" s="114"/>
    </row>
    <row r="45" spans="1:15" ht="13.95" customHeight="1">
      <c r="A45" s="50"/>
      <c r="D45" s="265">
        <v>27</v>
      </c>
      <c r="E45" s="9" t="s">
        <v>460</v>
      </c>
      <c r="F45" s="27" t="s">
        <v>461</v>
      </c>
      <c r="G45" s="12">
        <v>87.412244087902295</v>
      </c>
      <c r="H45" s="64">
        <v>86.568874441512605</v>
      </c>
      <c r="I45" s="133">
        <v>3856891</v>
      </c>
      <c r="J45" s="243">
        <v>28</v>
      </c>
      <c r="K45" s="64">
        <v>100</v>
      </c>
      <c r="L45" s="64">
        <v>80.581999999999994</v>
      </c>
      <c r="M45" s="58">
        <v>178</v>
      </c>
      <c r="N45" s="264">
        <v>45432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97.75</v>
      </c>
      <c r="H47" s="242">
        <v>97.75</v>
      </c>
      <c r="I47" s="269"/>
      <c r="J47" s="243"/>
      <c r="K47" s="12">
        <v>97.75</v>
      </c>
      <c r="L47" s="12">
        <v>97.75</v>
      </c>
      <c r="M47" s="58">
        <v>3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99.2</v>
      </c>
      <c r="H48" s="273">
        <v>99.2</v>
      </c>
      <c r="I48" s="274"/>
      <c r="J48" s="139"/>
      <c r="K48" s="136">
        <v>99.2</v>
      </c>
      <c r="L48" s="136">
        <v>99.2</v>
      </c>
      <c r="M48" s="27">
        <v>17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98.578199999999995</v>
      </c>
      <c r="H49" s="273">
        <v>98.113200000000006</v>
      </c>
      <c r="I49" s="274">
        <v>16309</v>
      </c>
      <c r="J49" s="139">
        <v>1</v>
      </c>
      <c r="K49" s="136">
        <v>98.113200000000006</v>
      </c>
      <c r="L49" s="136">
        <v>98.113200000000006</v>
      </c>
      <c r="M49" s="27">
        <v>24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96.523600000000002</v>
      </c>
      <c r="H50" s="242">
        <v>100</v>
      </c>
      <c r="I50" s="269">
        <v>16605</v>
      </c>
      <c r="J50" s="243">
        <v>1</v>
      </c>
      <c r="K50" s="12">
        <v>100</v>
      </c>
      <c r="L50" s="12">
        <v>100</v>
      </c>
      <c r="M50" s="27">
        <v>38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74.075299999999999</v>
      </c>
      <c r="H51" s="273">
        <v>100</v>
      </c>
      <c r="I51" s="274">
        <v>9450</v>
      </c>
      <c r="J51" s="139">
        <v>1</v>
      </c>
      <c r="K51" s="136">
        <v>100</v>
      </c>
      <c r="L51" s="136">
        <v>100</v>
      </c>
      <c r="M51" s="27">
        <v>52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91.801599350447901</v>
      </c>
      <c r="H52" s="242">
        <v>95.833581060364097</v>
      </c>
      <c r="I52" s="269">
        <v>12524</v>
      </c>
      <c r="J52" s="243">
        <v>2</v>
      </c>
      <c r="K52" s="12">
        <v>96.118300000000005</v>
      </c>
      <c r="L52" s="12">
        <v>95.437799999999996</v>
      </c>
      <c r="M52" s="27">
        <v>59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95.537999999999997</v>
      </c>
      <c r="H53" s="273">
        <v>100</v>
      </c>
      <c r="I53" s="274">
        <v>7995</v>
      </c>
      <c r="J53" s="139">
        <v>1</v>
      </c>
      <c r="K53" s="136">
        <v>100</v>
      </c>
      <c r="L53" s="136">
        <v>100</v>
      </c>
      <c r="M53" s="27">
        <v>66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97.09</v>
      </c>
      <c r="H54" s="242">
        <v>100</v>
      </c>
      <c r="I54" s="269">
        <v>7155</v>
      </c>
      <c r="J54" s="243">
        <v>1</v>
      </c>
      <c r="K54" s="12">
        <v>100</v>
      </c>
      <c r="L54" s="12">
        <v>100</v>
      </c>
      <c r="M54" s="27">
        <v>80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94.569254010141094</v>
      </c>
      <c r="H55" s="273">
        <v>94.670400000000001</v>
      </c>
      <c r="I55" s="274">
        <v>3000000</v>
      </c>
      <c r="J55" s="139">
        <v>1</v>
      </c>
      <c r="K55" s="136">
        <v>94.670400000000001</v>
      </c>
      <c r="L55" s="136">
        <v>94.670400000000001</v>
      </c>
      <c r="M55" s="27">
        <v>94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94.801793328096593</v>
      </c>
      <c r="H56" s="273">
        <v>91.993700000000004</v>
      </c>
      <c r="I56" s="274">
        <v>27369</v>
      </c>
      <c r="J56" s="139">
        <v>1</v>
      </c>
      <c r="K56" s="136">
        <v>91.993700000000004</v>
      </c>
      <c r="L56" s="136">
        <v>91.993700000000004</v>
      </c>
      <c r="M56" s="27">
        <v>101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94.805000000000007</v>
      </c>
      <c r="H57" s="242">
        <v>91.876422221768493</v>
      </c>
      <c r="I57" s="269">
        <v>48979</v>
      </c>
      <c r="J57" s="243">
        <v>2</v>
      </c>
      <c r="K57" s="12">
        <v>91.876499999999993</v>
      </c>
      <c r="L57" s="12">
        <v>91.876400000000004</v>
      </c>
      <c r="M57" s="27">
        <v>108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90.793934328926099</v>
      </c>
      <c r="H58" s="273">
        <v>100</v>
      </c>
      <c r="I58" s="274">
        <v>1630</v>
      </c>
      <c r="J58" s="139">
        <v>1</v>
      </c>
      <c r="K58" s="136">
        <v>100</v>
      </c>
      <c r="L58" s="136">
        <v>100</v>
      </c>
      <c r="M58" s="27">
        <v>122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89.347099999999998</v>
      </c>
      <c r="H59" s="242">
        <v>89.347099999999998</v>
      </c>
      <c r="I59" s="269"/>
      <c r="J59" s="270"/>
      <c r="K59" s="12">
        <v>89.347099999999998</v>
      </c>
      <c r="L59" s="12">
        <v>89.347099999999998</v>
      </c>
      <c r="M59" s="27">
        <v>136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82.921499999999995</v>
      </c>
      <c r="H60" s="242">
        <v>82.921499999999995</v>
      </c>
      <c r="I60" s="269"/>
      <c r="J60" s="270"/>
      <c r="K60" s="12">
        <v>82.921499999999995</v>
      </c>
      <c r="L60" s="12">
        <v>82.921499999999995</v>
      </c>
      <c r="M60" s="27">
        <v>143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88.14</v>
      </c>
      <c r="H61" s="242">
        <v>88.14</v>
      </c>
      <c r="I61" s="269"/>
      <c r="J61" s="243"/>
      <c r="K61" s="12">
        <v>88.14</v>
      </c>
      <c r="L61" s="12">
        <v>88.14</v>
      </c>
      <c r="M61" s="27">
        <v>150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97.09</v>
      </c>
      <c r="H62" s="273">
        <v>97.09</v>
      </c>
      <c r="I62" s="274"/>
      <c r="J62" s="139"/>
      <c r="K62" s="136">
        <v>97.09</v>
      </c>
      <c r="L62" s="136">
        <v>97.09</v>
      </c>
      <c r="M62" s="27">
        <v>164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90.5346838153786</v>
      </c>
      <c r="H63" s="273">
        <v>87.100091494728701</v>
      </c>
      <c r="I63" s="274">
        <v>15461</v>
      </c>
      <c r="J63" s="139">
        <v>2</v>
      </c>
      <c r="K63" s="136">
        <v>88.686199999999999</v>
      </c>
      <c r="L63" s="136">
        <v>87.043899999999994</v>
      </c>
      <c r="M63" s="27">
        <v>171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295</v>
      </c>
      <c r="F64" s="27" t="s">
        <v>296</v>
      </c>
      <c r="G64" s="136">
        <v>79.389300000000006</v>
      </c>
      <c r="H64" s="273">
        <v>79.649900000000002</v>
      </c>
      <c r="I64" s="274">
        <v>42118</v>
      </c>
      <c r="J64" s="139">
        <v>1</v>
      </c>
      <c r="K64" s="136">
        <v>79.649900000000002</v>
      </c>
      <c r="L64" s="136">
        <v>79.649900000000002</v>
      </c>
      <c r="M64" s="27">
        <v>185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301</v>
      </c>
      <c r="F65" s="27" t="s">
        <v>302</v>
      </c>
      <c r="G65" s="136">
        <v>100</v>
      </c>
      <c r="H65" s="273">
        <v>100</v>
      </c>
      <c r="I65" s="274"/>
      <c r="J65" s="139"/>
      <c r="K65" s="136">
        <v>100</v>
      </c>
      <c r="L65" s="136">
        <v>100</v>
      </c>
      <c r="M65" s="27">
        <v>199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305</v>
      </c>
      <c r="F66" s="27" t="s">
        <v>306</v>
      </c>
      <c r="G66" s="136">
        <v>84.4169252404524</v>
      </c>
      <c r="H66" s="273">
        <v>84.4169252404524</v>
      </c>
      <c r="I66" s="274"/>
      <c r="J66" s="139"/>
      <c r="K66" s="136">
        <v>98.86</v>
      </c>
      <c r="L66" s="136">
        <v>84.415599999999998</v>
      </c>
      <c r="M66" s="27">
        <v>206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309</v>
      </c>
      <c r="F67" s="27" t="s">
        <v>310</v>
      </c>
      <c r="G67" s="136">
        <v>98.86</v>
      </c>
      <c r="H67" s="273">
        <v>98.86</v>
      </c>
      <c r="I67" s="274"/>
      <c r="J67" s="139"/>
      <c r="K67" s="136">
        <v>98.86</v>
      </c>
      <c r="L67" s="136">
        <v>98.86</v>
      </c>
      <c r="M67" s="27">
        <v>213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317</v>
      </c>
      <c r="F68" s="27" t="s">
        <v>318</v>
      </c>
      <c r="G68" s="136">
        <v>79.329700000000003</v>
      </c>
      <c r="H68" s="273">
        <v>79.329700000000003</v>
      </c>
      <c r="I68" s="274"/>
      <c r="J68" s="139"/>
      <c r="K68" s="136">
        <v>79.329700000000003</v>
      </c>
      <c r="L68" s="136">
        <v>79.329700000000003</v>
      </c>
      <c r="M68" s="27">
        <v>227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321</v>
      </c>
      <c r="F69" s="172" t="s">
        <v>322</v>
      </c>
      <c r="G69" s="276">
        <v>83.417153602096505</v>
      </c>
      <c r="H69" s="277">
        <v>83.417153602096505</v>
      </c>
      <c r="I69" s="278"/>
      <c r="J69" s="289"/>
      <c r="K69" s="276">
        <v>87.194000000000003</v>
      </c>
      <c r="L69" s="276">
        <v>83.164400000000001</v>
      </c>
      <c r="M69" s="172">
        <v>241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325</v>
      </c>
      <c r="F70" s="172" t="s">
        <v>326</v>
      </c>
      <c r="G70" s="276">
        <v>76.791200000000003</v>
      </c>
      <c r="H70" s="277">
        <v>74.513800000000003</v>
      </c>
      <c r="I70" s="278">
        <v>194752</v>
      </c>
      <c r="J70" s="289">
        <v>1</v>
      </c>
      <c r="K70" s="276">
        <v>74.513800000000003</v>
      </c>
      <c r="L70" s="276">
        <v>74.513800000000003</v>
      </c>
      <c r="M70" s="172">
        <v>248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329</v>
      </c>
      <c r="F71" s="283" t="s">
        <v>330</v>
      </c>
      <c r="G71" s="284">
        <v>75.440299999999993</v>
      </c>
      <c r="H71" s="285">
        <v>75.440299999999993</v>
      </c>
      <c r="I71" s="286"/>
      <c r="J71" s="290"/>
      <c r="K71" s="284">
        <v>75.440299999999993</v>
      </c>
      <c r="L71" s="284">
        <v>75.440299999999993</v>
      </c>
      <c r="M71" s="283">
        <v>255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335</v>
      </c>
      <c r="F72" s="283" t="s">
        <v>336</v>
      </c>
      <c r="G72" s="284">
        <v>80.096800000000002</v>
      </c>
      <c r="H72" s="285">
        <v>80.096800000000002</v>
      </c>
      <c r="I72" s="286"/>
      <c r="J72" s="287"/>
      <c r="K72" s="284">
        <v>80.096800000000002</v>
      </c>
      <c r="L72" s="284">
        <v>80.096800000000002</v>
      </c>
      <c r="M72" s="283">
        <v>262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340</v>
      </c>
      <c r="F73" s="283" t="s">
        <v>341</v>
      </c>
      <c r="G73" s="284">
        <v>82.196700000000007</v>
      </c>
      <c r="H73" s="285">
        <v>100</v>
      </c>
      <c r="I73" s="286">
        <v>194625</v>
      </c>
      <c r="J73" s="290">
        <v>1</v>
      </c>
      <c r="K73" s="284">
        <v>100</v>
      </c>
      <c r="L73" s="284">
        <v>100</v>
      </c>
      <c r="M73" s="283">
        <v>269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344</v>
      </c>
      <c r="F74" s="283" t="s">
        <v>345</v>
      </c>
      <c r="G74" s="284">
        <v>71.865799999999993</v>
      </c>
      <c r="H74" s="285">
        <v>71.865799999999993</v>
      </c>
      <c r="I74" s="286"/>
      <c r="J74" s="290"/>
      <c r="K74" s="284">
        <v>71.865799999999993</v>
      </c>
      <c r="L74" s="284">
        <v>71.865799999999993</v>
      </c>
      <c r="M74" s="283">
        <v>276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364</v>
      </c>
      <c r="F75" s="283" t="s">
        <v>365</v>
      </c>
      <c r="G75" s="284">
        <v>79.4465</v>
      </c>
      <c r="H75" s="285">
        <v>79.4465</v>
      </c>
      <c r="I75" s="286"/>
      <c r="J75" s="290"/>
      <c r="K75" s="284">
        <v>79.4465</v>
      </c>
      <c r="L75" s="284">
        <v>79.4465</v>
      </c>
      <c r="M75" s="283">
        <v>283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371</v>
      </c>
      <c r="F76" s="283" t="s">
        <v>372</v>
      </c>
      <c r="G76" s="284">
        <v>75.755099999999999</v>
      </c>
      <c r="H76" s="285">
        <v>75.755099999999999</v>
      </c>
      <c r="I76" s="286"/>
      <c r="J76" s="290"/>
      <c r="K76" s="284">
        <v>75.755099999999999</v>
      </c>
      <c r="L76" s="284">
        <v>75.755099999999999</v>
      </c>
      <c r="M76" s="283">
        <v>290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377</v>
      </c>
      <c r="F77" s="283" t="s">
        <v>378</v>
      </c>
      <c r="G77" s="284">
        <v>76.971800000000002</v>
      </c>
      <c r="H77" s="285">
        <v>76.971800000000002</v>
      </c>
      <c r="I77" s="286"/>
      <c r="J77" s="290"/>
      <c r="K77" s="284">
        <v>76.971800000000002</v>
      </c>
      <c r="L77" s="284">
        <v>76.971800000000002</v>
      </c>
      <c r="M77" s="283">
        <v>297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383</v>
      </c>
      <c r="F78" s="283" t="s">
        <v>384</v>
      </c>
      <c r="G78" s="284">
        <v>78.302519305661207</v>
      </c>
      <c r="H78" s="285">
        <v>78.302519305661207</v>
      </c>
      <c r="I78" s="286"/>
      <c r="J78" s="290"/>
      <c r="K78" s="284">
        <v>78.953599999999994</v>
      </c>
      <c r="L78" s="284">
        <v>78.289299999999997</v>
      </c>
      <c r="M78" s="283">
        <v>304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401</v>
      </c>
      <c r="F79" s="283" t="s">
        <v>402</v>
      </c>
      <c r="G79" s="284">
        <v>76.617099999999994</v>
      </c>
      <c r="H79" s="285">
        <v>76.617099999999994</v>
      </c>
      <c r="I79" s="286"/>
      <c r="J79" s="290"/>
      <c r="K79" s="284">
        <v>76.617099999999994</v>
      </c>
      <c r="L79" s="284">
        <v>76.617099999999994</v>
      </c>
      <c r="M79" s="283">
        <v>311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407</v>
      </c>
      <c r="F80" s="283" t="s">
        <v>408</v>
      </c>
      <c r="G80" s="284">
        <v>78.583799999999997</v>
      </c>
      <c r="H80" s="285">
        <v>78.583799999999997</v>
      </c>
      <c r="I80" s="286"/>
      <c r="J80" s="290"/>
      <c r="K80" s="284">
        <v>78.583799999999997</v>
      </c>
      <c r="L80" s="284">
        <v>78.583799999999997</v>
      </c>
      <c r="M80" s="283">
        <v>318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413</v>
      </c>
      <c r="F81" s="283" t="s">
        <v>414</v>
      </c>
      <c r="G81" s="284">
        <v>75.959999999999994</v>
      </c>
      <c r="H81" s="285">
        <v>75.959999999999994</v>
      </c>
      <c r="I81" s="286"/>
      <c r="J81" s="290"/>
      <c r="K81" s="284">
        <v>75.959999999999994</v>
      </c>
      <c r="L81" s="284">
        <v>75.959999999999994</v>
      </c>
      <c r="M81" s="283">
        <v>325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419</v>
      </c>
      <c r="F82" s="283" t="s">
        <v>420</v>
      </c>
      <c r="G82" s="284">
        <v>78.3066294930954</v>
      </c>
      <c r="H82" s="285">
        <v>78.3066294930954</v>
      </c>
      <c r="I82" s="286"/>
      <c r="J82" s="290"/>
      <c r="K82" s="284">
        <v>78.414500000000004</v>
      </c>
      <c r="L82" s="284">
        <v>69.652600000000007</v>
      </c>
      <c r="M82" s="283">
        <v>332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426</v>
      </c>
      <c r="F83" s="283" t="s">
        <v>427</v>
      </c>
      <c r="G83" s="284">
        <v>75.449700000000007</v>
      </c>
      <c r="H83" s="285">
        <v>75.449700000000007</v>
      </c>
      <c r="I83" s="286"/>
      <c r="J83" s="290"/>
      <c r="K83" s="284">
        <v>75.449700000000007</v>
      </c>
      <c r="L83" s="284">
        <v>75.449700000000007</v>
      </c>
      <c r="M83" s="283">
        <v>339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432</v>
      </c>
      <c r="F84" s="283" t="s">
        <v>433</v>
      </c>
      <c r="G84" s="284">
        <v>76.179031827284902</v>
      </c>
      <c r="H84" s="285">
        <v>76.287499999999994</v>
      </c>
      <c r="I84" s="286">
        <v>188760</v>
      </c>
      <c r="J84" s="290">
        <v>3</v>
      </c>
      <c r="K84" s="284">
        <v>76.287499999999994</v>
      </c>
      <c r="L84" s="284">
        <v>76.287499999999994</v>
      </c>
      <c r="M84" s="283">
        <v>346</v>
      </c>
      <c r="N84" s="288">
        <v>45600</v>
      </c>
      <c r="O84" s="114"/>
    </row>
    <row r="85" spans="1:15">
      <c r="A85" s="109"/>
      <c r="B85" s="109"/>
      <c r="C85" s="109"/>
      <c r="D85" s="109">
        <v>39</v>
      </c>
      <c r="E85" s="282" t="s">
        <v>456</v>
      </c>
      <c r="F85" s="283" t="s">
        <v>457</v>
      </c>
      <c r="G85" s="284">
        <v>74.771000000000001</v>
      </c>
      <c r="H85" s="285">
        <v>100</v>
      </c>
      <c r="I85" s="286">
        <v>50501</v>
      </c>
      <c r="J85" s="290">
        <v>2</v>
      </c>
      <c r="K85" s="284">
        <v>100</v>
      </c>
      <c r="L85" s="284">
        <v>100</v>
      </c>
      <c r="M85" s="283">
        <v>353</v>
      </c>
      <c r="N85" s="288">
        <v>45607</v>
      </c>
      <c r="O85" s="114"/>
    </row>
    <row r="86" spans="1:15" ht="16.2" thickBot="1">
      <c r="A86" s="109"/>
      <c r="B86" s="109"/>
      <c r="C86" s="109"/>
      <c r="D86" s="109">
        <v>40</v>
      </c>
      <c r="E86" s="282" t="s">
        <v>462</v>
      </c>
      <c r="F86" s="283" t="s">
        <v>463</v>
      </c>
      <c r="G86" s="284">
        <v>75.451803573766895</v>
      </c>
      <c r="H86" s="285">
        <v>75.4901652311205</v>
      </c>
      <c r="I86" s="286">
        <v>22344295</v>
      </c>
      <c r="J86" s="290">
        <v>15</v>
      </c>
      <c r="K86" s="284">
        <v>100</v>
      </c>
      <c r="L86" s="284">
        <v>75.285600000000002</v>
      </c>
      <c r="M86" s="283">
        <v>360</v>
      </c>
      <c r="N86" s="288">
        <v>45614</v>
      </c>
      <c r="O86" s="114"/>
    </row>
    <row r="87" spans="1:15" ht="16.2" thickBot="1">
      <c r="C87" s="99"/>
      <c r="D87" s="100"/>
      <c r="E87" s="101" t="s">
        <v>41</v>
      </c>
      <c r="F87" s="101"/>
      <c r="G87" s="280"/>
      <c r="H87" s="281"/>
      <c r="I87" s="253">
        <f>SUM(I5:I86)</f>
        <v>232177597</v>
      </c>
      <c r="J87" s="253">
        <f>SUM(J5:J86)</f>
        <v>420</v>
      </c>
      <c r="K87" s="102"/>
      <c r="L87" s="102"/>
      <c r="M87" s="102"/>
      <c r="N87" s="254"/>
    </row>
    <row r="88" spans="1:15">
      <c r="A88" s="109" t="s">
        <v>42</v>
      </c>
      <c r="B88" s="109"/>
      <c r="C88" s="109"/>
      <c r="D88" s="109"/>
      <c r="E88" s="30"/>
      <c r="F88" s="30"/>
      <c r="G88" s="199"/>
      <c r="I88" s="183"/>
    </row>
    <row r="89" spans="1:15">
      <c r="A89" s="30" t="s">
        <v>43</v>
      </c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43997</v>
      </c>
    </row>
    <row r="90" spans="1:15">
      <c r="A90" s="30" t="s">
        <v>70</v>
      </c>
      <c r="B90" s="30"/>
      <c r="C90" s="30"/>
      <c r="D90" s="30"/>
      <c r="E90" s="302" t="s">
        <v>366</v>
      </c>
      <c r="F90" s="302"/>
      <c r="G90" s="199"/>
      <c r="H90" s="31"/>
      <c r="I90" s="183"/>
      <c r="K90" s="33"/>
      <c r="L90" s="33"/>
      <c r="M90" s="32"/>
      <c r="N90" s="33"/>
      <c r="O90" s="114">
        <v>44025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44165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44179</v>
      </c>
    </row>
    <row r="93" spans="1:15">
      <c r="A93" s="30"/>
      <c r="B93" s="30"/>
      <c r="C93" s="30"/>
      <c r="D93" s="30"/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</sheetData>
  <mergeCells count="2">
    <mergeCell ref="D1:N1"/>
    <mergeCell ref="E90:F90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B10" sqref="B10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14</v>
      </c>
      <c r="D14" s="211">
        <v>385000000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6</v>
      </c>
      <c r="D18" s="211">
        <v>73000000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14</v>
      </c>
      <c r="D27" s="227">
        <f>D14</f>
        <v>385000000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366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2023-11-24T20:29:42Z</dcterms:modified>
</cp:coreProperties>
</file>