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562" documentId="13_ncr:1_{16035CE6-CB53-44D5-B435-08A411D75740}" xr6:coauthVersionLast="47" xr6:coauthVersionMax="47" xr10:uidLastSave="{B13CDEDA-EFA4-4215-A371-E20759DB3230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H16" i="5"/>
  <c r="F16" i="5"/>
  <c r="E16" i="5"/>
  <c r="D16" i="5"/>
  <c r="H14" i="5"/>
  <c r="G14" i="5"/>
  <c r="F14" i="5"/>
  <c r="E14" i="5"/>
  <c r="D14" i="5"/>
  <c r="J92" i="3"/>
  <c r="I92" i="3"/>
  <c r="H17" i="5"/>
  <c r="F17" i="5"/>
  <c r="E17" i="5"/>
  <c r="D27" i="4"/>
  <c r="C27" i="4"/>
  <c r="I40" i="6" l="1"/>
  <c r="H40" i="6"/>
  <c r="D7" i="5" l="1"/>
  <c r="E7" i="5" l="1"/>
  <c r="G47" i="2" l="1"/>
  <c r="F47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<sst xmlns="http://schemas.openxmlformats.org/spreadsheetml/2006/main" count="561" uniqueCount="501">
  <si>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</si>
  <si>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</si>
  <si>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</si>
  <si>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</si>
  <si>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</si>
  <si>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</si>
  <si>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</si>
  <si>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</si>
  <si>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</si>
  <si>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</si>
  <si>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</si>
  <si>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</si>
  <si>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</si>
  <si>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</si>
  <si>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</si>
  <si>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</si>
  <si>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</si>
  <si>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</si>
  <si>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</si>
  <si>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</si>
  <si>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</si>
  <si>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</si>
  <si>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</si>
  <si>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</si>
  <si>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</si>
  <si>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</si>
  <si>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</si>
  <si>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</si>
  <si>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</si>
  <si>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</si>
  <si>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</si>
  <si>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</si>
  <si>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</si>
  <si>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</si>
  <si>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</si>
  <si>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</si>
  <si>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</si>
  <si>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</si>
  <si>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</si>
  <si>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</si>
  <si>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</si>
  <si>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</si>
  <si>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</si>
  <si>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</si>
  <si>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</si>
  <si>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</si>
  <si>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</si>
  <si>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</si>
  <si>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</si>
  <si>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</si>
  <si>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</si>
  <si>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</si>
  <si>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</si>
  <si>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</si>
  <si>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</si>
  <si>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</si>
  <si>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</si>
  <si>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</si>
  <si>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</si>
  <si>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</si>
  <si>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</si>
  <si>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</si>
  <si>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</si>
  <si>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</si>
  <si>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</si>
  <si>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</si>
  <si>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</si>
  <si>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</si>
  <si>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</si>
  <si>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</si>
  <si>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</si>
  <si>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</si>
  <si>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</si>
  <si>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</si>
  <si>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</si>
  <si>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</si>
  <si>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</si>
  <si>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</si>
  <si>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</si>
  <si>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</si>
  <si>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</si>
  <si>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</si>
  <si>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</si>
  <si>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</si>
  <si>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</si>
  <si>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</si>
  <si>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</si>
  <si>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</si>
  <si>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</si>
  <si>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</si>
  <si>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</si>
  <si>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</si>
  <si>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</si>
  <si>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</si>
  <si>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</si>
  <si>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</si>
  <si>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</si>
  <si>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</si>
  <si>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</si>
  <si>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</si>
  <si>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</si>
  <si>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</si>
  <si>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</si>
  <si>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</si>
  <si>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</si>
  <si>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</si>
  <si>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</si>
  <si>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</si>
  <si>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</si>
  <si>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</si>
  <si>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</si>
  <si>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</si>
  <si>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</si>
  <si>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</si>
  <si>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</si>
  <si>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</si>
  <si>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</si>
  <si>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</si>
  <si>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</si>
  <si>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</si>
  <si>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</si>
  <si>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</si>
  <si>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</si>
  <si>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</si>
  <si>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</si>
  <si>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</si>
  <si>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</si>
  <si>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</si>
  <si>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</si>
  <si>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</si>
  <si>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</si>
  <si>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</si>
  <si>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</si>
  <si>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</si>
  <si>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</si>
  <si>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</si>
  <si>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</si>
  <si>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</si>
  <si>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</si>
  <si>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</si>
  <si>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</si>
  <si>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</si>
  <si>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</si>
  <si>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</si>
  <si>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</si>
  <si>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</si>
  <si>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</si>
  <si>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</si>
  <si>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</si>
  <si>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</si>
  <si>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</si>
  <si>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</si>
  <si>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</si>
  <si>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</si>
  <si>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</si>
  <si>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</si>
  <si>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</si>
  <si>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</si>
  <si>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</si>
  <si>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</si>
  <si>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</si>
  <si>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</si>
  <si>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</si>
  <si>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</si>
  <si>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</si>
  <si>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</si>
  <si>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</si>
  <si>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</si>
  <si>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</si>
  <si>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</si>
  <si>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</si>
  <si>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</si>
  <si>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</si>
  <si>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</si>
  <si>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</si>
  <si>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</si>
  <si>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</si>
  <si>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</si>
  <si>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</si>
  <si>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</si>
  <si>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</si>
  <si>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</si>
  <si>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</si>
  <si>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</si>
  <si>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</si>
  <si>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</si>
  <si>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</si>
  <si>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</si>
  <si>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</si>
  <si>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</si>
  <si>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</si>
  <si>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</si>
  <si>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</si>
  <si>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</si>
  <si>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</si>
  <si>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</si>
  <si>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</si>
  <si>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</si>
  <si>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</si>
  <si>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</si>
  <si>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</si>
  <si>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</si>
  <si>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</si>
  <si>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</si>
  <si>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</si>
  <si>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</si>
  <si>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</si>
  <si>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</si>
  <si>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</si>
  <si>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</si>
  <si>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</si>
  <si>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</si>
  <si>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</si>
  <si>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</si>
  <si>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</si>
  <si>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</si>
  <si>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</si>
  <si>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</si>
  <si>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</si>
  <si>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</si>
  <si>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</si>
  <si>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</si>
  <si>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</si>
  <si>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</si>
  <si>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</si>
  <si>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</si>
  <si>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</si>
  <si>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</si>
  <si>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</si>
  <si>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</si>
  <si>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</si>
  <si>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</si>
  <si>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</si>
  <si>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</si>
  <si>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</si>
  <si>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</si>
  <si>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</si>
  <si>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</si>
  <si>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</si>
  <si>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</si>
  <si>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</si>
  <si>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</si>
  <si>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</si>
  <si>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</si>
  <si>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</si>
  <si>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</si>
  <si>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</si>
  <si>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</si>
  <si>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</si>
  <si>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</si>
  <si>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</si>
  <si>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</si>
  <si>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</si>
  <si>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</si>
  <si>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</si>
  <si>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</si>
  <si>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</si>
  <si>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</si>
  <si>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</si>
  <si>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</si>
  <si>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</si>
  <si>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</si>
  <si>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</si>
  <si>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</si>
  <si>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</si>
  <si>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</si>
  <si>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</si>
  <si>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</si>
  <si>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</si>
  <si>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</si>
  <si>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</si>
  <si>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</si>
  <si>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</si>
  <si>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</si>
  <si>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</si>
  <si>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</si>
  <si>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</si>
  <si>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</si>
  <si>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</si>
  <si>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</si>
  <si>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</si>
  <si>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</si>
  <si>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</si>
  <si>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</si>
  <si>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</si>
  <si>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</si>
  <si>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</si>
  <si>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</si>
  <si>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</si>
  <si>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</si>
  <si>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GOG-BL-26/08/24-A6294-1865-0</t>
  </si>
  <si>
    <t>GHGGOG071564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</si>
  <si>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</si>
  <si>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</si>
  <si>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</si>
  <si>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</si>
  <si>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</si>
  <si>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</si>
  <si>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</si>
  <si>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</si>
  <si>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</si>
  <si>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</si>
  <si>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</si>
  <si>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</si>
  <si>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</si>
  <si>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</si>
  <si>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</si>
  <si>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</si>
  <si>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</si>
  <si>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</si>
  <si>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</si>
  <si>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</si>
  <si>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</si>
  <si>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</si>
  <si>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</si>
  <si>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</si>
  <si>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</si>
  <si>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</si>
  <si>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</si>
  <si>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</si>
  <si>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</si>
  <si>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</si>
  <si>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</si>
  <si>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</si>
  <si>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</si>
  <si>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</si>
  <si>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</si>
  <si>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</si>
  <si>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</si>
  <si>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</si>
  <si>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</si>
  <si>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</si>
  <si>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</si>
  <si>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</si>
  <si>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</si>
  <si>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</si>
  <si>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</si>
  <si>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</si>
  <si>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</si>
  <si>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</si>
  <si>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</si>
  <si>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</si>
  <si>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</si>
  <si>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</si>
  <si>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</si>
  <si>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</si>
  <si>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</si>
  <si>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</si>
  <si>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</si>
  <si>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</si>
  <si>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</si>
  <si>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</si>
  <si>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</si>
  <si>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</si>
  <si>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</si>
  <si>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</si>
  <si>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</si>
  <si>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</si>
  <si>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</si>
  <si>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</si>
  <si>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</si>
  <si>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</si>
  <si>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</si>
  <si>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</si>
  <si>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</si>
  <si>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</si>
  <si>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</si>
  <si>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</si>
  <si>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</si>
  <si>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</si>
  <si>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</si>
  <si>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</si>
  <si>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</si>
  <si>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</si>
  <si>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</si>
  <si>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</si>
  <si>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</si>
  <si>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</si>
  <si>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</si>
  <si>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</si>
  <si>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</si>
  <si>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</si>
  <si>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</si>
  <si>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</si>
  <si>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</si>
  <si>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</si>
  <si>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</si>
  <si>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</si>
  <si>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</si>
  <si>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</si>
  <si>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</si>
  <si>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</si>
  <si>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</si>
  <si>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</si>
  <si>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</si>
  <si>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</si>
  <si>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</si>
  <si>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</si>
  <si>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</si>
  <si>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</si>
  <si>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</si>
  <si>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</si>
  <si>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</si>
  <si>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</si>
  <si>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</si>
  <si>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</si>
  <si>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</si>
  <si>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</si>
  <si>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</si>
  <si>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</si>
  <si>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</si>
  <si>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</si>
  <si>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</si>
  <si>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</si>
  <si>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</si>
  <si>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</si>
  <si>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</si>
  <si>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</si>
  <si>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</si>
  <si>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</si>
  <si>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</si>
  <si>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</si>
  <si>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</si>
  <si>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</si>
  <si>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</si>
  <si>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</si>
  <si>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</si>
  <si>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</si>
  <si>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</si>
  <si>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</si>
  <si>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</si>
  <si>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</si>
  <si>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</si>
  <si>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</si>
  <si>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</si>
  <si>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</si>
  <si>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</si>
  <si>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</si>
  <si>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</si>
  <si>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</si>
  <si>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</si>
  <si>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</si>
  <si>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</si>
  <si>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</si>
  <si>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</si>
  <si>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</si>
  <si>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</si>
  <si>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</si>
  <si>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</si>
  <si>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</si>
  <si>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</si>
  <si>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</si>
  <si>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</si>
  <si>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</si>
  <si>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</si>
  <si>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</si>
  <si>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</si>
  <si>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</si>
  <si>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</si>
  <si>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</si>
  <si>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</si>
  <si>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</si>
  <si>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</si>
  <si>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</si>
  <si>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</si>
  <si>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</si>
  <si>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</si>
  <si>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</si>
  <si>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</si>
  <si>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</si>
  <si>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</si>
  <si>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</si>
  <si>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</si>
  <si>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</si>
  <si>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</si>
  <si>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</si>
  <si>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</si>
  <si>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</si>
  <si>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</si>
  <si>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</si>
  <si>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</si>
  <si>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</si>
  <si>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</si>
  <si>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</si>
  <si>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</si>
  <si>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</si>
  <si>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</si>
  <si>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</si>
  <si>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</si>
  <si>
    <t>GOG-BL-27/05/24-A6446-1891-0</t>
  </si>
  <si>
    <t>GHGGOG073594</t>
  </si>
  <si>
    <t>GOG-BL-26/08/24-A6447-1891-0</t>
  </si>
  <si>
    <t>GHGGOG073602</t>
  </si>
  <si>
    <t>GOG-BL-24/02/25-A6448-1891-0</t>
  </si>
  <si>
    <t>GHGGOG073610</t>
  </si>
  <si>
    <t>KCP-BD-29/01/27-C0878-26</t>
  </si>
  <si>
    <t>GHCKCP073272</t>
  </si>
  <si>
    <t>DATE: FEBRUARY 27 2024</t>
  </si>
  <si>
    <t>DATE: FEBRUARY 27, 2024</t>
  </si>
  <si>
    <t>DATE: FEBRUARY  27, 2024</t>
  </si>
  <si>
    <t>DATE:  FEBRUARY 27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</si>
</sst>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15" zoomScaleNormal="100" zoomScaleSheetLayoutView="100" workbookViewId="0">
      <selection activeCell="C26" sqref="C26:C27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5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75" customHeight="1">
      <c r="A3" s="299" t="s">
        <v>497</v>
      </c>
      <c r="B3" s="299"/>
      <c r="C3" s="299"/>
      <c r="D3" s="299"/>
      <c r="E3" s="299"/>
      <c r="F3" s="299"/>
      <c r="G3" s="299"/>
      <c r="H3" s="299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5">
        <f>'NEW GOG NOTES AND BONDS '!H40</f>
        <v>4229556</v>
      </c>
      <c r="E5" s="256">
        <f>'NEW GOG NOTES AND BONDS '!I40</f>
        <v>9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BILLS'!I92</f>
        <v>405618850</v>
      </c>
      <c r="E7" s="10">
        <f>'TREASURY BILLS'!J92</f>
        <v>2051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BONDS'!F47</f>
        <v>13086944</v>
      </c>
      <c r="E8" s="10">
        <f>'CORPORATE BONDS'!G47</f>
        <v>7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422935350</v>
      </c>
      <c r="E9" s="16">
        <f>SUM(E5:E8)</f>
        <v>2067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0">
        <f>'NEW GOG NOTES AND BONDS '!H6</f>
        <v>2619368</v>
      </c>
      <c r="E14" s="258">
        <f>'NEW GOG NOTES AND BONDS '!I6</f>
        <v>4</v>
      </c>
      <c r="F14" s="231" t="str">
        <f>'NEW GOG NOTES AND BONDS '!C6</f>
        <v>GOG-BD-15/08/28-A6140-1838-10.00</v>
      </c>
      <c r="G14" s="246">
        <f>'NEW GOG NOTES AND BONDS '!F6</f>
        <v>18.37</v>
      </c>
      <c r="H14" s="23">
        <f>'NEW GOG NOTES AND BONDS '!G6</f>
        <v>75.171449999999993</v>
      </c>
      <c r="I14" s="13"/>
      <c r="K14" s="14"/>
      <c r="L14" s="15"/>
    </row>
    <row r="15" spans="1:12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>
      <c r="A16" s="8"/>
      <c r="B16" s="8"/>
      <c r="C16" s="22" t="s">
        <v>191</v>
      </c>
      <c r="D16" s="289">
        <f>'TREASURY BILLS'!I18</f>
        <v>113291254</v>
      </c>
      <c r="E16" s="260">
        <f>'TREASURY BILLS'!J18</f>
        <v>1255</v>
      </c>
      <c r="F16" s="232" t="str">
        <f>'TREASURY BILLS'!E18</f>
        <v>GOG-BL-27/05/24-A6446-1891-0</v>
      </c>
      <c r="G16" s="238"/>
      <c r="H16" s="23">
        <f>'TREASURY BILLS'!H18</f>
        <v>94.343169551646895</v>
      </c>
      <c r="I16" s="13"/>
      <c r="K16" s="14"/>
      <c r="L16" s="15"/>
    </row>
    <row r="17" spans="1:12">
      <c r="A17" s="8"/>
      <c r="B17" s="8"/>
      <c r="C17" s="22" t="s">
        <v>241</v>
      </c>
      <c r="D17" s="261">
        <f>'CORPORATE BONDS'!F35</f>
        <v>10850140</v>
      </c>
      <c r="E17" s="259">
        <f>'CORPORATE BONDS'!G35</f>
        <v>1</v>
      </c>
      <c r="F17" s="254" t="str">
        <f>'CORPORATE BONDS'!B35</f>
        <v>ESLA-BD-15/06/29-A5056-1647-19.85</v>
      </c>
      <c r="G17" s="253"/>
      <c r="H17" s="255">
        <f>'CORPORATE BONDS'!E35</f>
        <v>99.891199999999998</v>
      </c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438000000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287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0" t="s">
        <v>266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E30" zoomScale="110" zoomScaleNormal="110" zoomScaleSheetLayoutView="100" workbookViewId="0">
      <selection activeCell="H40" sqref="H40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23.78</v>
      </c>
      <c r="F5" s="11">
        <v>26.03</v>
      </c>
      <c r="G5" s="54">
        <v>64.687025000000006</v>
      </c>
      <c r="H5" s="265">
        <v>1610188</v>
      </c>
      <c r="I5" s="295">
        <v>5</v>
      </c>
      <c r="J5" s="11">
        <v>20.440000000000001</v>
      </c>
      <c r="K5" s="11">
        <v>23.78</v>
      </c>
      <c r="L5" s="58">
        <v>1267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22.38</v>
      </c>
      <c r="F6" s="11">
        <v>18.37</v>
      </c>
      <c r="G6" s="240">
        <v>75.171449999999993</v>
      </c>
      <c r="H6" s="72">
        <v>2619368</v>
      </c>
      <c r="I6" s="241">
        <v>4</v>
      </c>
      <c r="J6" s="11">
        <v>23.69</v>
      </c>
      <c r="K6" s="11">
        <v>22.38</v>
      </c>
      <c r="L6" s="58">
        <v>1631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1267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21.53</v>
      </c>
      <c r="K8" s="11">
        <v>15.32</v>
      </c>
      <c r="L8" s="58">
        <v>1631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20.25</v>
      </c>
      <c r="F9" s="11">
        <v>20.66</v>
      </c>
      <c r="G9" s="64">
        <v>72.936199999999999</v>
      </c>
      <c r="H9" s="72"/>
      <c r="I9" s="65"/>
      <c r="J9" s="11">
        <v>20.25</v>
      </c>
      <c r="K9" s="11">
        <v>20.66</v>
      </c>
      <c r="L9" s="58">
        <v>1085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23.35</v>
      </c>
      <c r="F10" s="11">
        <v>17.8</v>
      </c>
      <c r="G10" s="240">
        <v>73.592500000000001</v>
      </c>
      <c r="H10" s="72"/>
      <c r="I10" s="241"/>
      <c r="J10" s="11">
        <v>23.35</v>
      </c>
      <c r="K10" s="11">
        <v>17.8</v>
      </c>
      <c r="L10" s="58">
        <v>1449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18.12</v>
      </c>
      <c r="F11" s="11">
        <v>25</v>
      </c>
      <c r="G11" s="54">
        <v>52.558799999999998</v>
      </c>
      <c r="H11" s="72"/>
      <c r="I11" s="295"/>
      <c r="J11" s="11">
        <v>18.12</v>
      </c>
      <c r="K11" s="11">
        <v>25</v>
      </c>
      <c r="L11" s="58">
        <v>1813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23.96</v>
      </c>
      <c r="F12" s="11">
        <v>14.72</v>
      </c>
      <c r="G12" s="240">
        <v>75.696799999999996</v>
      </c>
      <c r="H12" s="72"/>
      <c r="I12" s="241"/>
      <c r="J12" s="11">
        <v>23.96</v>
      </c>
      <c r="K12" s="11">
        <v>14.72</v>
      </c>
      <c r="L12" s="58">
        <v>2177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20.420000000000002</v>
      </c>
      <c r="G13" s="240">
        <v>56.006399999999999</v>
      </c>
      <c r="H13" s="72"/>
      <c r="I13" s="241"/>
      <c r="J13" s="11">
        <v>22.33</v>
      </c>
      <c r="K13" s="11">
        <v>20.420000000000002</v>
      </c>
      <c r="L13" s="58">
        <v>2541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19.440000000000001</v>
      </c>
      <c r="K14" s="11">
        <v>23.92</v>
      </c>
      <c r="L14" s="58">
        <v>2905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23.03</v>
      </c>
      <c r="K15" s="11">
        <v>19.46</v>
      </c>
      <c r="L15" s="58">
        <v>3269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20.49</v>
      </c>
      <c r="L16" s="58">
        <v>3633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25.49</v>
      </c>
      <c r="K17" s="11">
        <v>25.37</v>
      </c>
      <c r="L17" s="58">
        <v>3997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12.45</v>
      </c>
      <c r="F18" s="11">
        <v>12.97</v>
      </c>
      <c r="G18" s="64">
        <v>79.587999999999994</v>
      </c>
      <c r="H18" s="72"/>
      <c r="I18" s="65"/>
      <c r="J18" s="11">
        <v>12.45</v>
      </c>
      <c r="K18" s="11">
        <v>12.97</v>
      </c>
      <c r="L18" s="58">
        <v>4361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14.87</v>
      </c>
      <c r="K19" s="11">
        <v>21.15</v>
      </c>
      <c r="L19" s="58">
        <v>4725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25.75</v>
      </c>
      <c r="K20" s="20">
        <v>22.5</v>
      </c>
      <c r="L20" s="291">
        <v>5089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463</v>
      </c>
      <c r="C24" s="221" t="s">
        <v>454</v>
      </c>
      <c r="D24" s="219" t="s">
        <v>466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1372</v>
      </c>
      <c r="M24" s="292">
        <v>46721</v>
      </c>
      <c r="N24" s="114"/>
      <c r="O24" s="114"/>
    </row>
    <row r="25" spans="1:15">
      <c r="A25" s="93">
        <v>2</v>
      </c>
      <c r="B25" s="94" t="s">
        <v>401</v>
      </c>
      <c r="C25" s="221" t="s">
        <v>455</v>
      </c>
      <c r="D25" s="219" t="s">
        <v>407</v>
      </c>
      <c r="E25" s="20"/>
      <c r="F25" s="20"/>
      <c r="G25" s="247"/>
      <c r="H25" s="248"/>
      <c r="I25" s="249"/>
      <c r="J25" s="20"/>
      <c r="K25" s="20"/>
      <c r="L25" s="291">
        <v>1377</v>
      </c>
      <c r="M25" s="292">
        <v>46726</v>
      </c>
      <c r="N25" s="114"/>
      <c r="O25" s="114"/>
    </row>
    <row r="26" spans="1:15">
      <c r="A26" s="93">
        <v>3</v>
      </c>
      <c r="B26" s="94" t="s">
        <v>464</v>
      </c>
      <c r="C26" s="221" t="s">
        <v>456</v>
      </c>
      <c r="D26" s="219" t="s">
        <v>467</v>
      </c>
      <c r="E26" s="20"/>
      <c r="F26" s="20"/>
      <c r="G26" s="247"/>
      <c r="H26" s="248"/>
      <c r="I26" s="249"/>
      <c r="J26" s="20"/>
      <c r="K26" s="20"/>
      <c r="L26" s="291">
        <v>2100</v>
      </c>
      <c r="M26" s="292">
        <v>47449</v>
      </c>
      <c r="N26" s="114"/>
      <c r="O26" s="114"/>
    </row>
    <row r="27" spans="1:15">
      <c r="A27" s="93">
        <v>4</v>
      </c>
      <c r="B27" s="94" t="s">
        <v>402</v>
      </c>
      <c r="C27" s="221" t="s">
        <v>457</v>
      </c>
      <c r="D27" s="219" t="s">
        <v>408</v>
      </c>
      <c r="E27" s="20"/>
      <c r="F27" s="20"/>
      <c r="G27" s="247"/>
      <c r="H27" s="248"/>
      <c r="I27" s="249"/>
      <c r="J27" s="20"/>
      <c r="K27" s="20"/>
      <c r="L27" s="291">
        <v>2835</v>
      </c>
      <c r="M27" s="292">
        <v>48184</v>
      </c>
      <c r="N27" s="114"/>
      <c r="O27" s="114"/>
    </row>
    <row r="28" spans="1:15">
      <c r="A28" s="93">
        <v>5</v>
      </c>
      <c r="B28" s="94" t="s">
        <v>400</v>
      </c>
      <c r="C28" s="221" t="s">
        <v>458</v>
      </c>
      <c r="D28" s="219" t="s">
        <v>406</v>
      </c>
      <c r="E28" s="20"/>
      <c r="F28" s="20"/>
      <c r="G28" s="247"/>
      <c r="H28" s="248"/>
      <c r="I28" s="249"/>
      <c r="J28" s="20"/>
      <c r="K28" s="20"/>
      <c r="L28" s="291">
        <v>3563</v>
      </c>
      <c r="M28" s="292">
        <v>48912</v>
      </c>
      <c r="N28" s="114"/>
      <c r="O28" s="114"/>
    </row>
    <row r="29" spans="1:15">
      <c r="A29" s="93">
        <v>6</v>
      </c>
      <c r="B29" s="94" t="s">
        <v>465</v>
      </c>
      <c r="C29" s="221" t="s">
        <v>459</v>
      </c>
      <c r="D29" s="219" t="s">
        <v>468</v>
      </c>
      <c r="E29" s="20"/>
      <c r="F29" s="20"/>
      <c r="G29" s="247"/>
      <c r="H29" s="248"/>
      <c r="I29" s="249"/>
      <c r="J29" s="20"/>
      <c r="K29" s="20"/>
      <c r="L29" s="291">
        <v>4291</v>
      </c>
      <c r="M29" s="292">
        <v>49640</v>
      </c>
      <c r="N29" s="114"/>
      <c r="O29" s="114"/>
    </row>
    <row r="30" spans="1:15">
      <c r="A30" s="93">
        <v>7</v>
      </c>
      <c r="B30" s="94" t="s">
        <v>403</v>
      </c>
      <c r="C30" s="221" t="s">
        <v>460</v>
      </c>
      <c r="D30" s="219" t="s">
        <v>409</v>
      </c>
      <c r="E30" s="20"/>
      <c r="F30" s="20"/>
      <c r="G30" s="247"/>
      <c r="H30" s="248"/>
      <c r="I30" s="249"/>
      <c r="J30" s="20"/>
      <c r="K30" s="20"/>
      <c r="L30" s="291">
        <v>4655</v>
      </c>
      <c r="M30" s="292">
        <v>50004</v>
      </c>
      <c r="N30" s="114"/>
      <c r="O30" s="114"/>
    </row>
    <row r="31" spans="1:15">
      <c r="A31" s="93">
        <v>8</v>
      </c>
      <c r="B31" s="94" t="s">
        <v>398</v>
      </c>
      <c r="C31" s="221" t="s">
        <v>461</v>
      </c>
      <c r="D31" s="219" t="s">
        <v>404</v>
      </c>
      <c r="E31" s="20"/>
      <c r="F31" s="20"/>
      <c r="G31" s="247"/>
      <c r="H31" s="248"/>
      <c r="I31" s="249"/>
      <c r="J31" s="20"/>
      <c r="K31" s="20"/>
      <c r="L31" s="291">
        <v>5019</v>
      </c>
      <c r="M31" s="292">
        <v>50368</v>
      </c>
      <c r="N31" s="114"/>
      <c r="O31" s="114"/>
    </row>
    <row r="32" spans="1:15">
      <c r="A32" s="93">
        <v>9</v>
      </c>
      <c r="B32" s="94" t="s">
        <v>399</v>
      </c>
      <c r="C32" s="221" t="s">
        <v>462</v>
      </c>
      <c r="D32" s="219" t="s">
        <v>405</v>
      </c>
      <c r="E32" s="20"/>
      <c r="F32" s="20"/>
      <c r="G32" s="247"/>
      <c r="H32" s="248"/>
      <c r="I32" s="249"/>
      <c r="J32" s="20"/>
      <c r="K32" s="20"/>
      <c r="L32" s="291">
        <v>1743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323</v>
      </c>
      <c r="C36" s="9" t="s">
        <v>327</v>
      </c>
      <c r="D36" s="27" t="s">
        <v>319</v>
      </c>
      <c r="E36" s="11"/>
      <c r="F36" s="11"/>
      <c r="G36" s="240"/>
      <c r="H36" s="72"/>
      <c r="I36" s="241"/>
      <c r="J36" s="11"/>
      <c r="K36" s="11"/>
      <c r="L36" s="58">
        <v>1285</v>
      </c>
      <c r="M36" s="59">
        <v>46634</v>
      </c>
      <c r="N36" s="114"/>
      <c r="O36" s="114"/>
    </row>
    <row r="37" spans="1:15">
      <c r="A37" s="264">
        <v>2</v>
      </c>
      <c r="B37" s="8" t="s">
        <v>324</v>
      </c>
      <c r="C37" s="9" t="s">
        <v>328</v>
      </c>
      <c r="D37" s="27" t="s">
        <v>320</v>
      </c>
      <c r="E37" s="11"/>
      <c r="F37" s="11"/>
      <c r="G37" s="240"/>
      <c r="H37" s="72"/>
      <c r="I37" s="241"/>
      <c r="J37" s="11"/>
      <c r="K37" s="11"/>
      <c r="L37" s="58">
        <v>1651</v>
      </c>
      <c r="M37" s="59">
        <v>47000</v>
      </c>
      <c r="N37" s="114"/>
      <c r="O37" s="114"/>
    </row>
    <row r="38" spans="1:15">
      <c r="A38" s="264">
        <v>3</v>
      </c>
      <c r="B38" s="8" t="s">
        <v>325</v>
      </c>
      <c r="C38" s="9" t="s">
        <v>329</v>
      </c>
      <c r="D38" s="27" t="s">
        <v>321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1285</v>
      </c>
      <c r="M38" s="59">
        <v>46634</v>
      </c>
      <c r="N38" s="114"/>
      <c r="O38" s="114"/>
    </row>
    <row r="39" spans="1:15" ht="16" thickBot="1">
      <c r="A39" s="264">
        <v>4</v>
      </c>
      <c r="B39" s="8" t="s">
        <v>326</v>
      </c>
      <c r="C39" s="9" t="s">
        <v>330</v>
      </c>
      <c r="D39" s="27" t="s">
        <v>322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1651</v>
      </c>
      <c r="M39" s="59">
        <v>47000</v>
      </c>
      <c r="N39" s="114"/>
      <c r="O39" s="114"/>
    </row>
    <row r="40" spans="1:15" ht="16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4229556</v>
      </c>
      <c r="I40" s="251">
        <f>SUM(I5:I39)</f>
        <v>9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306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E17" activePane="bottomRight" state="frozen"/>
      <selection sqref="A1:XFD1048576"/>
      <selection pane="topRight" sqref="A1:XFD1048576"/>
      <selection pane="bottomLeft" sqref="A1:XFD1048576"/>
      <selection pane="bottomRight" activeCell="L9" sqref="L9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279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69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20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230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307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20.822156372922638</v>
      </c>
      <c r="F11" s="53">
        <v>20.750096969295612</v>
      </c>
      <c r="G11" s="55">
        <v>100</v>
      </c>
      <c r="H11" s="72"/>
      <c r="I11" s="71"/>
      <c r="J11" s="53">
        <v>20.750096969295612</v>
      </c>
      <c r="K11" s="11">
        <v>20.750096969295612</v>
      </c>
      <c r="L11" s="58">
        <v>405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35.013854137087577</v>
      </c>
      <c r="F12" s="53">
        <v>24.820021952527455</v>
      </c>
      <c r="G12" s="55">
        <v>100</v>
      </c>
      <c r="H12" s="72"/>
      <c r="I12" s="71"/>
      <c r="J12" s="53">
        <v>24.820021952527455</v>
      </c>
      <c r="K12" s="11">
        <v>24.820021952527455</v>
      </c>
      <c r="L12" s="77">
        <v>447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510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547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48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132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384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482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594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643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734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804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911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481</v>
      </c>
      <c r="D26" s="63" t="s">
        <v>482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996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1021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1105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1161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335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867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1056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1287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1420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27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405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1259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1350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1567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979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1553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1931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2351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2351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2687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2939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3442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3442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3598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3786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5634</v>
      </c>
      <c r="M56" s="79">
        <v>50983</v>
      </c>
      <c r="N56" s="60">
        <v>43811</v>
      </c>
      <c r="O56" s="114"/>
    </row>
    <row r="57" spans="1:15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306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6"/>
  <sheetViews>
    <sheetView zoomScaleNormal="100" workbookViewId="0">
      <pane xSplit="2" ySplit="4" topLeftCell="C46" activePane="bottomRight" state="frozen"/>
      <selection sqref="A1:XFD1048576"/>
      <selection pane="topRight" sqref="A1:XFD1048576"/>
      <selection pane="bottomLeft" sqref="A1:XFD1048576"/>
      <selection pane="bottomRight" activeCell="B49" sqref="B49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3" customWidth="1"/>
    <col min="7" max="7" width="16" style="105" customWidth="1"/>
    <col min="8" max="8" width="16.6328125" style="165" customWidth="1"/>
    <col min="9" max="9" width="15.36328125" style="165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10.906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6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22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85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98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201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217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232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444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463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931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119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850</v>
      </c>
      <c r="K17" s="158">
        <v>46199</v>
      </c>
      <c r="L17" s="131"/>
      <c r="M17" s="114"/>
    </row>
    <row r="18" spans="1:13">
      <c r="A18" s="8">
        <v>3</v>
      </c>
      <c r="B18" s="131" t="s">
        <v>260</v>
      </c>
      <c r="C18" s="27" t="s">
        <v>261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390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850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283</v>
      </c>
      <c r="C21" s="27" t="s">
        <v>284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34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298</v>
      </c>
      <c r="C23" s="27" t="s">
        <v>292</v>
      </c>
      <c r="D23" s="153">
        <v>99.973200000000006</v>
      </c>
      <c r="E23" s="153">
        <v>99.993399999999994</v>
      </c>
      <c r="F23" s="162">
        <v>1251</v>
      </c>
      <c r="G23" s="163">
        <v>1</v>
      </c>
      <c r="H23" s="164">
        <v>99.993399999999994</v>
      </c>
      <c r="I23" s="164">
        <v>99.993399999999994</v>
      </c>
      <c r="J23" s="78">
        <v>188</v>
      </c>
      <c r="K23" s="159">
        <v>45537</v>
      </c>
      <c r="L23" s="159"/>
      <c r="M23" s="114"/>
    </row>
    <row r="24" spans="1:13">
      <c r="A24" s="8">
        <v>2</v>
      </c>
      <c r="B24" s="131" t="s">
        <v>297</v>
      </c>
      <c r="C24" s="27" t="s">
        <v>293</v>
      </c>
      <c r="D24" s="153">
        <v>99.973200000000006</v>
      </c>
      <c r="E24" s="153">
        <v>99.993399999999994</v>
      </c>
      <c r="F24" s="162">
        <v>5005</v>
      </c>
      <c r="G24" s="163">
        <v>1</v>
      </c>
      <c r="H24" s="164">
        <v>99.993399999999994</v>
      </c>
      <c r="I24" s="164">
        <v>99.993399999999994</v>
      </c>
      <c r="J24" s="78">
        <v>552</v>
      </c>
      <c r="K24" s="159">
        <v>45901</v>
      </c>
      <c r="L24" s="159"/>
      <c r="M24" s="114"/>
    </row>
    <row r="25" spans="1:13">
      <c r="A25" s="8">
        <v>3</v>
      </c>
      <c r="B25" s="131" t="s">
        <v>299</v>
      </c>
      <c r="C25" s="27" t="s">
        <v>294</v>
      </c>
      <c r="D25" s="153">
        <v>67.686899999999994</v>
      </c>
      <c r="E25" s="153">
        <v>99.993399999999994</v>
      </c>
      <c r="F25" s="162">
        <v>6256</v>
      </c>
      <c r="G25" s="163">
        <v>1</v>
      </c>
      <c r="H25" s="164">
        <v>99.993399999999994</v>
      </c>
      <c r="I25" s="164">
        <v>99.993399999999994</v>
      </c>
      <c r="J25" s="78">
        <v>916</v>
      </c>
      <c r="K25" s="159">
        <v>46265</v>
      </c>
      <c r="L25" s="159"/>
      <c r="M25" s="114"/>
    </row>
    <row r="26" spans="1:13">
      <c r="A26" s="8">
        <v>4</v>
      </c>
      <c r="B26" s="131" t="s">
        <v>300</v>
      </c>
      <c r="C26" s="27" t="s">
        <v>295</v>
      </c>
      <c r="D26" s="153">
        <v>60.636000000000003</v>
      </c>
      <c r="E26" s="153">
        <v>99.993399999999994</v>
      </c>
      <c r="F26" s="162">
        <v>6256</v>
      </c>
      <c r="G26" s="163">
        <v>1</v>
      </c>
      <c r="H26" s="164">
        <v>99.993399999999994</v>
      </c>
      <c r="I26" s="164">
        <v>99.993399999999994</v>
      </c>
      <c r="J26" s="78">
        <v>1280</v>
      </c>
      <c r="K26" s="159">
        <v>46629</v>
      </c>
      <c r="L26" s="159"/>
      <c r="M26" s="114"/>
    </row>
    <row r="27" spans="1:13">
      <c r="A27" s="8">
        <v>5</v>
      </c>
      <c r="B27" s="131" t="s">
        <v>301</v>
      </c>
      <c r="C27" s="27" t="s">
        <v>296</v>
      </c>
      <c r="D27" s="153">
        <v>55.345199999999998</v>
      </c>
      <c r="E27" s="153">
        <v>99.993399999999994</v>
      </c>
      <c r="F27" s="162">
        <v>6256</v>
      </c>
      <c r="G27" s="163">
        <v>1</v>
      </c>
      <c r="H27" s="164">
        <v>99.993399999999994</v>
      </c>
      <c r="I27" s="164">
        <v>99.993399999999994</v>
      </c>
      <c r="J27" s="78">
        <v>1644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356</v>
      </c>
      <c r="C29" s="27" t="s">
        <v>357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428</v>
      </c>
      <c r="K29" s="159">
        <v>45777</v>
      </c>
      <c r="L29" s="159"/>
      <c r="M29" s="114"/>
    </row>
    <row r="30" spans="1:13">
      <c r="A30" s="8">
        <v>2</v>
      </c>
      <c r="B30" s="131" t="s">
        <v>358</v>
      </c>
      <c r="C30" s="27" t="s">
        <v>359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1329</v>
      </c>
      <c r="K30" s="159">
        <v>46678</v>
      </c>
      <c r="L30" s="159"/>
      <c r="M30" s="114"/>
    </row>
    <row r="31" spans="1:13">
      <c r="A31" s="8">
        <v>3</v>
      </c>
      <c r="B31" s="131" t="s">
        <v>360</v>
      </c>
      <c r="C31" s="27" t="s">
        <v>361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2605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362</v>
      </c>
      <c r="C33" s="27" t="s">
        <v>363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239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364</v>
      </c>
      <c r="C34" s="27" t="s">
        <v>365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1338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366</v>
      </c>
      <c r="C35" s="27" t="s">
        <v>367</v>
      </c>
      <c r="D35" s="153">
        <v>85.262899880370199</v>
      </c>
      <c r="E35" s="153">
        <v>99.891199999999998</v>
      </c>
      <c r="F35" s="162">
        <v>10850140</v>
      </c>
      <c r="G35" s="163">
        <v>1</v>
      </c>
      <c r="H35" s="164">
        <v>99.891199999999998</v>
      </c>
      <c r="I35" s="164">
        <v>99.891199999999998</v>
      </c>
      <c r="J35" s="78">
        <v>1935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368</v>
      </c>
      <c r="C36" s="27" t="s">
        <v>369</v>
      </c>
      <c r="D36" s="153">
        <v>84.629400000000004</v>
      </c>
      <c r="E36" s="153">
        <v>101.7261</v>
      </c>
      <c r="F36" s="162">
        <v>2211780</v>
      </c>
      <c r="G36" s="163">
        <v>1</v>
      </c>
      <c r="H36" s="164">
        <v>101.7261</v>
      </c>
      <c r="I36" s="164">
        <v>101.7261</v>
      </c>
      <c r="J36" s="78">
        <v>2862</v>
      </c>
      <c r="K36" s="159">
        <v>48211</v>
      </c>
      <c r="L36" s="159"/>
      <c r="M36" s="114"/>
    </row>
    <row r="37" spans="1:13">
      <c r="A37" s="8">
        <v>5</v>
      </c>
      <c r="B37" s="131" t="s">
        <v>370</v>
      </c>
      <c r="C37" s="27" t="s">
        <v>371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3482</v>
      </c>
      <c r="K37" s="159">
        <v>48831</v>
      </c>
      <c r="L37" s="159"/>
      <c r="M37" s="114"/>
    </row>
    <row r="38" spans="1:13">
      <c r="A38" s="8">
        <v>6</v>
      </c>
      <c r="B38" s="131" t="s">
        <v>372</v>
      </c>
      <c r="C38" s="27" t="s">
        <v>373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3704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243</v>
      </c>
      <c r="C40" s="27" t="s">
        <v>244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415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1107</v>
      </c>
      <c r="K41" s="158">
        <v>46456</v>
      </c>
      <c r="L41" s="159"/>
      <c r="M41" s="114"/>
    </row>
    <row r="42" spans="1:13">
      <c r="A42" s="8">
        <v>3</v>
      </c>
      <c r="B42" s="168" t="s">
        <v>256</v>
      </c>
      <c r="C42" s="27" t="s">
        <v>257</v>
      </c>
      <c r="D42" s="132"/>
      <c r="E42" s="132"/>
      <c r="F42" s="133"/>
      <c r="G42" s="139"/>
      <c r="H42" s="167"/>
      <c r="I42" s="167"/>
      <c r="J42" s="78">
        <v>1136</v>
      </c>
      <c r="K42" s="158">
        <v>46485</v>
      </c>
      <c r="L42" s="159"/>
      <c r="M42" s="114"/>
    </row>
    <row r="43" spans="1:13">
      <c r="A43" s="8"/>
      <c r="B43" s="168"/>
      <c r="C43" s="27"/>
      <c r="D43" s="132"/>
      <c r="E43" s="132"/>
      <c r="F43" s="133"/>
      <c r="G43" s="139"/>
      <c r="H43" s="167"/>
      <c r="I43" s="167"/>
      <c r="K43" s="158"/>
      <c r="L43" s="159"/>
      <c r="M43" s="114"/>
    </row>
    <row r="44" spans="1:13">
      <c r="A44" s="8">
        <v>1</v>
      </c>
      <c r="B44" s="168" t="s">
        <v>495</v>
      </c>
      <c r="C44" s="27" t="s">
        <v>496</v>
      </c>
      <c r="D44" s="132"/>
      <c r="E44" s="132"/>
      <c r="F44" s="133"/>
      <c r="G44" s="139"/>
      <c r="H44" s="167"/>
      <c r="I44" s="167"/>
      <c r="J44" s="78">
        <v>1067</v>
      </c>
      <c r="K44" s="158">
        <v>46416</v>
      </c>
      <c r="L44" s="159"/>
      <c r="M44" s="114"/>
    </row>
    <row r="45" spans="1:13">
      <c r="A45" s="8"/>
      <c r="B45" s="131"/>
      <c r="C45" s="27"/>
      <c r="D45" s="137"/>
      <c r="E45" s="132"/>
      <c r="F45" s="138"/>
      <c r="G45" s="8"/>
      <c r="K45" s="158"/>
      <c r="L45" s="131"/>
      <c r="M45" s="114"/>
    </row>
    <row r="46" spans="1:13" ht="16" thickBot="1">
      <c r="A46" s="160">
        <v>1</v>
      </c>
      <c r="B46" s="169" t="s">
        <v>64</v>
      </c>
      <c r="C46" s="170" t="s">
        <v>70</v>
      </c>
      <c r="D46" s="12">
        <v>100</v>
      </c>
      <c r="E46" s="12">
        <v>78.825699999999998</v>
      </c>
      <c r="F46" s="171"/>
      <c r="G46" s="76"/>
      <c r="H46" s="161">
        <v>78.825699999999998</v>
      </c>
      <c r="I46" s="161">
        <v>78.825699999999998</v>
      </c>
      <c r="J46" s="78">
        <v>1465</v>
      </c>
      <c r="K46" s="172">
        <v>46814</v>
      </c>
      <c r="L46" s="173">
        <v>43811</v>
      </c>
      <c r="M46" s="114"/>
    </row>
    <row r="47" spans="1:13" ht="15.75" customHeight="1" thickBot="1">
      <c r="A47" s="99"/>
      <c r="B47" s="101" t="s">
        <v>41</v>
      </c>
      <c r="C47" s="100"/>
      <c r="D47" s="174"/>
      <c r="E47" s="175"/>
      <c r="F47" s="176">
        <f>SUM(F5:F46)</f>
        <v>13086944</v>
      </c>
      <c r="G47" s="176">
        <f>SUM(G5:G46)</f>
        <v>7</v>
      </c>
      <c r="H47" s="177"/>
      <c r="I47" s="177"/>
      <c r="J47" s="178"/>
      <c r="K47" s="179"/>
      <c r="L47" s="180"/>
    </row>
    <row r="48" spans="1:13">
      <c r="F48" s="181"/>
      <c r="H48" s="182"/>
      <c r="I48" s="182"/>
    </row>
    <row r="49" spans="2:9">
      <c r="F49" s="181"/>
      <c r="H49" s="182"/>
      <c r="I49" s="182"/>
    </row>
    <row r="50" spans="2:9">
      <c r="B50" s="304" t="s">
        <v>306</v>
      </c>
      <c r="C50" s="304"/>
      <c r="F50" s="181"/>
      <c r="H50" s="182"/>
      <c r="I50" s="182"/>
    </row>
    <row r="51" spans="2:9">
      <c r="F51" s="181"/>
      <c r="H51" s="182"/>
      <c r="I51" s="182"/>
    </row>
    <row r="52" spans="2:9">
      <c r="F52" s="181"/>
      <c r="H52" s="182"/>
      <c r="I52" s="182"/>
    </row>
    <row r="53" spans="2:9">
      <c r="F53" s="181"/>
      <c r="H53" s="182"/>
      <c r="I53" s="182"/>
    </row>
    <row r="54" spans="2:9">
      <c r="F54" s="181"/>
      <c r="H54" s="182"/>
      <c r="I54" s="182"/>
    </row>
    <row r="55" spans="2:9">
      <c r="F55" s="181"/>
      <c r="H55" s="182"/>
      <c r="I55" s="182"/>
    </row>
    <row r="56" spans="2:9">
      <c r="F56" s="181"/>
      <c r="H56" s="182"/>
      <c r="I56" s="182"/>
    </row>
    <row r="57" spans="2:9">
      <c r="F57" s="181"/>
      <c r="H57" s="182"/>
      <c r="I57" s="182"/>
    </row>
    <row r="58" spans="2:9">
      <c r="F58" s="181"/>
      <c r="H58" s="182"/>
      <c r="I58" s="182"/>
    </row>
    <row r="59" spans="2:9">
      <c r="F59" s="181"/>
      <c r="H59" s="182"/>
      <c r="I59" s="182"/>
    </row>
    <row r="60" spans="2:9">
      <c r="F60" s="181"/>
      <c r="H60" s="182"/>
      <c r="I60" s="182"/>
    </row>
    <row r="61" spans="2:9">
      <c r="F61" s="181"/>
      <c r="H61" s="182"/>
      <c r="I61" s="182"/>
    </row>
    <row r="62" spans="2:9">
      <c r="F62" s="181"/>
      <c r="H62" s="182"/>
      <c r="I62" s="182"/>
    </row>
    <row r="63" spans="2:9">
      <c r="F63" s="181"/>
      <c r="H63" s="182"/>
      <c r="I63" s="182"/>
    </row>
    <row r="64" spans="2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  <row r="135" spans="6:9">
      <c r="F135" s="181"/>
      <c r="H135" s="182"/>
      <c r="I135" s="182"/>
    </row>
    <row r="136" spans="6:9">
      <c r="F136" s="181"/>
      <c r="H136" s="182"/>
      <c r="I136" s="182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8" zoomScaleNormal="100" zoomScaleSheetLayoutView="110" workbookViewId="0">
      <selection activeCell="E86" sqref="E86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198" customWidth="1"/>
    <col min="8" max="8" width="15.54296875" style="105" customWidth="1"/>
    <col min="9" max="9" width="22.36328125" style="183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10.906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497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253</v>
      </c>
      <c r="D5" s="263">
        <v>1</v>
      </c>
      <c r="E5" s="131" t="s">
        <v>386</v>
      </c>
      <c r="F5" s="27" t="s">
        <v>387</v>
      </c>
      <c r="G5" s="11">
        <v>99.098466515673806</v>
      </c>
      <c r="H5" s="11">
        <v>98.557157811989896</v>
      </c>
      <c r="I5" s="265">
        <v>131727</v>
      </c>
      <c r="J5" s="266">
        <v>12</v>
      </c>
      <c r="K5" s="11">
        <v>99.464600000000004</v>
      </c>
      <c r="L5" s="11">
        <v>94.288499999999999</v>
      </c>
      <c r="M5" s="58">
        <v>6</v>
      </c>
      <c r="N5" s="262">
        <v>45355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96.228685552290997</v>
      </c>
      <c r="H6" s="11">
        <v>96.095515669081195</v>
      </c>
      <c r="I6" s="265">
        <v>13115</v>
      </c>
      <c r="J6" s="266">
        <v>4</v>
      </c>
      <c r="K6" s="11">
        <v>99.08</v>
      </c>
      <c r="L6" s="11">
        <v>94.288499999999999</v>
      </c>
      <c r="M6" s="58">
        <v>13</v>
      </c>
      <c r="N6" s="262">
        <v>45362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410</v>
      </c>
      <c r="F7" s="27" t="s">
        <v>411</v>
      </c>
      <c r="G7" s="11">
        <v>97.360483752935494</v>
      </c>
      <c r="H7" s="11">
        <v>97.424824282412104</v>
      </c>
      <c r="I7" s="265">
        <v>643301</v>
      </c>
      <c r="J7" s="266">
        <v>37</v>
      </c>
      <c r="K7" s="11">
        <v>98.564899999999994</v>
      </c>
      <c r="L7" s="11">
        <v>86.673100000000005</v>
      </c>
      <c r="M7" s="58">
        <v>20</v>
      </c>
      <c r="N7" s="262">
        <v>45369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416</v>
      </c>
      <c r="F8" s="27" t="s">
        <v>417</v>
      </c>
      <c r="G8" s="11">
        <v>97.383863670354401</v>
      </c>
      <c r="H8" s="11">
        <v>94.330624648677201</v>
      </c>
      <c r="I8" s="265">
        <v>515338</v>
      </c>
      <c r="J8" s="266">
        <v>10</v>
      </c>
      <c r="K8" s="11">
        <v>98.179400000000001</v>
      </c>
      <c r="L8" s="11">
        <v>93.296499999999995</v>
      </c>
      <c r="M8" s="58">
        <v>27</v>
      </c>
      <c r="N8" s="262">
        <v>45376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96.663169396813402</v>
      </c>
      <c r="H9" s="11">
        <v>96.921241925470795</v>
      </c>
      <c r="I9" s="265">
        <v>310241</v>
      </c>
      <c r="J9" s="266">
        <v>22</v>
      </c>
      <c r="K9" s="11">
        <v>97.629000000000005</v>
      </c>
      <c r="L9" s="11">
        <v>93.019199999999998</v>
      </c>
      <c r="M9" s="58">
        <v>34</v>
      </c>
      <c r="N9" s="262">
        <v>45383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434</v>
      </c>
      <c r="F10" s="27" t="s">
        <v>435</v>
      </c>
      <c r="G10" s="11"/>
      <c r="H10" s="11"/>
      <c r="I10" s="265"/>
      <c r="J10" s="266"/>
      <c r="K10" s="11"/>
      <c r="L10" s="11"/>
      <c r="M10" s="58">
        <v>38</v>
      </c>
      <c r="N10" s="262">
        <v>45387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428</v>
      </c>
      <c r="F11" s="27" t="s">
        <v>429</v>
      </c>
      <c r="G11" s="11">
        <v>97.246665952976798</v>
      </c>
      <c r="H11" s="11">
        <v>95.779448217402305</v>
      </c>
      <c r="I11" s="265">
        <v>198250</v>
      </c>
      <c r="J11" s="266">
        <v>15</v>
      </c>
      <c r="K11" s="11">
        <v>100</v>
      </c>
      <c r="L11" s="11">
        <v>84.134600000000006</v>
      </c>
      <c r="M11" s="58">
        <v>41</v>
      </c>
      <c r="N11" s="262">
        <v>45390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436</v>
      </c>
      <c r="F12" s="27" t="s">
        <v>437</v>
      </c>
      <c r="G12" s="11">
        <v>96.089358681814005</v>
      </c>
      <c r="H12" s="11">
        <v>96.122831646852703</v>
      </c>
      <c r="I12" s="265">
        <v>170671</v>
      </c>
      <c r="J12" s="266">
        <v>11</v>
      </c>
      <c r="K12" s="11">
        <v>98.02</v>
      </c>
      <c r="L12" s="11">
        <v>94.280900000000003</v>
      </c>
      <c r="M12" s="58">
        <v>48</v>
      </c>
      <c r="N12" s="262">
        <v>45397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442</v>
      </c>
      <c r="F13" s="27" t="s">
        <v>443</v>
      </c>
      <c r="G13" s="11">
        <v>95.033879389692999</v>
      </c>
      <c r="H13" s="11">
        <v>95.995827056109704</v>
      </c>
      <c r="I13" s="265">
        <v>1686802</v>
      </c>
      <c r="J13" s="266">
        <v>35</v>
      </c>
      <c r="K13" s="11">
        <v>98.02</v>
      </c>
      <c r="L13" s="11">
        <v>93.501199999999997</v>
      </c>
      <c r="M13" s="58">
        <v>55</v>
      </c>
      <c r="N13" s="262">
        <v>45404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94.477352997111694</v>
      </c>
      <c r="H14" s="11">
        <v>93.231379086918395</v>
      </c>
      <c r="I14" s="265">
        <v>215731</v>
      </c>
      <c r="J14" s="266">
        <v>14</v>
      </c>
      <c r="K14" s="11">
        <v>98.277500000000003</v>
      </c>
      <c r="L14" s="11">
        <v>84.134600000000006</v>
      </c>
      <c r="M14" s="58">
        <v>62</v>
      </c>
      <c r="N14" s="262">
        <v>45411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469</v>
      </c>
      <c r="F15" s="27" t="s">
        <v>470</v>
      </c>
      <c r="G15" s="11">
        <v>94.029742448248996</v>
      </c>
      <c r="H15" s="11">
        <v>96.048104197175405</v>
      </c>
      <c r="I15" s="265">
        <v>128515</v>
      </c>
      <c r="J15" s="266">
        <v>9</v>
      </c>
      <c r="K15" s="11">
        <v>98.02</v>
      </c>
      <c r="L15" s="11">
        <v>91.66</v>
      </c>
      <c r="M15" s="58">
        <v>69</v>
      </c>
      <c r="N15" s="262">
        <v>45418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475</v>
      </c>
      <c r="F16" s="27" t="s">
        <v>476</v>
      </c>
      <c r="G16" s="11">
        <v>94.445294745836094</v>
      </c>
      <c r="H16" s="11">
        <v>94.696104850286801</v>
      </c>
      <c r="I16" s="265">
        <v>3770911</v>
      </c>
      <c r="J16" s="266">
        <v>19</v>
      </c>
      <c r="K16" s="11">
        <v>98.02</v>
      </c>
      <c r="L16" s="11">
        <v>90.891400000000004</v>
      </c>
      <c r="M16" s="58">
        <v>76</v>
      </c>
      <c r="N16" s="262">
        <v>45425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483</v>
      </c>
      <c r="F17" s="27" t="s">
        <v>484</v>
      </c>
      <c r="G17" s="11">
        <v>94.103473232773197</v>
      </c>
      <c r="H17" s="11">
        <v>93.4902047033451</v>
      </c>
      <c r="I17" s="265">
        <v>4037233</v>
      </c>
      <c r="J17" s="266">
        <v>34</v>
      </c>
      <c r="K17" s="11">
        <v>98.02</v>
      </c>
      <c r="L17" s="11">
        <v>90.134699999999995</v>
      </c>
      <c r="M17" s="58">
        <v>83</v>
      </c>
      <c r="N17" s="262">
        <v>45432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489</v>
      </c>
      <c r="F18" s="27" t="s">
        <v>490</v>
      </c>
      <c r="G18" s="11">
        <v>93.649671304021098</v>
      </c>
      <c r="H18" s="11">
        <v>94.343169551646895</v>
      </c>
      <c r="I18" s="265">
        <v>113291254</v>
      </c>
      <c r="J18" s="266">
        <v>1255</v>
      </c>
      <c r="K18" s="11">
        <v>100</v>
      </c>
      <c r="L18" s="11">
        <v>89.390699999999995</v>
      </c>
      <c r="M18" s="58">
        <v>90</v>
      </c>
      <c r="N18" s="262">
        <v>45439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4" customHeight="1">
      <c r="A20" s="50"/>
      <c r="C20" s="105" t="s">
        <v>347</v>
      </c>
      <c r="D20" s="263">
        <v>1</v>
      </c>
      <c r="E20" s="9" t="s">
        <v>302</v>
      </c>
      <c r="F20" s="27" t="s">
        <v>303</v>
      </c>
      <c r="G20" s="12">
        <v>98.775239903870002</v>
      </c>
      <c r="H20" s="64">
        <v>99.464399999999998</v>
      </c>
      <c r="I20" s="133">
        <v>2011</v>
      </c>
      <c r="J20" s="241">
        <v>1</v>
      </c>
      <c r="K20" s="64">
        <v>99.464399999999998</v>
      </c>
      <c r="L20" s="64">
        <v>99.464399999999998</v>
      </c>
      <c r="M20" s="58">
        <v>6</v>
      </c>
      <c r="N20" s="262">
        <v>45355</v>
      </c>
      <c r="O20" s="114"/>
      <c r="Q20" s="114"/>
    </row>
    <row r="21" spans="1:17" ht="14" customHeight="1">
      <c r="A21" s="50"/>
      <c r="D21" s="263">
        <v>2</v>
      </c>
      <c r="E21" s="9" t="s">
        <v>307</v>
      </c>
      <c r="F21" s="27" t="s">
        <v>308</v>
      </c>
      <c r="G21" s="12">
        <v>98.5623443002941</v>
      </c>
      <c r="H21" s="64">
        <v>98.549254822834598</v>
      </c>
      <c r="I21" s="133">
        <v>1016</v>
      </c>
      <c r="J21" s="241">
        <v>3</v>
      </c>
      <c r="K21" s="64">
        <v>98.936000000000007</v>
      </c>
      <c r="L21" s="64">
        <v>98.452500000000001</v>
      </c>
      <c r="M21" s="58">
        <v>13</v>
      </c>
      <c r="N21" s="262">
        <v>45362</v>
      </c>
      <c r="O21" s="114"/>
      <c r="Q21" s="114"/>
    </row>
    <row r="22" spans="1:17" ht="14" customHeight="1">
      <c r="A22" s="50"/>
      <c r="D22" s="263">
        <v>3</v>
      </c>
      <c r="E22" s="9" t="s">
        <v>311</v>
      </c>
      <c r="F22" s="27" t="s">
        <v>312</v>
      </c>
      <c r="G22" s="12">
        <v>97.9644403405471</v>
      </c>
      <c r="H22" s="64">
        <v>98.02</v>
      </c>
      <c r="I22" s="133">
        <v>10200</v>
      </c>
      <c r="J22" s="241">
        <v>4</v>
      </c>
      <c r="K22" s="64">
        <v>98.02</v>
      </c>
      <c r="L22" s="64">
        <v>98.02</v>
      </c>
      <c r="M22" s="58">
        <v>20</v>
      </c>
      <c r="N22" s="262">
        <v>45369</v>
      </c>
      <c r="O22" s="114"/>
      <c r="Q22" s="114"/>
    </row>
    <row r="23" spans="1:17" ht="14" customHeight="1">
      <c r="A23" s="50"/>
      <c r="D23" s="263">
        <v>4</v>
      </c>
      <c r="E23" s="9" t="s">
        <v>315</v>
      </c>
      <c r="F23" s="27" t="s">
        <v>316</v>
      </c>
      <c r="G23" s="12">
        <v>86.754499999999993</v>
      </c>
      <c r="H23" s="64">
        <v>97.891400000000004</v>
      </c>
      <c r="I23" s="133">
        <v>3417</v>
      </c>
      <c r="J23" s="241">
        <v>1</v>
      </c>
      <c r="K23" s="64">
        <v>97.891400000000004</v>
      </c>
      <c r="L23" s="64">
        <v>97.891400000000004</v>
      </c>
      <c r="M23" s="58">
        <v>27</v>
      </c>
      <c r="N23" s="262">
        <v>45376</v>
      </c>
      <c r="O23" s="114"/>
      <c r="Q23" s="114"/>
    </row>
    <row r="24" spans="1:17" ht="14" customHeight="1">
      <c r="A24" s="50"/>
      <c r="D24" s="263">
        <v>5</v>
      </c>
      <c r="E24" s="9" t="s">
        <v>331</v>
      </c>
      <c r="F24" s="27" t="s">
        <v>332</v>
      </c>
      <c r="G24" s="12">
        <v>95.764600000000002</v>
      </c>
      <c r="H24" s="64">
        <v>97.579341484879293</v>
      </c>
      <c r="I24" s="133">
        <v>66928</v>
      </c>
      <c r="J24" s="241">
        <v>3</v>
      </c>
      <c r="K24" s="64">
        <v>97.718100000000007</v>
      </c>
      <c r="L24" s="64">
        <v>97.332700000000003</v>
      </c>
      <c r="M24" s="58">
        <v>34</v>
      </c>
      <c r="N24" s="262">
        <v>45383</v>
      </c>
      <c r="O24" s="114"/>
      <c r="Q24" s="114"/>
    </row>
    <row r="25" spans="1:17" ht="14" customHeight="1">
      <c r="A25" s="50"/>
      <c r="D25" s="263">
        <v>6</v>
      </c>
      <c r="E25" s="9" t="s">
        <v>335</v>
      </c>
      <c r="F25" s="27" t="s">
        <v>336</v>
      </c>
      <c r="G25" s="12">
        <v>97.146465874679095</v>
      </c>
      <c r="H25" s="64">
        <v>97.144981938889003</v>
      </c>
      <c r="I25" s="133">
        <v>42251</v>
      </c>
      <c r="J25" s="241">
        <v>2</v>
      </c>
      <c r="K25" s="64">
        <v>98.02</v>
      </c>
      <c r="L25" s="64">
        <v>97.122900000000001</v>
      </c>
      <c r="M25" s="58">
        <v>41</v>
      </c>
      <c r="N25" s="262">
        <v>45390</v>
      </c>
      <c r="O25" s="114"/>
      <c r="Q25" s="114"/>
    </row>
    <row r="26" spans="1:17" ht="14" customHeight="1">
      <c r="A26" s="50"/>
      <c r="D26" s="263">
        <v>7</v>
      </c>
      <c r="E26" s="9" t="s">
        <v>339</v>
      </c>
      <c r="F26" s="27" t="s">
        <v>340</v>
      </c>
      <c r="G26" s="12">
        <v>96.415877146631402</v>
      </c>
      <c r="H26" s="64">
        <v>96.491782558139505</v>
      </c>
      <c r="I26" s="133">
        <v>13760</v>
      </c>
      <c r="J26" s="241">
        <v>2</v>
      </c>
      <c r="K26" s="64">
        <v>96.561899999999994</v>
      </c>
      <c r="L26" s="64">
        <v>96.305300000000003</v>
      </c>
      <c r="M26" s="58">
        <v>48</v>
      </c>
      <c r="N26" s="262">
        <v>45397</v>
      </c>
      <c r="O26" s="114"/>
      <c r="Q26" s="114"/>
    </row>
    <row r="27" spans="1:17" ht="14" customHeight="1">
      <c r="A27" s="50"/>
      <c r="D27" s="263">
        <v>8</v>
      </c>
      <c r="E27" s="9" t="s">
        <v>343</v>
      </c>
      <c r="F27" s="27" t="s">
        <v>344</v>
      </c>
      <c r="G27" s="12">
        <v>95.509500000000003</v>
      </c>
      <c r="H27" s="64">
        <v>95.109565008950099</v>
      </c>
      <c r="I27" s="133">
        <v>38547</v>
      </c>
      <c r="J27" s="241">
        <v>2</v>
      </c>
      <c r="K27" s="64">
        <v>95.728999999999999</v>
      </c>
      <c r="L27" s="64">
        <v>94.2029</v>
      </c>
      <c r="M27" s="58">
        <v>55</v>
      </c>
      <c r="N27" s="262">
        <v>45404</v>
      </c>
      <c r="O27" s="114"/>
      <c r="Q27" s="114"/>
    </row>
    <row r="28" spans="1:17" ht="14" customHeight="1">
      <c r="A28" s="50"/>
      <c r="D28" s="263">
        <v>9</v>
      </c>
      <c r="E28" s="9" t="s">
        <v>348</v>
      </c>
      <c r="F28" s="27" t="s">
        <v>349</v>
      </c>
      <c r="G28" s="12">
        <v>95.0047</v>
      </c>
      <c r="H28" s="64">
        <v>95.220299999999995</v>
      </c>
      <c r="I28" s="133">
        <v>967</v>
      </c>
      <c r="J28" s="241">
        <v>1</v>
      </c>
      <c r="K28" s="64">
        <v>95.220299999999995</v>
      </c>
      <c r="L28" s="64">
        <v>95.220299999999995</v>
      </c>
      <c r="M28" s="58">
        <v>62</v>
      </c>
      <c r="N28" s="262">
        <v>45411</v>
      </c>
      <c r="O28" s="114"/>
      <c r="Q28" s="114"/>
    </row>
    <row r="29" spans="1:17" ht="14" customHeight="1">
      <c r="A29" s="50"/>
      <c r="D29" s="263">
        <v>10</v>
      </c>
      <c r="E29" s="9" t="s">
        <v>352</v>
      </c>
      <c r="F29" s="27" t="s">
        <v>353</v>
      </c>
      <c r="G29" s="12">
        <v>92.031958877644897</v>
      </c>
      <c r="H29" s="64">
        <v>98.02</v>
      </c>
      <c r="I29" s="133">
        <v>533</v>
      </c>
      <c r="J29" s="241">
        <v>1</v>
      </c>
      <c r="K29" s="64">
        <v>98.02</v>
      </c>
      <c r="L29" s="64">
        <v>98.02</v>
      </c>
      <c r="M29" s="58">
        <v>69</v>
      </c>
      <c r="N29" s="262">
        <v>45418</v>
      </c>
      <c r="O29" s="114"/>
      <c r="Q29" s="114"/>
    </row>
    <row r="30" spans="1:17" ht="14" customHeight="1">
      <c r="A30" s="50"/>
      <c r="D30" s="263">
        <v>11</v>
      </c>
      <c r="E30" s="9" t="s">
        <v>374</v>
      </c>
      <c r="F30" s="27" t="s">
        <v>375</v>
      </c>
      <c r="G30" s="12">
        <v>94.156073385980406</v>
      </c>
      <c r="H30" s="64">
        <v>94.156073385980406</v>
      </c>
      <c r="I30" s="133"/>
      <c r="J30" s="241"/>
      <c r="K30" s="64">
        <v>94.398300000000006</v>
      </c>
      <c r="L30" s="64">
        <v>91.538499999999999</v>
      </c>
      <c r="M30" s="58">
        <v>76</v>
      </c>
      <c r="N30" s="262">
        <v>45425</v>
      </c>
      <c r="O30" s="114"/>
      <c r="Q30" s="114"/>
    </row>
    <row r="31" spans="1:17" ht="14" customHeight="1">
      <c r="A31" s="50"/>
      <c r="D31" s="263">
        <v>12</v>
      </c>
      <c r="E31" s="9" t="s">
        <v>378</v>
      </c>
      <c r="F31" s="27" t="s">
        <v>379</v>
      </c>
      <c r="G31" s="12">
        <v>93.978488107491302</v>
      </c>
      <c r="H31" s="64">
        <v>88.157990604411296</v>
      </c>
      <c r="I31" s="133">
        <v>375357</v>
      </c>
      <c r="J31" s="241">
        <v>6</v>
      </c>
      <c r="K31" s="64">
        <v>94.403199999999998</v>
      </c>
      <c r="L31" s="64">
        <v>86.617099999999994</v>
      </c>
      <c r="M31" s="58">
        <v>83</v>
      </c>
      <c r="N31" s="262">
        <v>45432</v>
      </c>
      <c r="O31" s="114"/>
      <c r="Q31" s="114"/>
    </row>
    <row r="32" spans="1:17" ht="14" customHeight="1">
      <c r="A32" s="50"/>
      <c r="D32" s="263">
        <v>13</v>
      </c>
      <c r="E32" s="9" t="s">
        <v>382</v>
      </c>
      <c r="F32" s="27" t="s">
        <v>383</v>
      </c>
      <c r="G32" s="12">
        <v>93.723942913052696</v>
      </c>
      <c r="H32" s="64">
        <v>94.234753345590207</v>
      </c>
      <c r="I32" s="133">
        <v>56567</v>
      </c>
      <c r="J32" s="241">
        <v>5</v>
      </c>
      <c r="K32" s="64">
        <v>98.02</v>
      </c>
      <c r="L32" s="64">
        <v>89.391000000000005</v>
      </c>
      <c r="M32" s="58">
        <v>90</v>
      </c>
      <c r="N32" s="262">
        <v>45439</v>
      </c>
      <c r="O32" s="114"/>
      <c r="Q32" s="114"/>
    </row>
    <row r="33" spans="1:17" ht="14" customHeight="1">
      <c r="A33" s="50"/>
      <c r="D33" s="263">
        <v>14</v>
      </c>
      <c r="E33" s="9" t="s">
        <v>388</v>
      </c>
      <c r="F33" s="27" t="s">
        <v>389</v>
      </c>
      <c r="G33" s="12">
        <v>93.047297288391107</v>
      </c>
      <c r="H33" s="64">
        <v>93.047297288391107</v>
      </c>
      <c r="I33" s="133"/>
      <c r="J33" s="241"/>
      <c r="K33" s="64">
        <v>93.223299999999995</v>
      </c>
      <c r="L33" s="64">
        <v>92.3155</v>
      </c>
      <c r="M33" s="58">
        <v>97</v>
      </c>
      <c r="N33" s="262">
        <v>45446</v>
      </c>
      <c r="O33" s="114"/>
      <c r="Q33" s="114"/>
    </row>
    <row r="34" spans="1:17" ht="14" customHeight="1">
      <c r="A34" s="50"/>
      <c r="D34" s="263">
        <v>15</v>
      </c>
      <c r="E34" s="9" t="s">
        <v>394</v>
      </c>
      <c r="F34" s="27" t="s">
        <v>395</v>
      </c>
      <c r="G34" s="12">
        <v>92.434780117481594</v>
      </c>
      <c r="H34" s="64">
        <v>98.02</v>
      </c>
      <c r="I34" s="133">
        <v>35776</v>
      </c>
      <c r="J34" s="241">
        <v>1</v>
      </c>
      <c r="K34" s="64">
        <v>98.02</v>
      </c>
      <c r="L34" s="64">
        <v>98.02</v>
      </c>
      <c r="M34" s="58">
        <v>104</v>
      </c>
      <c r="N34" s="262">
        <v>45453</v>
      </c>
      <c r="O34" s="114"/>
      <c r="Q34" s="114"/>
    </row>
    <row r="35" spans="1:17" ht="14" customHeight="1">
      <c r="A35" s="50"/>
      <c r="D35" s="263">
        <v>16</v>
      </c>
      <c r="E35" s="9" t="s">
        <v>412</v>
      </c>
      <c r="F35" s="27" t="s">
        <v>413</v>
      </c>
      <c r="G35" s="12">
        <v>95.277730503019001</v>
      </c>
      <c r="H35" s="64">
        <v>93.3589869175225</v>
      </c>
      <c r="I35" s="133">
        <v>396775</v>
      </c>
      <c r="J35" s="241">
        <v>14</v>
      </c>
      <c r="K35" s="64">
        <v>93.79</v>
      </c>
      <c r="L35" s="64">
        <v>91.420500000000004</v>
      </c>
      <c r="M35" s="58">
        <v>111</v>
      </c>
      <c r="N35" s="262">
        <v>45460</v>
      </c>
      <c r="O35" s="114"/>
      <c r="Q35" s="114"/>
    </row>
    <row r="36" spans="1:17" ht="14" customHeight="1">
      <c r="A36" s="50"/>
      <c r="D36" s="263">
        <v>17</v>
      </c>
      <c r="E36" s="9" t="s">
        <v>418</v>
      </c>
      <c r="F36" s="27" t="s">
        <v>419</v>
      </c>
      <c r="G36" s="12">
        <v>91.791725555856104</v>
      </c>
      <c r="H36" s="64">
        <v>90.939763719925807</v>
      </c>
      <c r="I36" s="133">
        <v>229225</v>
      </c>
      <c r="J36" s="241">
        <v>4</v>
      </c>
      <c r="K36" s="64">
        <v>98.02</v>
      </c>
      <c r="L36" s="64">
        <v>90.932900000000004</v>
      </c>
      <c r="M36" s="58">
        <v>118</v>
      </c>
      <c r="N36" s="262">
        <v>45467</v>
      </c>
      <c r="O36" s="114"/>
      <c r="Q36" s="114"/>
    </row>
    <row r="37" spans="1:17" ht="14" customHeight="1">
      <c r="A37" s="50"/>
      <c r="D37" s="263">
        <v>18</v>
      </c>
      <c r="E37" s="9" t="s">
        <v>424</v>
      </c>
      <c r="F37" s="27" t="s">
        <v>425</v>
      </c>
      <c r="G37" s="12">
        <v>85.106399999999994</v>
      </c>
      <c r="H37" s="64">
        <v>85.106399999999994</v>
      </c>
      <c r="I37" s="133"/>
      <c r="J37" s="241"/>
      <c r="K37" s="64">
        <v>85.106399999999994</v>
      </c>
      <c r="L37" s="64">
        <v>85.106399999999994</v>
      </c>
      <c r="M37" s="58">
        <v>125</v>
      </c>
      <c r="N37" s="262">
        <v>45474</v>
      </c>
      <c r="O37" s="114"/>
      <c r="Q37" s="114"/>
    </row>
    <row r="38" spans="1:17" ht="14" customHeight="1">
      <c r="A38" s="50"/>
      <c r="D38" s="263">
        <v>19</v>
      </c>
      <c r="E38" s="9" t="s">
        <v>430</v>
      </c>
      <c r="F38" s="27" t="s">
        <v>431</v>
      </c>
      <c r="G38" s="12">
        <v>87.759090720932505</v>
      </c>
      <c r="H38" s="64">
        <v>85.839354343817504</v>
      </c>
      <c r="I38" s="133">
        <v>94364</v>
      </c>
      <c r="J38" s="241">
        <v>2</v>
      </c>
      <c r="K38" s="64">
        <v>89.825500000000005</v>
      </c>
      <c r="L38" s="64">
        <v>84.911799999999999</v>
      </c>
      <c r="M38" s="58">
        <v>132</v>
      </c>
      <c r="N38" s="262">
        <v>45481</v>
      </c>
      <c r="O38" s="114"/>
      <c r="Q38" s="114"/>
    </row>
    <row r="39" spans="1:17" ht="14" customHeight="1">
      <c r="A39" s="50"/>
      <c r="D39" s="263">
        <v>20</v>
      </c>
      <c r="E39" s="9" t="s">
        <v>438</v>
      </c>
      <c r="F39" s="27" t="s">
        <v>439</v>
      </c>
      <c r="G39" s="12">
        <v>86.041243729097005</v>
      </c>
      <c r="H39" s="64">
        <v>90.527669224967596</v>
      </c>
      <c r="I39" s="133">
        <v>33147</v>
      </c>
      <c r="J39" s="241">
        <v>3</v>
      </c>
      <c r="K39" s="64">
        <v>98.02</v>
      </c>
      <c r="L39" s="64">
        <v>90.029899999999998</v>
      </c>
      <c r="M39" s="58">
        <v>139</v>
      </c>
      <c r="N39" s="262">
        <v>45488</v>
      </c>
      <c r="O39" s="114"/>
      <c r="Q39" s="114"/>
    </row>
    <row r="40" spans="1:17" ht="14" customHeight="1">
      <c r="A40" s="50"/>
      <c r="D40" s="263">
        <v>21</v>
      </c>
      <c r="E40" s="9" t="s">
        <v>444</v>
      </c>
      <c r="F40" s="27" t="s">
        <v>445</v>
      </c>
      <c r="G40" s="12">
        <v>87.919024860185402</v>
      </c>
      <c r="H40" s="64">
        <v>89.692653813825999</v>
      </c>
      <c r="I40" s="133">
        <v>695994</v>
      </c>
      <c r="J40" s="241">
        <v>8</v>
      </c>
      <c r="K40" s="64">
        <v>98.02</v>
      </c>
      <c r="L40" s="64">
        <v>88.873900000000006</v>
      </c>
      <c r="M40" s="58">
        <v>146</v>
      </c>
      <c r="N40" s="262">
        <v>45495</v>
      </c>
      <c r="O40" s="114"/>
      <c r="Q40" s="114"/>
    </row>
    <row r="41" spans="1:17" ht="14" customHeight="1">
      <c r="A41" s="50"/>
      <c r="D41" s="263">
        <v>22</v>
      </c>
      <c r="E41" s="9" t="s">
        <v>450</v>
      </c>
      <c r="F41" s="27" t="s">
        <v>451</v>
      </c>
      <c r="G41" s="12">
        <v>89.875796302796303</v>
      </c>
      <c r="H41" s="64">
        <v>82.921400000000006</v>
      </c>
      <c r="I41" s="133">
        <v>94266</v>
      </c>
      <c r="J41" s="241">
        <v>1</v>
      </c>
      <c r="K41" s="64">
        <v>82.921400000000006</v>
      </c>
      <c r="L41" s="64">
        <v>82.921400000000006</v>
      </c>
      <c r="M41" s="58">
        <v>153</v>
      </c>
      <c r="N41" s="262">
        <v>45502</v>
      </c>
      <c r="O41" s="114"/>
      <c r="Q41" s="114"/>
    </row>
    <row r="42" spans="1:17" ht="14" customHeight="1">
      <c r="A42" s="50"/>
      <c r="D42" s="263">
        <v>23</v>
      </c>
      <c r="E42" s="9" t="s">
        <v>471</v>
      </c>
      <c r="F42" s="27" t="s">
        <v>472</v>
      </c>
      <c r="G42" s="12">
        <v>88.412959849942894</v>
      </c>
      <c r="H42" s="64">
        <v>88.618612500645597</v>
      </c>
      <c r="I42" s="133">
        <v>20058484</v>
      </c>
      <c r="J42" s="241">
        <v>2</v>
      </c>
      <c r="K42" s="64">
        <v>92.384600000000006</v>
      </c>
      <c r="L42" s="64">
        <v>88.607600000000005</v>
      </c>
      <c r="M42" s="58">
        <v>160</v>
      </c>
      <c r="N42" s="262">
        <v>45509</v>
      </c>
      <c r="O42" s="114"/>
      <c r="Q42" s="114"/>
    </row>
    <row r="43" spans="1:17" ht="14" customHeight="1">
      <c r="A43" s="50"/>
      <c r="D43" s="263">
        <v>24</v>
      </c>
      <c r="E43" s="9" t="s">
        <v>477</v>
      </c>
      <c r="F43" s="27" t="s">
        <v>478</v>
      </c>
      <c r="G43" s="12">
        <v>88.188276069415906</v>
      </c>
      <c r="H43" s="64">
        <v>88.511025436327898</v>
      </c>
      <c r="I43" s="133">
        <v>6779076</v>
      </c>
      <c r="J43" s="241">
        <v>2</v>
      </c>
      <c r="K43" s="64">
        <v>98.02</v>
      </c>
      <c r="L43" s="64">
        <v>88.5107</v>
      </c>
      <c r="M43" s="58">
        <v>167</v>
      </c>
      <c r="N43" s="262">
        <v>45516</v>
      </c>
      <c r="O43" s="114"/>
      <c r="Q43" s="114"/>
    </row>
    <row r="44" spans="1:17" ht="14" customHeight="1">
      <c r="A44" s="50"/>
      <c r="D44" s="263">
        <v>25</v>
      </c>
      <c r="E44" s="9" t="s">
        <v>485</v>
      </c>
      <c r="F44" s="27" t="s">
        <v>486</v>
      </c>
      <c r="G44" s="12">
        <v>89.113739786722206</v>
      </c>
      <c r="H44" s="64">
        <v>87.380224594782206</v>
      </c>
      <c r="I44" s="133">
        <v>73479</v>
      </c>
      <c r="J44" s="241">
        <v>2</v>
      </c>
      <c r="K44" s="64">
        <v>87.394900000000007</v>
      </c>
      <c r="L44" s="64">
        <v>86.847800000000007</v>
      </c>
      <c r="M44" s="58">
        <v>174</v>
      </c>
      <c r="N44" s="262">
        <v>45523</v>
      </c>
      <c r="O44" s="114"/>
      <c r="Q44" s="114"/>
    </row>
    <row r="45" spans="1:17" ht="14" customHeight="1">
      <c r="A45" s="50"/>
      <c r="D45" s="263">
        <v>26</v>
      </c>
      <c r="E45" s="9" t="s">
        <v>491</v>
      </c>
      <c r="F45" s="27" t="s">
        <v>492</v>
      </c>
      <c r="G45" s="12">
        <v>87.180179673566798</v>
      </c>
      <c r="H45" s="64">
        <v>89.635774937188003</v>
      </c>
      <c r="I45" s="133">
        <v>32666945</v>
      </c>
      <c r="J45" s="241">
        <v>276</v>
      </c>
      <c r="K45" s="64">
        <v>100</v>
      </c>
      <c r="L45" s="64">
        <v>80.408299999999997</v>
      </c>
      <c r="M45" s="58">
        <v>181</v>
      </c>
      <c r="N45" s="262">
        <v>45530</v>
      </c>
      <c r="O45" s="114"/>
      <c r="Q45" s="114"/>
    </row>
    <row r="46" spans="1:17" ht="14" customHeight="1">
      <c r="A46" s="50"/>
      <c r="D46" s="109"/>
      <c r="E46" s="9"/>
      <c r="F46" s="27"/>
      <c r="G46" s="12"/>
      <c r="H46" s="64"/>
      <c r="I46" s="133"/>
      <c r="J46" s="241"/>
      <c r="K46" s="64"/>
      <c r="L46" s="64"/>
      <c r="M46" s="58"/>
      <c r="N46" s="262"/>
      <c r="O46" s="114"/>
      <c r="Q46" s="114"/>
    </row>
    <row r="47" spans="1:17">
      <c r="A47" s="50"/>
      <c r="B47" s="196"/>
      <c r="C47" s="109" t="s">
        <v>118</v>
      </c>
      <c r="D47" s="109">
        <v>1</v>
      </c>
      <c r="E47" s="9" t="s">
        <v>245</v>
      </c>
      <c r="F47" s="27" t="s">
        <v>246</v>
      </c>
      <c r="G47" s="12">
        <v>98.39</v>
      </c>
      <c r="H47" s="240">
        <v>98.02</v>
      </c>
      <c r="I47" s="267">
        <v>7288</v>
      </c>
      <c r="J47" s="241">
        <v>3</v>
      </c>
      <c r="K47" s="12">
        <v>98.02</v>
      </c>
      <c r="L47" s="12">
        <v>98.02</v>
      </c>
      <c r="M47" s="27">
        <v>6</v>
      </c>
      <c r="N47" s="262">
        <v>45355</v>
      </c>
      <c r="O47" s="114"/>
      <c r="Q47" s="114"/>
    </row>
    <row r="48" spans="1:17">
      <c r="A48" s="50"/>
      <c r="B48" s="196"/>
      <c r="C48" s="109"/>
      <c r="D48" s="109">
        <v>2</v>
      </c>
      <c r="E48" s="9" t="s">
        <v>247</v>
      </c>
      <c r="F48" s="27" t="s">
        <v>248</v>
      </c>
      <c r="G48" s="12">
        <v>98.945686606957594</v>
      </c>
      <c r="H48" s="271">
        <v>98.890555052900396</v>
      </c>
      <c r="I48" s="272">
        <v>21928</v>
      </c>
      <c r="J48" s="139">
        <v>2</v>
      </c>
      <c r="K48" s="136">
        <v>98.934600000000003</v>
      </c>
      <c r="L48" s="136">
        <v>98.02</v>
      </c>
      <c r="M48" s="27">
        <v>13</v>
      </c>
      <c r="N48" s="262">
        <v>45362</v>
      </c>
      <c r="O48" s="114"/>
      <c r="Q48" s="114"/>
    </row>
    <row r="49" spans="1:17">
      <c r="A49" s="50"/>
      <c r="B49" s="196"/>
      <c r="C49" s="109"/>
      <c r="D49" s="109">
        <v>3</v>
      </c>
      <c r="E49" s="9" t="s">
        <v>249</v>
      </c>
      <c r="F49" s="27" t="s">
        <v>250</v>
      </c>
      <c r="G49" s="12">
        <v>98.187299999999993</v>
      </c>
      <c r="H49" s="240">
        <v>98.187299999999993</v>
      </c>
      <c r="I49" s="267"/>
      <c r="J49" s="268"/>
      <c r="K49" s="12">
        <v>98.187299999999993</v>
      </c>
      <c r="L49" s="12">
        <v>98.187299999999993</v>
      </c>
      <c r="M49" s="27">
        <v>27</v>
      </c>
      <c r="N49" s="262">
        <v>45376</v>
      </c>
      <c r="O49" s="114"/>
      <c r="Q49" s="114"/>
    </row>
    <row r="50" spans="1:17">
      <c r="A50" s="50"/>
      <c r="B50" s="196"/>
      <c r="C50" s="109"/>
      <c r="D50" s="109">
        <v>4</v>
      </c>
      <c r="E50" s="9" t="s">
        <v>251</v>
      </c>
      <c r="F50" s="27" t="s">
        <v>252</v>
      </c>
      <c r="G50" s="12">
        <v>100</v>
      </c>
      <c r="H50" s="240">
        <v>100</v>
      </c>
      <c r="I50" s="267"/>
      <c r="J50" s="268"/>
      <c r="K50" s="12">
        <v>100</v>
      </c>
      <c r="L50" s="12">
        <v>100</v>
      </c>
      <c r="M50" s="27">
        <v>41</v>
      </c>
      <c r="N50" s="262">
        <v>45390</v>
      </c>
      <c r="O50" s="114"/>
      <c r="Q50" s="114"/>
    </row>
    <row r="51" spans="1:17">
      <c r="A51" s="50"/>
      <c r="B51" s="196"/>
      <c r="C51" s="109"/>
      <c r="D51" s="109">
        <v>5</v>
      </c>
      <c r="E51" s="9" t="s">
        <v>254</v>
      </c>
      <c r="F51" s="27" t="s">
        <v>255</v>
      </c>
      <c r="G51" s="12">
        <v>94.168800000000005</v>
      </c>
      <c r="H51" s="240">
        <v>94.168800000000005</v>
      </c>
      <c r="I51" s="267"/>
      <c r="J51" s="241"/>
      <c r="K51" s="12">
        <v>94.168800000000005</v>
      </c>
      <c r="L51" s="12">
        <v>94.168800000000005</v>
      </c>
      <c r="M51" s="27">
        <v>48</v>
      </c>
      <c r="N51" s="262">
        <v>45397</v>
      </c>
      <c r="O51" s="114"/>
      <c r="Q51" s="114"/>
    </row>
    <row r="52" spans="1:17">
      <c r="A52" s="50"/>
      <c r="B52" s="196"/>
      <c r="C52" s="109"/>
      <c r="D52" s="109">
        <v>6</v>
      </c>
      <c r="E52" s="9" t="s">
        <v>258</v>
      </c>
      <c r="F52" s="27" t="s">
        <v>259</v>
      </c>
      <c r="G52" s="136">
        <v>96.068100000000001</v>
      </c>
      <c r="H52" s="271">
        <v>96.068100000000001</v>
      </c>
      <c r="I52" s="272"/>
      <c r="J52" s="139"/>
      <c r="K52" s="136">
        <v>96.068100000000001</v>
      </c>
      <c r="L52" s="136">
        <v>96.068100000000001</v>
      </c>
      <c r="M52" s="27">
        <v>55</v>
      </c>
      <c r="N52" s="262">
        <v>45404</v>
      </c>
      <c r="O52" s="114"/>
      <c r="Q52" s="114"/>
    </row>
    <row r="53" spans="1:17">
      <c r="A53" s="50"/>
      <c r="B53" s="196"/>
      <c r="C53" s="109"/>
      <c r="D53" s="109">
        <v>7</v>
      </c>
      <c r="E53" s="9" t="s">
        <v>262</v>
      </c>
      <c r="F53" s="27" t="s">
        <v>263</v>
      </c>
      <c r="G53" s="136">
        <v>95.596697938951195</v>
      </c>
      <c r="H53" s="271">
        <v>98.02</v>
      </c>
      <c r="I53" s="272">
        <v>213</v>
      </c>
      <c r="J53" s="139">
        <v>1</v>
      </c>
      <c r="K53" s="136">
        <v>98.02</v>
      </c>
      <c r="L53" s="136">
        <v>98.02</v>
      </c>
      <c r="M53" s="27">
        <v>69</v>
      </c>
      <c r="N53" s="262">
        <v>45418</v>
      </c>
      <c r="O53" s="114"/>
      <c r="Q53" s="114"/>
    </row>
    <row r="54" spans="1:17">
      <c r="A54" s="50"/>
      <c r="B54" s="196"/>
      <c r="C54" s="109"/>
      <c r="D54" s="109">
        <v>8</v>
      </c>
      <c r="E54" s="9" t="s">
        <v>264</v>
      </c>
      <c r="F54" s="27" t="s">
        <v>265</v>
      </c>
      <c r="G54" s="136">
        <v>97.47</v>
      </c>
      <c r="H54" s="271">
        <v>98.02</v>
      </c>
      <c r="I54" s="272">
        <v>3222</v>
      </c>
      <c r="J54" s="139">
        <v>1</v>
      </c>
      <c r="K54" s="136">
        <v>98.02</v>
      </c>
      <c r="L54" s="136">
        <v>98.02</v>
      </c>
      <c r="M54" s="27">
        <v>76</v>
      </c>
      <c r="N54" s="262">
        <v>45425</v>
      </c>
      <c r="O54" s="114"/>
      <c r="Q54" s="114"/>
    </row>
    <row r="55" spans="1:17">
      <c r="A55" s="50"/>
      <c r="B55" s="196"/>
      <c r="C55" s="109"/>
      <c r="D55" s="109">
        <v>9</v>
      </c>
      <c r="E55" s="9" t="s">
        <v>267</v>
      </c>
      <c r="F55" s="27" t="s">
        <v>268</v>
      </c>
      <c r="G55" s="136">
        <v>93.654714374833603</v>
      </c>
      <c r="H55" s="271">
        <v>93.260129039761594</v>
      </c>
      <c r="I55" s="272">
        <v>11807318</v>
      </c>
      <c r="J55" s="139">
        <v>31</v>
      </c>
      <c r="K55" s="136">
        <v>100</v>
      </c>
      <c r="L55" s="136">
        <v>83.486099999999993</v>
      </c>
      <c r="M55" s="27">
        <v>90</v>
      </c>
      <c r="N55" s="262">
        <v>45439</v>
      </c>
      <c r="O55" s="114"/>
      <c r="Q55" s="114"/>
    </row>
    <row r="56" spans="1:17">
      <c r="A56" s="50"/>
      <c r="B56" s="196"/>
      <c r="C56" s="109"/>
      <c r="D56" s="109">
        <v>10</v>
      </c>
      <c r="E56" s="9" t="s">
        <v>269</v>
      </c>
      <c r="F56" s="27" t="s">
        <v>270</v>
      </c>
      <c r="G56" s="136">
        <v>92.489418087827502</v>
      </c>
      <c r="H56" s="271">
        <v>92.489418087827502</v>
      </c>
      <c r="I56" s="272"/>
      <c r="J56" s="139"/>
      <c r="K56" s="136">
        <v>98.39</v>
      </c>
      <c r="L56" s="136">
        <v>92.435299999999998</v>
      </c>
      <c r="M56" s="27">
        <v>104</v>
      </c>
      <c r="N56" s="262">
        <v>45453</v>
      </c>
      <c r="O56" s="114"/>
      <c r="Q56" s="114"/>
    </row>
    <row r="57" spans="1:17">
      <c r="A57" s="50"/>
      <c r="B57" s="196"/>
      <c r="C57" s="109"/>
      <c r="D57" s="109">
        <v>11</v>
      </c>
      <c r="E57" s="9" t="s">
        <v>271</v>
      </c>
      <c r="F57" s="27" t="s">
        <v>272</v>
      </c>
      <c r="G57" s="136">
        <v>93.170900000000003</v>
      </c>
      <c r="H57" s="271">
        <v>98.02</v>
      </c>
      <c r="I57" s="272">
        <v>92766</v>
      </c>
      <c r="J57" s="139">
        <v>2</v>
      </c>
      <c r="K57" s="136">
        <v>98.02</v>
      </c>
      <c r="L57" s="136">
        <v>98.02</v>
      </c>
      <c r="M57" s="27">
        <v>111</v>
      </c>
      <c r="N57" s="262">
        <v>45460</v>
      </c>
      <c r="O57" s="114"/>
      <c r="Q57" s="114"/>
    </row>
    <row r="58" spans="1:17">
      <c r="A58" s="50"/>
      <c r="B58" s="196"/>
      <c r="C58" s="109"/>
      <c r="D58" s="109">
        <v>12</v>
      </c>
      <c r="E58" s="9" t="s">
        <v>273</v>
      </c>
      <c r="F58" s="27" t="s">
        <v>274</v>
      </c>
      <c r="G58" s="136">
        <v>100</v>
      </c>
      <c r="H58" s="271">
        <v>100</v>
      </c>
      <c r="I58" s="272"/>
      <c r="J58" s="139"/>
      <c r="K58" s="136">
        <v>100</v>
      </c>
      <c r="L58" s="136">
        <v>100</v>
      </c>
      <c r="M58" s="27">
        <v>118</v>
      </c>
      <c r="N58" s="262">
        <v>45467</v>
      </c>
      <c r="O58" s="114"/>
      <c r="Q58" s="114"/>
    </row>
    <row r="59" spans="1:17">
      <c r="A59" s="50"/>
      <c r="B59" s="196"/>
      <c r="C59" s="109"/>
      <c r="D59" s="109">
        <v>13</v>
      </c>
      <c r="E59" s="273" t="s">
        <v>275</v>
      </c>
      <c r="F59" s="170" t="s">
        <v>276</v>
      </c>
      <c r="G59" s="274">
        <v>98.17</v>
      </c>
      <c r="H59" s="275">
        <v>98.17</v>
      </c>
      <c r="I59" s="276"/>
      <c r="J59" s="287"/>
      <c r="K59" s="274">
        <v>98.17</v>
      </c>
      <c r="L59" s="274">
        <v>98.17</v>
      </c>
      <c r="M59" s="170">
        <v>132</v>
      </c>
      <c r="N59" s="277">
        <v>45481</v>
      </c>
      <c r="O59" s="114"/>
      <c r="Q59" s="114"/>
    </row>
    <row r="60" spans="1:17">
      <c r="A60" s="109"/>
      <c r="B60" s="109"/>
      <c r="C60" s="109"/>
      <c r="D60" s="109">
        <v>14</v>
      </c>
      <c r="E60" s="273" t="s">
        <v>277</v>
      </c>
      <c r="F60" s="170" t="s">
        <v>278</v>
      </c>
      <c r="G60" s="274">
        <v>98.39</v>
      </c>
      <c r="H60" s="275">
        <v>98.02</v>
      </c>
      <c r="I60" s="276">
        <v>236</v>
      </c>
      <c r="J60" s="287">
        <v>1</v>
      </c>
      <c r="K60" s="274">
        <v>98.02</v>
      </c>
      <c r="L60" s="274">
        <v>98.02</v>
      </c>
      <c r="M60" s="170">
        <v>146</v>
      </c>
      <c r="N60" s="277">
        <v>45495</v>
      </c>
      <c r="O60" s="114"/>
      <c r="Q60" s="114"/>
    </row>
    <row r="61" spans="1:17">
      <c r="A61" s="109"/>
      <c r="B61" s="109"/>
      <c r="C61" s="109"/>
      <c r="D61" s="109">
        <v>15</v>
      </c>
      <c r="E61" s="280" t="s">
        <v>279</v>
      </c>
      <c r="F61" s="281" t="s">
        <v>280</v>
      </c>
      <c r="G61" s="282">
        <v>77.242400000000004</v>
      </c>
      <c r="H61" s="283">
        <v>77.242400000000004</v>
      </c>
      <c r="I61" s="284"/>
      <c r="J61" s="288"/>
      <c r="K61" s="282">
        <v>77.242400000000004</v>
      </c>
      <c r="L61" s="282">
        <v>77.242400000000004</v>
      </c>
      <c r="M61" s="281">
        <v>153</v>
      </c>
      <c r="N61" s="286">
        <v>45502</v>
      </c>
      <c r="O61" s="114"/>
      <c r="Q61" s="114"/>
    </row>
    <row r="62" spans="1:17">
      <c r="A62" s="109"/>
      <c r="B62" s="109"/>
      <c r="C62" s="109"/>
      <c r="D62" s="109">
        <v>16</v>
      </c>
      <c r="E62" s="280" t="s">
        <v>281</v>
      </c>
      <c r="F62" s="281" t="s">
        <v>282</v>
      </c>
      <c r="G62" s="282">
        <v>95.93</v>
      </c>
      <c r="H62" s="283">
        <v>93.79</v>
      </c>
      <c r="I62" s="284">
        <v>473830</v>
      </c>
      <c r="J62" s="285">
        <v>12</v>
      </c>
      <c r="K62" s="282">
        <v>93.79</v>
      </c>
      <c r="L62" s="282">
        <v>93.79</v>
      </c>
      <c r="M62" s="281">
        <v>160</v>
      </c>
      <c r="N62" s="286">
        <v>45509</v>
      </c>
      <c r="O62" s="114"/>
      <c r="Q62" s="114"/>
    </row>
    <row r="63" spans="1:17">
      <c r="A63" s="109"/>
      <c r="B63" s="109"/>
      <c r="C63" s="109"/>
      <c r="D63" s="109">
        <v>17</v>
      </c>
      <c r="E63" s="280" t="s">
        <v>285</v>
      </c>
      <c r="F63" s="281" t="s">
        <v>286</v>
      </c>
      <c r="G63" s="282">
        <v>87.539403297915499</v>
      </c>
      <c r="H63" s="283">
        <v>87.539403297915499</v>
      </c>
      <c r="I63" s="284"/>
      <c r="J63" s="288"/>
      <c r="K63" s="282">
        <v>87.541499999999999</v>
      </c>
      <c r="L63" s="282">
        <v>87.539400000000001</v>
      </c>
      <c r="M63" s="281">
        <v>167</v>
      </c>
      <c r="N63" s="286">
        <v>45516</v>
      </c>
      <c r="O63" s="114"/>
      <c r="Q63" s="114"/>
    </row>
    <row r="64" spans="1:17">
      <c r="A64" s="109"/>
      <c r="B64" s="109"/>
      <c r="C64" s="109"/>
      <c r="D64" s="109">
        <v>18</v>
      </c>
      <c r="E64" s="280" t="s">
        <v>288</v>
      </c>
      <c r="F64" s="281" t="s">
        <v>289</v>
      </c>
      <c r="G64" s="282">
        <v>85.234335487880699</v>
      </c>
      <c r="H64" s="283">
        <v>81.021900000000002</v>
      </c>
      <c r="I64" s="284">
        <v>1235</v>
      </c>
      <c r="J64" s="288">
        <v>1</v>
      </c>
      <c r="K64" s="282">
        <v>81.021900000000002</v>
      </c>
      <c r="L64" s="282">
        <v>81.021900000000002</v>
      </c>
      <c r="M64" s="281">
        <v>174</v>
      </c>
      <c r="N64" s="286">
        <v>45523</v>
      </c>
      <c r="O64" s="114"/>
      <c r="Q64" s="114"/>
    </row>
    <row r="65" spans="1:17">
      <c r="A65" s="109"/>
      <c r="B65" s="109"/>
      <c r="C65" s="109"/>
      <c r="D65" s="109">
        <v>19</v>
      </c>
      <c r="E65" s="280" t="s">
        <v>290</v>
      </c>
      <c r="F65" s="281" t="s">
        <v>291</v>
      </c>
      <c r="G65" s="282">
        <v>87.542100000000005</v>
      </c>
      <c r="H65" s="283">
        <v>87.542100000000005</v>
      </c>
      <c r="I65" s="284"/>
      <c r="J65" s="288"/>
      <c r="K65" s="282">
        <v>87.542100000000005</v>
      </c>
      <c r="L65" s="282">
        <v>87.542100000000005</v>
      </c>
      <c r="M65" s="281">
        <v>181</v>
      </c>
      <c r="N65" s="286">
        <v>45530</v>
      </c>
      <c r="O65" s="114"/>
      <c r="Q65" s="114"/>
    </row>
    <row r="66" spans="1:17">
      <c r="A66" s="109"/>
      <c r="B66" s="109"/>
      <c r="C66" s="109"/>
      <c r="D66" s="109">
        <v>20</v>
      </c>
      <c r="E66" s="280" t="s">
        <v>304</v>
      </c>
      <c r="F66" s="281" t="s">
        <v>305</v>
      </c>
      <c r="G66" s="282">
        <v>96.886678960603504</v>
      </c>
      <c r="H66" s="283">
        <v>96.886678960603504</v>
      </c>
      <c r="I66" s="284"/>
      <c r="J66" s="288"/>
      <c r="K66" s="282">
        <v>97.56</v>
      </c>
      <c r="L66" s="282">
        <v>79.130499999999998</v>
      </c>
      <c r="M66" s="281">
        <v>188</v>
      </c>
      <c r="N66" s="286">
        <v>45537</v>
      </c>
      <c r="O66" s="114"/>
      <c r="Q66" s="114"/>
    </row>
    <row r="67" spans="1:17">
      <c r="A67" s="109"/>
      <c r="B67" s="109"/>
      <c r="C67" s="109"/>
      <c r="D67" s="109">
        <v>21</v>
      </c>
      <c r="E67" s="280" t="s">
        <v>309</v>
      </c>
      <c r="F67" s="281" t="s">
        <v>310</v>
      </c>
      <c r="G67" s="282">
        <v>85.605900000000005</v>
      </c>
      <c r="H67" s="283">
        <v>85.605900000000005</v>
      </c>
      <c r="I67" s="284"/>
      <c r="J67" s="288"/>
      <c r="K67" s="282">
        <v>85.667199999999994</v>
      </c>
      <c r="L67" s="282">
        <v>85.544600000000003</v>
      </c>
      <c r="M67" s="281">
        <v>195</v>
      </c>
      <c r="N67" s="286">
        <v>45544</v>
      </c>
      <c r="O67" s="114"/>
      <c r="Q67" s="114"/>
    </row>
    <row r="68" spans="1:17">
      <c r="A68" s="109"/>
      <c r="B68" s="109"/>
      <c r="C68" s="109"/>
      <c r="D68" s="109">
        <v>22</v>
      </c>
      <c r="E68" s="280" t="s">
        <v>313</v>
      </c>
      <c r="F68" s="281" t="s">
        <v>314</v>
      </c>
      <c r="G68" s="282">
        <v>85.183099999999996</v>
      </c>
      <c r="H68" s="283">
        <v>85.183099999999996</v>
      </c>
      <c r="I68" s="284"/>
      <c r="J68" s="288"/>
      <c r="K68" s="282">
        <v>85.245900000000006</v>
      </c>
      <c r="L68" s="282">
        <v>85.1203</v>
      </c>
      <c r="M68" s="281">
        <v>202</v>
      </c>
      <c r="N68" s="286">
        <v>45551</v>
      </c>
      <c r="O68" s="114"/>
      <c r="Q68" s="114"/>
    </row>
    <row r="69" spans="1:17">
      <c r="A69" s="109"/>
      <c r="B69" s="109"/>
      <c r="C69" s="109"/>
      <c r="D69" s="109">
        <v>23</v>
      </c>
      <c r="E69" s="280" t="s">
        <v>317</v>
      </c>
      <c r="F69" s="281" t="s">
        <v>318</v>
      </c>
      <c r="G69" s="282">
        <v>97.38</v>
      </c>
      <c r="H69" s="283">
        <v>97.38</v>
      </c>
      <c r="I69" s="284"/>
      <c r="J69" s="288"/>
      <c r="K69" s="282">
        <v>97.38</v>
      </c>
      <c r="L69" s="282">
        <v>97.38</v>
      </c>
      <c r="M69" s="281">
        <v>209</v>
      </c>
      <c r="N69" s="286">
        <v>45558</v>
      </c>
      <c r="O69" s="114"/>
      <c r="Q69" s="114"/>
    </row>
    <row r="70" spans="1:17">
      <c r="A70" s="109"/>
      <c r="B70" s="109"/>
      <c r="C70" s="109"/>
      <c r="D70" s="109">
        <v>24</v>
      </c>
      <c r="E70" s="280" t="s">
        <v>333</v>
      </c>
      <c r="F70" s="281" t="s">
        <v>334</v>
      </c>
      <c r="G70" s="282">
        <v>85.248800000000003</v>
      </c>
      <c r="H70" s="283">
        <v>85.248800000000003</v>
      </c>
      <c r="I70" s="284"/>
      <c r="J70" s="288"/>
      <c r="K70" s="282">
        <v>85.248800000000003</v>
      </c>
      <c r="L70" s="282">
        <v>85.248800000000003</v>
      </c>
      <c r="M70" s="281">
        <v>216</v>
      </c>
      <c r="N70" s="286">
        <v>45565</v>
      </c>
      <c r="O70" s="114"/>
      <c r="Q70" s="114"/>
    </row>
    <row r="71" spans="1:17">
      <c r="A71" s="109"/>
      <c r="B71" s="109"/>
      <c r="C71" s="109"/>
      <c r="D71" s="109">
        <v>25</v>
      </c>
      <c r="E71" s="280" t="s">
        <v>337</v>
      </c>
      <c r="F71" s="281" t="s">
        <v>338</v>
      </c>
      <c r="G71" s="282">
        <v>84.019099999999995</v>
      </c>
      <c r="H71" s="283">
        <v>84.019099999999995</v>
      </c>
      <c r="I71" s="284"/>
      <c r="J71" s="288"/>
      <c r="K71" s="282">
        <v>84.019099999999995</v>
      </c>
      <c r="L71" s="282">
        <v>84.019099999999995</v>
      </c>
      <c r="M71" s="281">
        <v>223</v>
      </c>
      <c r="N71" s="286">
        <v>45572</v>
      </c>
      <c r="O71" s="114"/>
      <c r="Q71" s="114"/>
    </row>
    <row r="72" spans="1:17">
      <c r="A72" s="109"/>
      <c r="B72" s="109"/>
      <c r="C72" s="109"/>
      <c r="D72" s="109">
        <v>26</v>
      </c>
      <c r="E72" s="280" t="s">
        <v>341</v>
      </c>
      <c r="F72" s="281" t="s">
        <v>342</v>
      </c>
      <c r="G72" s="282">
        <v>80.549499999999995</v>
      </c>
      <c r="H72" s="283">
        <v>80.549499999999995</v>
      </c>
      <c r="I72" s="284"/>
      <c r="J72" s="288"/>
      <c r="K72" s="282">
        <v>80.549499999999995</v>
      </c>
      <c r="L72" s="282">
        <v>80.549499999999995</v>
      </c>
      <c r="M72" s="281">
        <v>230</v>
      </c>
      <c r="N72" s="286">
        <v>45579</v>
      </c>
      <c r="O72" s="114"/>
      <c r="Q72" s="114"/>
    </row>
    <row r="73" spans="1:17">
      <c r="A73" s="109"/>
      <c r="B73" s="109"/>
      <c r="C73" s="109"/>
      <c r="D73" s="109">
        <v>27</v>
      </c>
      <c r="E73" s="280" t="s">
        <v>345</v>
      </c>
      <c r="F73" s="281" t="s">
        <v>346</v>
      </c>
      <c r="G73" s="282">
        <v>75.495699999999999</v>
      </c>
      <c r="H73" s="283">
        <v>75.495699999999999</v>
      </c>
      <c r="I73" s="284"/>
      <c r="J73" s="288"/>
      <c r="K73" s="282">
        <v>75.495699999999999</v>
      </c>
      <c r="L73" s="282">
        <v>75.495699999999999</v>
      </c>
      <c r="M73" s="281">
        <v>237</v>
      </c>
      <c r="N73" s="286">
        <v>45586</v>
      </c>
      <c r="O73" s="114"/>
      <c r="Q73" s="114"/>
    </row>
    <row r="74" spans="1:17">
      <c r="A74" s="109"/>
      <c r="B74" s="109"/>
      <c r="C74" s="109"/>
      <c r="D74" s="109">
        <v>28</v>
      </c>
      <c r="E74" s="280" t="s">
        <v>350</v>
      </c>
      <c r="F74" s="281" t="s">
        <v>351</v>
      </c>
      <c r="G74" s="282">
        <v>86.368914320061606</v>
      </c>
      <c r="H74" s="283">
        <v>86.368914320061606</v>
      </c>
      <c r="I74" s="284"/>
      <c r="J74" s="288"/>
      <c r="K74" s="282">
        <v>86.541200000000003</v>
      </c>
      <c r="L74" s="282">
        <v>80.889799999999994</v>
      </c>
      <c r="M74" s="281">
        <v>244</v>
      </c>
      <c r="N74" s="286">
        <v>45593</v>
      </c>
      <c r="O74" s="114"/>
      <c r="Q74" s="114"/>
    </row>
    <row r="75" spans="1:17">
      <c r="A75" s="109"/>
      <c r="B75" s="109"/>
      <c r="C75" s="109"/>
      <c r="D75" s="109">
        <v>29</v>
      </c>
      <c r="E75" s="280" t="s">
        <v>354</v>
      </c>
      <c r="F75" s="281" t="s">
        <v>355</v>
      </c>
      <c r="G75" s="282">
        <v>100</v>
      </c>
      <c r="H75" s="283">
        <v>100</v>
      </c>
      <c r="I75" s="284"/>
      <c r="J75" s="288"/>
      <c r="K75" s="282">
        <v>100</v>
      </c>
      <c r="L75" s="282">
        <v>100</v>
      </c>
      <c r="M75" s="281">
        <v>251</v>
      </c>
      <c r="N75" s="286">
        <v>45600</v>
      </c>
      <c r="O75" s="114"/>
      <c r="Q75" s="114"/>
    </row>
    <row r="76" spans="1:17">
      <c r="A76" s="109"/>
      <c r="B76" s="109"/>
      <c r="C76" s="109"/>
      <c r="D76" s="109">
        <v>30</v>
      </c>
      <c r="E76" s="280" t="s">
        <v>376</v>
      </c>
      <c r="F76" s="281" t="s">
        <v>377</v>
      </c>
      <c r="G76" s="282">
        <v>97.77</v>
      </c>
      <c r="H76" s="283">
        <v>97.77</v>
      </c>
      <c r="I76" s="284"/>
      <c r="J76" s="288"/>
      <c r="K76" s="282">
        <v>97.77</v>
      </c>
      <c r="L76" s="282">
        <v>97.77</v>
      </c>
      <c r="M76" s="281">
        <v>258</v>
      </c>
      <c r="N76" s="286">
        <v>45607</v>
      </c>
      <c r="O76" s="114"/>
      <c r="Q76" s="114"/>
    </row>
    <row r="77" spans="1:17">
      <c r="A77" s="109"/>
      <c r="B77" s="109"/>
      <c r="C77" s="109"/>
      <c r="D77" s="109">
        <v>31</v>
      </c>
      <c r="E77" s="280" t="s">
        <v>380</v>
      </c>
      <c r="F77" s="281" t="s">
        <v>381</v>
      </c>
      <c r="G77" s="282">
        <v>80.277000000000001</v>
      </c>
      <c r="H77" s="283">
        <v>82.617400000000004</v>
      </c>
      <c r="I77" s="284">
        <v>1089249</v>
      </c>
      <c r="J77" s="288">
        <v>2</v>
      </c>
      <c r="K77" s="282">
        <v>82.617400000000004</v>
      </c>
      <c r="L77" s="282">
        <v>82.617400000000004</v>
      </c>
      <c r="M77" s="281">
        <v>265</v>
      </c>
      <c r="N77" s="286">
        <v>45614</v>
      </c>
      <c r="O77" s="114"/>
      <c r="Q77" s="114"/>
    </row>
    <row r="78" spans="1:17">
      <c r="A78" s="109"/>
      <c r="B78" s="109"/>
      <c r="C78" s="109"/>
      <c r="D78" s="109">
        <v>32</v>
      </c>
      <c r="E78" s="280" t="s">
        <v>384</v>
      </c>
      <c r="F78" s="281" t="s">
        <v>385</v>
      </c>
      <c r="G78" s="282">
        <v>83.846813805360696</v>
      </c>
      <c r="H78" s="283">
        <v>83.846813805360696</v>
      </c>
      <c r="I78" s="284"/>
      <c r="J78" s="288"/>
      <c r="K78" s="282">
        <v>85.122100000000003</v>
      </c>
      <c r="L78" s="282">
        <v>82.6374</v>
      </c>
      <c r="M78" s="281">
        <v>272</v>
      </c>
      <c r="N78" s="286">
        <v>45621</v>
      </c>
      <c r="O78" s="114"/>
      <c r="Q78" s="114"/>
    </row>
    <row r="79" spans="1:17">
      <c r="A79" s="109"/>
      <c r="B79" s="109"/>
      <c r="C79" s="109"/>
      <c r="D79" s="109">
        <v>33</v>
      </c>
      <c r="E79" s="280" t="s">
        <v>390</v>
      </c>
      <c r="F79" s="281" t="s">
        <v>391</v>
      </c>
      <c r="G79" s="282">
        <v>100</v>
      </c>
      <c r="H79" s="283">
        <v>98.02</v>
      </c>
      <c r="I79" s="284">
        <v>1329</v>
      </c>
      <c r="J79" s="288">
        <v>1</v>
      </c>
      <c r="K79" s="282">
        <v>98.02</v>
      </c>
      <c r="L79" s="282">
        <v>98.02</v>
      </c>
      <c r="M79" s="281">
        <v>279</v>
      </c>
      <c r="N79" s="286">
        <v>45628</v>
      </c>
      <c r="O79" s="114"/>
      <c r="Q79" s="114"/>
    </row>
    <row r="80" spans="1:17">
      <c r="A80" s="109"/>
      <c r="B80" s="109"/>
      <c r="C80" s="109"/>
      <c r="D80" s="109">
        <v>34</v>
      </c>
      <c r="E80" s="280" t="s">
        <v>396</v>
      </c>
      <c r="F80" s="281" t="s">
        <v>397</v>
      </c>
      <c r="G80" s="282">
        <v>75.429699999999997</v>
      </c>
      <c r="H80" s="283">
        <v>98.02</v>
      </c>
      <c r="I80" s="284">
        <v>26599</v>
      </c>
      <c r="J80" s="288">
        <v>1</v>
      </c>
      <c r="K80" s="282">
        <v>98.02</v>
      </c>
      <c r="L80" s="282">
        <v>98.02</v>
      </c>
      <c r="M80" s="281">
        <v>286</v>
      </c>
      <c r="N80" s="286">
        <v>45635</v>
      </c>
      <c r="O80" s="114"/>
      <c r="Q80" s="114"/>
    </row>
    <row r="81" spans="1:17">
      <c r="A81" s="109"/>
      <c r="B81" s="109"/>
      <c r="C81" s="109"/>
      <c r="D81" s="109">
        <v>35</v>
      </c>
      <c r="E81" s="280" t="s">
        <v>414</v>
      </c>
      <c r="F81" s="281" t="s">
        <v>415</v>
      </c>
      <c r="G81" s="282">
        <v>75.976200000000006</v>
      </c>
      <c r="H81" s="283">
        <v>75.976200000000006</v>
      </c>
      <c r="I81" s="284"/>
      <c r="J81" s="288"/>
      <c r="K81" s="282">
        <v>75.976200000000006</v>
      </c>
      <c r="L81" s="282">
        <v>75.976200000000006</v>
      </c>
      <c r="M81" s="281">
        <v>293</v>
      </c>
      <c r="N81" s="286">
        <v>45642</v>
      </c>
      <c r="O81" s="114"/>
      <c r="Q81" s="114"/>
    </row>
    <row r="82" spans="1:17">
      <c r="A82" s="109"/>
      <c r="B82" s="109"/>
      <c r="C82" s="109"/>
      <c r="D82" s="109">
        <v>36</v>
      </c>
      <c r="E82" s="280" t="s">
        <v>420</v>
      </c>
      <c r="F82" s="281" t="s">
        <v>421</v>
      </c>
      <c r="G82" s="282">
        <v>80.502499999999998</v>
      </c>
      <c r="H82" s="283">
        <v>78.054599999999994</v>
      </c>
      <c r="I82" s="284">
        <v>38914</v>
      </c>
      <c r="J82" s="288">
        <v>1</v>
      </c>
      <c r="K82" s="282">
        <v>78.054599999999994</v>
      </c>
      <c r="L82" s="282">
        <v>78.054599999999994</v>
      </c>
      <c r="M82" s="281">
        <v>300</v>
      </c>
      <c r="N82" s="286">
        <v>45649</v>
      </c>
      <c r="O82" s="114"/>
      <c r="Q82" s="114"/>
    </row>
    <row r="83" spans="1:17">
      <c r="A83" s="109"/>
      <c r="B83" s="109"/>
      <c r="C83" s="109"/>
      <c r="D83" s="109">
        <v>37</v>
      </c>
      <c r="E83" s="280" t="s">
        <v>426</v>
      </c>
      <c r="F83" s="281" t="s">
        <v>427</v>
      </c>
      <c r="G83" s="282">
        <v>97.796166038053997</v>
      </c>
      <c r="H83" s="283">
        <v>97.796166038053997</v>
      </c>
      <c r="I83" s="284"/>
      <c r="J83" s="288"/>
      <c r="K83" s="282">
        <v>100</v>
      </c>
      <c r="L83" s="282">
        <v>79.914699999999996</v>
      </c>
      <c r="M83" s="281">
        <v>307</v>
      </c>
      <c r="N83" s="286">
        <v>45656</v>
      </c>
      <c r="O83" s="114"/>
      <c r="Q83" s="114"/>
    </row>
    <row r="84" spans="1:17">
      <c r="A84" s="109"/>
      <c r="B84" s="109"/>
      <c r="C84" s="109"/>
      <c r="D84" s="109">
        <v>38</v>
      </c>
      <c r="E84" s="280" t="s">
        <v>432</v>
      </c>
      <c r="F84" s="281" t="s">
        <v>433</v>
      </c>
      <c r="G84" s="282">
        <v>95.93</v>
      </c>
      <c r="H84" s="283">
        <v>93.79</v>
      </c>
      <c r="I84" s="284">
        <v>115479</v>
      </c>
      <c r="J84" s="288">
        <v>2</v>
      </c>
      <c r="K84" s="282">
        <v>93.79</v>
      </c>
      <c r="L84" s="282">
        <v>93.79</v>
      </c>
      <c r="M84" s="281">
        <v>314</v>
      </c>
      <c r="N84" s="286">
        <v>45663</v>
      </c>
      <c r="O84" s="114"/>
      <c r="Q84" s="114"/>
    </row>
    <row r="85" spans="1:17">
      <c r="A85" s="109"/>
      <c r="B85" s="109"/>
      <c r="C85" s="109"/>
      <c r="D85" s="109">
        <v>39</v>
      </c>
      <c r="E85" s="280" t="s">
        <v>440</v>
      </c>
      <c r="F85" s="281" t="s">
        <v>441</v>
      </c>
      <c r="G85" s="282">
        <v>78.762297752882603</v>
      </c>
      <c r="H85" s="283">
        <v>78.762297752882603</v>
      </c>
      <c r="I85" s="284"/>
      <c r="J85" s="288"/>
      <c r="K85" s="282">
        <v>78.762299999999996</v>
      </c>
      <c r="L85" s="282">
        <v>78.762200000000007</v>
      </c>
      <c r="M85" s="281">
        <v>321</v>
      </c>
      <c r="N85" s="286">
        <v>45670</v>
      </c>
      <c r="O85" s="114"/>
      <c r="Q85" s="114"/>
    </row>
    <row r="86" spans="1:17">
      <c r="A86" s="109"/>
      <c r="B86" s="109"/>
      <c r="C86" s="109"/>
      <c r="D86" s="109">
        <v>40</v>
      </c>
      <c r="E86" s="280" t="s">
        <v>446</v>
      </c>
      <c r="F86" s="281" t="s">
        <v>447</v>
      </c>
      <c r="G86" s="282">
        <v>78.733227341676397</v>
      </c>
      <c r="H86" s="283">
        <v>78.900384434769904</v>
      </c>
      <c r="I86" s="284">
        <v>4220715</v>
      </c>
      <c r="J86" s="288">
        <v>10</v>
      </c>
      <c r="K86" s="282">
        <v>98.02</v>
      </c>
      <c r="L86" s="282">
        <v>76.229600000000005</v>
      </c>
      <c r="M86" s="281">
        <v>328</v>
      </c>
      <c r="N86" s="286">
        <v>45677</v>
      </c>
      <c r="O86" s="114"/>
      <c r="Q86" s="114"/>
    </row>
    <row r="87" spans="1:17">
      <c r="A87" s="109"/>
      <c r="B87" s="109"/>
      <c r="C87" s="109"/>
      <c r="D87" s="109">
        <v>41</v>
      </c>
      <c r="E87" s="280" t="s">
        <v>452</v>
      </c>
      <c r="F87" s="281" t="s">
        <v>453</v>
      </c>
      <c r="G87" s="282">
        <v>77.665339698150504</v>
      </c>
      <c r="H87" s="283">
        <v>78.363799999999998</v>
      </c>
      <c r="I87" s="284">
        <v>38283</v>
      </c>
      <c r="J87" s="288">
        <v>1</v>
      </c>
      <c r="K87" s="282">
        <v>78.363799999999998</v>
      </c>
      <c r="L87" s="282">
        <v>78.363799999999998</v>
      </c>
      <c r="M87" s="281">
        <v>335</v>
      </c>
      <c r="N87" s="286">
        <v>45684</v>
      </c>
      <c r="O87" s="114"/>
      <c r="Q87" s="114"/>
    </row>
    <row r="88" spans="1:17">
      <c r="A88" s="109"/>
      <c r="B88" s="109"/>
      <c r="C88" s="109"/>
      <c r="D88" s="109">
        <v>42</v>
      </c>
      <c r="E88" s="280" t="s">
        <v>473</v>
      </c>
      <c r="F88" s="281" t="s">
        <v>474</v>
      </c>
      <c r="G88" s="282">
        <v>76.6828</v>
      </c>
      <c r="H88" s="283">
        <v>76.6828</v>
      </c>
      <c r="I88" s="284"/>
      <c r="J88" s="288"/>
      <c r="K88" s="282">
        <v>76.6828</v>
      </c>
      <c r="L88" s="282">
        <v>76.6828</v>
      </c>
      <c r="M88" s="281">
        <v>342</v>
      </c>
      <c r="N88" s="286">
        <v>45691</v>
      </c>
      <c r="O88" s="114"/>
      <c r="Q88" s="114"/>
    </row>
    <row r="89" spans="1:17">
      <c r="A89" s="109"/>
      <c r="B89" s="109"/>
      <c r="C89" s="109"/>
      <c r="D89" s="109">
        <v>43</v>
      </c>
      <c r="E89" s="280" t="s">
        <v>479</v>
      </c>
      <c r="F89" s="281" t="s">
        <v>480</v>
      </c>
      <c r="G89" s="282">
        <v>82.529949270772903</v>
      </c>
      <c r="H89" s="283">
        <v>77.658379156396293</v>
      </c>
      <c r="I89" s="284">
        <v>14760437</v>
      </c>
      <c r="J89" s="288">
        <v>5</v>
      </c>
      <c r="K89" s="282">
        <v>77.7774</v>
      </c>
      <c r="L89" s="282">
        <v>77.517300000000006</v>
      </c>
      <c r="M89" s="281">
        <v>349</v>
      </c>
      <c r="N89" s="286">
        <v>45698</v>
      </c>
      <c r="O89" s="114"/>
      <c r="Q89" s="114"/>
    </row>
    <row r="90" spans="1:17">
      <c r="A90" s="109"/>
      <c r="B90" s="109"/>
      <c r="C90" s="109"/>
      <c r="D90" s="109">
        <v>44</v>
      </c>
      <c r="E90" s="280" t="s">
        <v>487</v>
      </c>
      <c r="F90" s="281" t="s">
        <v>488</v>
      </c>
      <c r="G90" s="282">
        <v>82.239490133346806</v>
      </c>
      <c r="H90" s="283">
        <v>77.696869452156093</v>
      </c>
      <c r="I90" s="284">
        <v>75154142</v>
      </c>
      <c r="J90" s="288">
        <v>3</v>
      </c>
      <c r="K90" s="282">
        <v>82.293400000000005</v>
      </c>
      <c r="L90" s="282">
        <v>76.810299999999998</v>
      </c>
      <c r="M90" s="281">
        <v>356</v>
      </c>
      <c r="N90" s="286">
        <v>45705</v>
      </c>
      <c r="O90" s="114"/>
      <c r="Q90" s="114"/>
    </row>
    <row r="91" spans="1:17" ht="16" thickBot="1">
      <c r="A91" s="109"/>
      <c r="B91" s="109"/>
      <c r="C91" s="109"/>
      <c r="D91" s="109">
        <v>45</v>
      </c>
      <c r="E91" s="280" t="s">
        <v>493</v>
      </c>
      <c r="F91" s="281" t="s">
        <v>494</v>
      </c>
      <c r="G91" s="282">
        <v>76.923000000000002</v>
      </c>
      <c r="H91" s="283">
        <v>79.328161018092402</v>
      </c>
      <c r="I91" s="284">
        <v>110883493</v>
      </c>
      <c r="J91" s="288">
        <v>148</v>
      </c>
      <c r="K91" s="282">
        <v>93.79</v>
      </c>
      <c r="L91" s="282">
        <v>76.795000000000002</v>
      </c>
      <c r="M91" s="281">
        <v>363</v>
      </c>
      <c r="N91" s="286">
        <v>45712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78"/>
      <c r="H92" s="279"/>
      <c r="I92" s="251">
        <f>SUM(I5:I91)</f>
        <v>405618850</v>
      </c>
      <c r="J92" s="251">
        <f>SUM(J5:J91)</f>
        <v>2051</v>
      </c>
      <c r="K92" s="102"/>
      <c r="L92" s="102"/>
      <c r="M92" s="102"/>
      <c r="N92" s="252"/>
    </row>
    <row r="93" spans="1:17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7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4" t="s">
        <v>306</v>
      </c>
      <c r="F95" s="304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11" zoomScale="97" zoomScaleNormal="97" zoomScaleSheetLayoutView="97" workbookViewId="0">
      <selection activeCell="C19" sqref="C19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0" customWidth="1"/>
    <col min="5" max="5" width="20.6328125" style="3" customWidth="1"/>
    <col min="6" max="6" width="31.36328125" style="3" customWidth="1"/>
    <col min="7" max="7" width="26.453125" style="183" customWidth="1"/>
    <col min="8" max="8" width="16.54296875" style="183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500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>
        <v>0</v>
      </c>
      <c r="D6" s="209">
        <v>0</v>
      </c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0</v>
      </c>
      <c r="D8" s="209">
        <v>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1</v>
      </c>
      <c r="D12" s="28">
        <v>20000000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>
        <v>11</v>
      </c>
      <c r="D14" s="215">
        <v>438000000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8</v>
      </c>
      <c r="D18" s="209">
        <v>640000000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" thickBot="1">
      <c r="A27" s="117" t="s">
        <v>95</v>
      </c>
      <c r="B27" s="102"/>
      <c r="C27" s="101">
        <f>C14</f>
        <v>11</v>
      </c>
      <c r="D27" s="225">
        <f>D14</f>
        <v>438000000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306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2024-02-27T18:23:02Z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