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by\Pictures\School\Spring2018\Data Structures and Algorithms\"/>
    </mc:Choice>
  </mc:AlternateContent>
  <xr:revisionPtr revIDLastSave="0" documentId="13_ncr:1_{E0BF0C3C-E6FD-4A51-99E8-4EED42AA51BB}" xr6:coauthVersionLast="28" xr6:coauthVersionMax="28" xr10:uidLastSave="{00000000-0000-0000-0000-000000000000}"/>
  <bookViews>
    <workbookView xWindow="0" yWindow="0" windowWidth="18540" windowHeight="10785" xr2:uid="{6C4759AA-7D1B-4385-B500-5B251EE3058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8" i="1" l="1"/>
  <c r="AA32" i="1"/>
  <c r="AA30" i="1"/>
  <c r="AA29" i="1"/>
  <c r="Z38" i="1"/>
  <c r="Z32" i="1"/>
  <c r="Z30" i="1"/>
  <c r="Z29" i="1"/>
  <c r="Y38" i="1"/>
  <c r="Y32" i="1"/>
  <c r="Y30" i="1"/>
  <c r="Y29" i="1"/>
  <c r="W38" i="1"/>
  <c r="W32" i="1"/>
  <c r="W30" i="1"/>
  <c r="W29" i="1"/>
  <c r="V38" i="1"/>
  <c r="V32" i="1"/>
  <c r="V30" i="1"/>
  <c r="V29" i="1"/>
  <c r="U38" i="1"/>
  <c r="U32" i="1"/>
  <c r="U30" i="1"/>
  <c r="U29" i="1"/>
  <c r="J23" i="1" l="1"/>
  <c r="V11" i="1" s="1"/>
  <c r="O96" i="1"/>
  <c r="AA19" i="1" s="1"/>
  <c r="J63" i="1"/>
  <c r="Z10" i="1" s="1"/>
  <c r="E45" i="1"/>
  <c r="U19" i="1" s="1"/>
  <c r="E93" i="1"/>
  <c r="E96" i="1" s="1"/>
  <c r="Y19" i="1" s="1"/>
  <c r="E82" i="1"/>
  <c r="E85" i="1" s="1"/>
  <c r="Y13" i="1" s="1"/>
  <c r="J93" i="1"/>
  <c r="J96" i="1" s="1"/>
  <c r="Z19" i="1" s="1"/>
  <c r="J82" i="1"/>
  <c r="J85" i="1" s="1"/>
  <c r="Z13" i="1" s="1"/>
  <c r="O93" i="1"/>
  <c r="O82" i="1"/>
  <c r="O85" i="1" s="1"/>
  <c r="AA13" i="1" s="1"/>
  <c r="O71" i="1"/>
  <c r="O74" i="1" s="1"/>
  <c r="AA11" i="1" s="1"/>
  <c r="O60" i="1"/>
  <c r="O63" i="1" s="1"/>
  <c r="AA10" i="1" s="1"/>
  <c r="J60" i="1"/>
  <c r="J71" i="1"/>
  <c r="J74" i="1" s="1"/>
  <c r="Z11" i="1" s="1"/>
  <c r="E71" i="1"/>
  <c r="E74" i="1" s="1"/>
  <c r="Y11" i="1" s="1"/>
  <c r="E60" i="1"/>
  <c r="E63" i="1" s="1"/>
  <c r="Y10" i="1" s="1"/>
  <c r="E42" i="1"/>
  <c r="J42" i="1"/>
  <c r="J45" i="1" s="1"/>
  <c r="V19" i="1" s="1"/>
  <c r="O42" i="1"/>
  <c r="O45" i="1" s="1"/>
  <c r="W19" i="1" s="1"/>
  <c r="O9" i="1"/>
  <c r="O12" i="1" s="1"/>
  <c r="W10" i="1" s="1"/>
  <c r="O20" i="1"/>
  <c r="O23" i="1" s="1"/>
  <c r="W11" i="1" s="1"/>
  <c r="O31" i="1"/>
  <c r="O34" i="1" s="1"/>
  <c r="W13" i="1" s="1"/>
  <c r="J31" i="1"/>
  <c r="J34" i="1" s="1"/>
  <c r="V13" i="1" s="1"/>
  <c r="J9" i="1"/>
  <c r="J12" i="1" s="1"/>
  <c r="V10" i="1" s="1"/>
  <c r="J20" i="1"/>
  <c r="E31" i="1"/>
  <c r="E34" i="1" s="1"/>
  <c r="U13" i="1" s="1"/>
  <c r="E20" i="1"/>
  <c r="E23" i="1" s="1"/>
  <c r="U11" i="1" s="1"/>
  <c r="E9" i="1"/>
  <c r="E12" i="1" s="1"/>
  <c r="U10" i="1" s="1"/>
</calcChain>
</file>

<file path=xl/sharedStrings.xml><?xml version="1.0" encoding="utf-8"?>
<sst xmlns="http://schemas.openxmlformats.org/spreadsheetml/2006/main" count="142" uniqueCount="30">
  <si>
    <t>5000.txt</t>
  </si>
  <si>
    <t>Test #</t>
  </si>
  <si>
    <t>Time</t>
  </si>
  <si>
    <t>5000backwards.txt</t>
  </si>
  <si>
    <t>Test#</t>
  </si>
  <si>
    <t>5000RANDOM.txt</t>
  </si>
  <si>
    <t>10000.txt</t>
  </si>
  <si>
    <t>10000backwards.txt</t>
  </si>
  <si>
    <t>10000RANDOM.txt</t>
  </si>
  <si>
    <t>20000RANDOM.txt</t>
  </si>
  <si>
    <t>20000backwards.txt</t>
  </si>
  <si>
    <t>20000.txt</t>
  </si>
  <si>
    <t>50000.txt</t>
  </si>
  <si>
    <t>50000backwards.txt</t>
  </si>
  <si>
    <t>50000RANDOM.txt</t>
  </si>
  <si>
    <t>Average time:</t>
  </si>
  <si>
    <t>Average Time</t>
  </si>
  <si>
    <t>THE BOTTOM IS SELECTION SORT</t>
  </si>
  <si>
    <t>THESE FIRST CHARTS ARE MERGESORT</t>
  </si>
  <si>
    <t>NOTES: TIME IS IN NANO SECONDS</t>
  </si>
  <si>
    <t>(random values from 5 to 12)3</t>
  </si>
  <si>
    <t>In Seconds:</t>
  </si>
  <si>
    <t>x</t>
  </si>
  <si>
    <t>Normal (Merge sort)</t>
  </si>
  <si>
    <t>y Normal</t>
  </si>
  <si>
    <t>y Backwards</t>
  </si>
  <si>
    <t>yRandom</t>
  </si>
  <si>
    <t>Selectionsort</t>
  </si>
  <si>
    <t>y Backward</t>
  </si>
  <si>
    <t>y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</si>
</sst>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</a:t>
            </a:r>
            <a:r>
              <a:rPr lang="en-US" baseline="0"/>
              <a:t> Comparisons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Normal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Sheet1!$S$10:$S$19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Sheet1!$U$10:$U$19</c:f>
              <c:numCache>
                <c:formatCode>General</c:formatCode>
                <c:ptCount val="10"/>
                <c:pt idx="0">
                  <c:v>2.2894109999999999E-3</c:v>
                </c:pt>
                <c:pt idx="1">
                  <c:v>3.4608833999999998E-3</c:v>
                </c:pt>
                <c:pt idx="3">
                  <c:v>5.5142055999999997E-3</c:v>
                </c:pt>
                <c:pt idx="9">
                  <c:v>1.3446260199999999E-2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F-47EE-99A4-110E08A87AD6}"/>
            </c:ext>
          </c:extLst>
        </c:ser>
        <c:ser>
          <c:idx val="1"/>
          <c:order val="1"/>
          <c:tx>
            <c:v>Backwards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Sheet1!$S$10:$S$19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Sheet1!$V$10:$V$19</c:f>
              <c:numCache>
                <c:formatCode>General</c:formatCode>
                <c:ptCount val="10"/>
                <c:pt idx="0">
                  <c:v>2.0525928000000001E-3</c:v>
                </c:pt>
                <c:pt idx="1">
                  <c:v>2.7853650000000001E-3</c:v>
                </c:pt>
                <c:pt idx="3">
                  <c:v>5.4686945999999998E-3</c:v>
                </c:pt>
                <c:pt idx="9">
                  <c:v>1.3880949199999999E-2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F-47EE-99A4-110E08A87AD6}"/>
            </c:ext>
          </c:extLst>
        </c:ser>
        <c:ser>
          <c:idx val="2"/>
          <c:order val="2"/>
          <c:tx>
            <c:v>Random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Sheet1!$S$10:$S$19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Sheet1!$W$10:$W$19</c:f>
              <c:numCache>
                <c:formatCode>General</c:formatCode>
                <c:ptCount val="10"/>
                <c:pt idx="0">
                  <c:v>3.1052554E-3</c:v>
                </c:pt>
                <c:pt idx="1">
                  <c:v>4.7128024000000004E-3</c:v>
                </c:pt>
                <c:pt idx="3">
                  <c:v>7.4608247999999999E-3</c:v>
                </c:pt>
                <c:pt idx="9">
                  <c:v>1.4253425E-2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BF-47EE-99A4-110E08A87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754368"/>
        <c:axId val="586760928"/>
      </c:lineChart>
      <c:catAx>
        <c:axId val="58675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Text File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60928"/>
        <c:crosses val="autoZero"/>
        <c:auto val="1"/>
        <c:lblAlgn val="ctr"/>
        <c:lblOffset val="100"/>
        <c:noMultiLvlLbl val="0"/>
      </c:catAx>
      <c:valAx>
        <c:axId val="586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  <a:r>
                  <a:rPr lang="en-US" baseline="0"/>
                  <a:t> (second)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Selectionsort</a:t>
            </a:r>
            <a:r>
              <a:rPr lang="en-US" baseline="0"/>
              <a:t> Comparisons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Normal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Sheet1!$S$10:$S$19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Sheet1!$Y$10:$Y$19</c:f>
              <c:numCache>
                <c:formatCode>General</c:formatCode>
                <c:ptCount val="10"/>
                <c:pt idx="0">
                  <c:v>1.50150792E-2</c:v>
                </c:pt>
                <c:pt idx="1">
                  <c:v>3.0678180199999999E-2</c:v>
                </c:pt>
                <c:pt idx="3">
                  <c:v>8.8591964599999989E-2</c:v>
                </c:pt>
                <c:pt idx="9">
                  <c:v>0.52512838299999998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1-4E1B-9AE7-16B18FB02055}"/>
            </c:ext>
          </c:extLst>
        </c:ser>
        <c:ser>
          <c:idx val="1"/>
          <c:order val="1"/>
          <c:tx>
            <c:v>Backwards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Sheet1!$S$10:$S$19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Sheet1!$Z$10:$Z$19</c:f>
              <c:numCache>
                <c:formatCode>General</c:formatCode>
                <c:ptCount val="10"/>
                <c:pt idx="0">
                  <c:v>3.2831350000000002E-2</c:v>
                </c:pt>
                <c:pt idx="1">
                  <c:v>5.3474048200000006E-2</c:v>
                </c:pt>
                <c:pt idx="3">
                  <c:v>0.1887123064</c:v>
                </c:pt>
                <c:pt idx="9">
                  <c:v>1.0738137764000002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71-4E1B-9AE7-16B18FB02055}"/>
            </c:ext>
          </c:extLst>
        </c:ser>
        <c:ser>
          <c:idx val="2"/>
          <c:order val="2"/>
          <c:tx>
            <c:v>Random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Sheet1!$S$10:$S$19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Sheet1!$AA$10:$AA$19</c:f>
              <c:numCache>
                <c:formatCode>General</c:formatCode>
                <c:ptCount val="10"/>
                <c:pt idx="0">
                  <c:v>2.8859342600000001E-2</c:v>
                </c:pt>
                <c:pt idx="1">
                  <c:v>4.72882622E-2</c:v>
                </c:pt>
                <c:pt idx="3">
                  <c:v>0.15253064159999999</c:v>
                </c:pt>
                <c:pt idx="9">
                  <c:v>0.8905555047999999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71-4E1B-9AE7-16B18FB02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754368"/>
        <c:axId val="586760928"/>
      </c:lineChart>
      <c:catAx>
        <c:axId val="58675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Text File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60928"/>
        <c:crosses val="autoZero"/>
        <c:auto val="1"/>
        <c:lblAlgn val="ctr"/>
        <c:lblOffset val="100"/>
        <c:noMultiLvlLbl val="0"/>
      </c:catAx>
      <c:valAx>
        <c:axId val="586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  <a:r>
                  <a:rPr lang="en-US" baseline="0"/>
                  <a:t> (second)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and Selection sort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Norma(Merge)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Sheet1!$S$10:$S$19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Sheet1!$U$10:$U$19</c:f>
              <c:numCache>
                <c:formatCode>General</c:formatCode>
                <c:ptCount val="10"/>
                <c:pt idx="0">
                  <c:v>2.2894109999999999E-3</c:v>
                </c:pt>
                <c:pt idx="1">
                  <c:v>3.4608833999999998E-3</c:v>
                </c:pt>
                <c:pt idx="3">
                  <c:v>5.5142055999999997E-3</c:v>
                </c:pt>
                <c:pt idx="9">
                  <c:v>1.3446260199999999E-2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0-4637-95ED-967F2B1DDAAA}"/>
            </c:ext>
          </c:extLst>
        </c:ser>
        <c:ser>
          <c:idx val="1"/>
          <c:order val="1"/>
          <c:tx>
            <c:v>Backwards(Merge)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Sheet1!$S$10:$S$19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Sheet1!$V$10:$V$19</c:f>
              <c:numCache>
                <c:formatCode>General</c:formatCode>
                <c:ptCount val="10"/>
                <c:pt idx="0">
                  <c:v>2.0525928000000001E-3</c:v>
                </c:pt>
                <c:pt idx="1">
                  <c:v>2.7853650000000001E-3</c:v>
                </c:pt>
                <c:pt idx="3">
                  <c:v>5.4686945999999998E-3</c:v>
                </c:pt>
                <c:pt idx="9">
                  <c:v>1.3880949199999999E-2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0-4637-95ED-967F2B1DDAAA}"/>
            </c:ext>
          </c:extLst>
        </c:ser>
        <c:ser>
          <c:idx val="2"/>
          <c:order val="2"/>
          <c:tx>
            <c:v>Random(Merge)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Sheet1!$S$10:$S$19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Sheet1!$W$10:$W$19</c:f>
              <c:numCache>
                <c:formatCode>General</c:formatCode>
                <c:ptCount val="10"/>
                <c:pt idx="0">
                  <c:v>3.1052554E-3</c:v>
                </c:pt>
                <c:pt idx="1">
                  <c:v>4.7128024000000004E-3</c:v>
                </c:pt>
                <c:pt idx="3">
                  <c:v>7.4608247999999999E-3</c:v>
                </c:pt>
                <c:pt idx="9">
                  <c:v>1.4253425E-2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B0-4637-95ED-967F2B1DDAAA}"/>
            </c:ext>
          </c:extLst>
        </c:ser>
        <c:ser>
          <c:idx val="3"/>
          <c:order val="3"/>
          <c:tx>
            <c:v>Normal(Selection)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Sheet1!$S$10:$S$19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Sheet1!$Y$10:$Y$19</c:f>
              <c:numCache>
                <c:formatCode>General</c:formatCode>
                <c:ptCount val="10"/>
                <c:pt idx="0">
                  <c:v>1.50150792E-2</c:v>
                </c:pt>
                <c:pt idx="1">
                  <c:v>3.0678180199999999E-2</c:v>
                </c:pt>
                <c:pt idx="3">
                  <c:v>8.8591964599999989E-2</c:v>
                </c:pt>
                <c:pt idx="9">
                  <c:v>0.52512838299999998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B0-4637-95ED-967F2B1DDAAA}"/>
            </c:ext>
          </c:extLst>
        </c:ser>
        <c:ser>
          <c:idx val="4"/>
          <c:order val="4"/>
          <c:tx>
            <c:v>Backwards(Selection)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Sheet1!$S$10:$S$19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Sheet1!$Z$10:$Z$19</c:f>
              <c:numCache>
                <c:formatCode>General</c:formatCode>
                <c:ptCount val="10"/>
                <c:pt idx="0">
                  <c:v>3.2831350000000002E-2</c:v>
                </c:pt>
                <c:pt idx="1">
                  <c:v>5.3474048200000006E-2</c:v>
                </c:pt>
                <c:pt idx="3">
                  <c:v>0.1887123064</c:v>
                </c:pt>
                <c:pt idx="9">
                  <c:v>1.0738137764000002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B0-4637-95ED-967F2B1DDAAA}"/>
            </c:ext>
          </c:extLst>
        </c:ser>
        <c:ser>
          <c:idx val="5"/>
          <c:order val="5"/>
          <c:tx>
            <c:v>Random(Selection)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Sheet1!$S$10:$S$19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Sheet1!$AA$10:$AA$19</c:f>
              <c:numCache>
                <c:formatCode>General</c:formatCode>
                <c:ptCount val="10"/>
                <c:pt idx="0">
                  <c:v>2.8859342600000001E-2</c:v>
                </c:pt>
                <c:pt idx="1">
                  <c:v>4.72882622E-2</c:v>
                </c:pt>
                <c:pt idx="3">
                  <c:v>0.15253064159999999</c:v>
                </c:pt>
                <c:pt idx="9">
                  <c:v>0.8905555047999999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B0-4637-95ED-967F2B1DD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754368"/>
        <c:axId val="586760928"/>
      </c:lineChart>
      <c:catAx>
        <c:axId val="58675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Text File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60928"/>
        <c:crosses val="autoZero"/>
        <c:auto val="1"/>
        <c:lblAlgn val="ctr"/>
        <c:lblOffset val="100"/>
        <c:noMultiLvlLbl val="0"/>
      </c:catAx>
      <c:valAx>
        <c:axId val="586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  <a:r>
                  <a:rPr lang="en-US" baseline="0"/>
                  <a:t> (second)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458391</xdr:colOff>
      <xdr:row>7</xdr:row>
      <xdr:rowOff>83941</xdr:rowOff>
    </xdr:from>
    <xdr:to>
      <xdr:col>37</xdr:col>
      <xdr:colOff>41670</xdr:colOff>
      <xdr:row>30</xdr:row>
      <xdr:rowOff>65484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185EB2-F938-41FD-8D16-9B395129B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232170</xdr:colOff>
      <xdr:row>6</xdr:row>
      <xdr:rowOff>166689</xdr:rowOff>
    </xdr:from>
    <xdr:to>
      <xdr:col>47</xdr:col>
      <xdr:colOff>434572</xdr:colOff>
      <xdr:row>29</xdr:row>
      <xdr:rowOff>148233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BCA8A6-B510-4AE5-9ACC-16DCA4331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209848</xdr:colOff>
      <xdr:row>31</xdr:row>
      <xdr:rowOff>174129</xdr:rowOff>
    </xdr:from>
    <xdr:to>
      <xdr:col>44</xdr:col>
      <xdr:colOff>367605</xdr:colOff>
      <xdr:row>66</xdr:row>
      <xdr:rowOff>174129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DA4002A-6844-46E6-9553-2D26AC394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898F2-89BD-43FD-BE25-3FE75A713226}">
  <dimension ref="C3:AA97"/>
  <sheetViews>
    <sheetView tabSelected="1" topLeftCell="R1" zoomScale="64" zoomScaleNormal="80" workbookViewId="0">
      <selection activeCell="S41" sqref="S41"/>
    </sheetView>
  </sheetViews>
  <sheetFormatPr defaultRowHeight="14.25" x14ac:dyDescent="0.45"/>
  <cols>
    <col min="3" max="3" width="8.3984375" bestFit="1" customWidth="1"/>
    <col min="4" max="4" width="14.796875" customWidth="1"/>
    <col min="5" max="5" width="19.6640625" customWidth="1"/>
    <col min="6" max="6" width="11.73046875" customWidth="1"/>
    <col min="8" max="8" width="16.86328125" bestFit="1" customWidth="1"/>
    <col min="9" max="9" width="10.73046875" bestFit="1" customWidth="1"/>
    <col min="10" max="10" width="19.3984375" customWidth="1"/>
    <col min="13" max="13" width="16.06640625" bestFit="1" customWidth="1"/>
    <col min="14" max="14" width="16.06640625" customWidth="1"/>
    <col min="15" max="15" width="20" customWidth="1"/>
    <col min="21" max="23" width="11.73046875" bestFit="1" customWidth="1"/>
    <col min="25" max="27" width="11.73046875" bestFit="1" customWidth="1"/>
  </cols>
  <sheetData>
    <row r="3" spans="3:27" x14ac:dyDescent="0.45">
      <c r="D3" t="s">
        <v>18</v>
      </c>
    </row>
    <row r="4" spans="3:27" x14ac:dyDescent="0.45">
      <c r="D4" t="s">
        <v>19</v>
      </c>
    </row>
    <row r="6" spans="3:27" x14ac:dyDescent="0.45">
      <c r="C6" s="1" t="s">
        <v>0</v>
      </c>
      <c r="H6" s="1" t="s">
        <v>3</v>
      </c>
      <c r="M6" s="1" t="s">
        <v>5</v>
      </c>
    </row>
    <row r="8" spans="3:27" x14ac:dyDescent="0.45">
      <c r="C8" t="s">
        <v>1</v>
      </c>
      <c r="D8" t="s">
        <v>2</v>
      </c>
      <c r="E8" t="s">
        <v>15</v>
      </c>
      <c r="H8" t="s">
        <v>4</v>
      </c>
      <c r="I8" t="s">
        <v>2</v>
      </c>
      <c r="J8" t="s">
        <v>16</v>
      </c>
      <c r="M8" t="s">
        <v>4</v>
      </c>
      <c r="N8" t="s">
        <v>2</v>
      </c>
      <c r="O8" t="s">
        <v>15</v>
      </c>
      <c r="S8" t="s">
        <v>23</v>
      </c>
      <c r="Y8" t="s">
        <v>27</v>
      </c>
    </row>
    <row r="9" spans="3:27" x14ac:dyDescent="0.45">
      <c r="C9">
        <v>1</v>
      </c>
      <c r="D9">
        <v>2174540</v>
      </c>
      <c r="E9">
        <f>SUM(D9:D13)/5</f>
        <v>2289411</v>
      </c>
      <c r="H9">
        <v>1</v>
      </c>
      <c r="I9">
        <v>1849981</v>
      </c>
      <c r="J9">
        <f>SUM(I9:I13)/5</f>
        <v>2052592.8</v>
      </c>
      <c r="M9">
        <v>1</v>
      </c>
      <c r="N9">
        <v>2381308</v>
      </c>
      <c r="O9">
        <f>SUM(N9:N13)/5</f>
        <v>3105255.4</v>
      </c>
      <c r="S9" t="s">
        <v>22</v>
      </c>
      <c r="U9" t="s">
        <v>24</v>
      </c>
      <c r="V9" t="s">
        <v>25</v>
      </c>
      <c r="W9" t="s">
        <v>26</v>
      </c>
      <c r="Y9" t="s">
        <v>24</v>
      </c>
      <c r="Z9" t="s">
        <v>28</v>
      </c>
      <c r="AA9" t="s">
        <v>29</v>
      </c>
    </row>
    <row r="10" spans="3:27" x14ac:dyDescent="0.45">
      <c r="C10">
        <v>2</v>
      </c>
      <c r="D10">
        <v>2112545</v>
      </c>
      <c r="H10">
        <v>2</v>
      </c>
      <c r="I10">
        <v>1885354</v>
      </c>
      <c r="M10">
        <v>2</v>
      </c>
      <c r="N10">
        <v>3665683</v>
      </c>
      <c r="S10">
        <v>5000</v>
      </c>
      <c r="U10">
        <f>E12</f>
        <v>2.2894109999999999E-3</v>
      </c>
      <c r="V10">
        <f>J12</f>
        <v>2.0525928000000001E-3</v>
      </c>
      <c r="W10">
        <f>O12</f>
        <v>3.1052554E-3</v>
      </c>
      <c r="Y10">
        <f>E63</f>
        <v>1.50150792E-2</v>
      </c>
      <c r="Z10">
        <f>J63</f>
        <v>3.2831350000000002E-2</v>
      </c>
      <c r="AA10">
        <f>O63</f>
        <v>2.8859342600000001E-2</v>
      </c>
    </row>
    <row r="11" spans="3:27" x14ac:dyDescent="0.45">
      <c r="C11">
        <v>3</v>
      </c>
      <c r="D11">
        <v>2471382</v>
      </c>
      <c r="E11" t="s">
        <v>21</v>
      </c>
      <c r="H11">
        <v>3</v>
      </c>
      <c r="I11">
        <v>2219394</v>
      </c>
      <c r="J11" t="s">
        <v>21</v>
      </c>
      <c r="M11">
        <v>3</v>
      </c>
      <c r="N11">
        <v>2842983</v>
      </c>
      <c r="O11" t="s">
        <v>21</v>
      </c>
      <c r="S11">
        <v>10000</v>
      </c>
      <c r="U11">
        <f>E23</f>
        <v>3.4608833999999998E-3</v>
      </c>
      <c r="V11">
        <f>J23</f>
        <v>2.7853650000000001E-3</v>
      </c>
      <c r="W11">
        <f>O23</f>
        <v>4.7128024000000004E-3</v>
      </c>
      <c r="Y11">
        <f>E74</f>
        <v>3.0678180199999999E-2</v>
      </c>
      <c r="Z11">
        <f>J74</f>
        <v>5.3474048200000006E-2</v>
      </c>
      <c r="AA11">
        <f>O74</f>
        <v>4.72882622E-2</v>
      </c>
    </row>
    <row r="12" spans="3:27" x14ac:dyDescent="0.45">
      <c r="C12">
        <v>4</v>
      </c>
      <c r="D12">
        <v>2624909</v>
      </c>
      <c r="E12">
        <f>E9 / 10^9</f>
        <v>2.2894109999999999E-3</v>
      </c>
      <c r="H12">
        <v>4</v>
      </c>
      <c r="I12">
        <v>2442573</v>
      </c>
      <c r="J12">
        <f>J9 / 10^9</f>
        <v>2.0525928000000001E-3</v>
      </c>
      <c r="M12">
        <v>4</v>
      </c>
      <c r="N12">
        <v>3139827</v>
      </c>
      <c r="O12">
        <f>O9 / 10^9</f>
        <v>3.1052554E-3</v>
      </c>
      <c r="S12">
        <v>15000</v>
      </c>
    </row>
    <row r="13" spans="3:27" x14ac:dyDescent="0.45">
      <c r="C13">
        <v>5</v>
      </c>
      <c r="D13">
        <v>2063679</v>
      </c>
      <c r="H13">
        <v>5</v>
      </c>
      <c r="I13">
        <v>1865662</v>
      </c>
      <c r="M13">
        <v>5</v>
      </c>
      <c r="N13">
        <v>3496476</v>
      </c>
      <c r="S13">
        <v>20000</v>
      </c>
      <c r="U13">
        <f>E34</f>
        <v>5.5142055999999997E-3</v>
      </c>
      <c r="V13">
        <f>J34</f>
        <v>5.4686945999999998E-3</v>
      </c>
      <c r="W13">
        <f>O34</f>
        <v>7.4608247999999999E-3</v>
      </c>
      <c r="Y13">
        <f>E85</f>
        <v>8.8591964599999989E-2</v>
      </c>
      <c r="Z13">
        <f>J85</f>
        <v>0.1887123064</v>
      </c>
      <c r="AA13">
        <f>O85</f>
        <v>0.15253064159999999</v>
      </c>
    </row>
    <row r="14" spans="3:27" x14ac:dyDescent="0.45">
      <c r="S14">
        <v>25000</v>
      </c>
    </row>
    <row r="15" spans="3:27" x14ac:dyDescent="0.45">
      <c r="S15">
        <v>30000</v>
      </c>
    </row>
    <row r="16" spans="3:27" x14ac:dyDescent="0.45">
      <c r="S16">
        <v>35000</v>
      </c>
    </row>
    <row r="17" spans="3:27" x14ac:dyDescent="0.45">
      <c r="C17" s="1" t="s">
        <v>6</v>
      </c>
      <c r="H17" s="1" t="s">
        <v>7</v>
      </c>
      <c r="M17" s="1" t="s">
        <v>8</v>
      </c>
      <c r="S17">
        <v>40000</v>
      </c>
    </row>
    <row r="18" spans="3:27" x14ac:dyDescent="0.45">
      <c r="S18">
        <v>45000</v>
      </c>
    </row>
    <row r="19" spans="3:27" x14ac:dyDescent="0.45">
      <c r="C19" t="s">
        <v>1</v>
      </c>
      <c r="D19" t="s">
        <v>2</v>
      </c>
      <c r="E19" t="s">
        <v>15</v>
      </c>
      <c r="H19" t="s">
        <v>4</v>
      </c>
      <c r="I19" t="s">
        <v>2</v>
      </c>
      <c r="J19" t="s">
        <v>15</v>
      </c>
      <c r="M19" t="s">
        <v>4</v>
      </c>
      <c r="N19" t="s">
        <v>2</v>
      </c>
      <c r="O19" t="s">
        <v>15</v>
      </c>
      <c r="S19">
        <v>50000</v>
      </c>
      <c r="U19">
        <f>E45</f>
        <v>1.3446260199999999E-2</v>
      </c>
      <c r="V19">
        <f>J45</f>
        <v>1.3880949199999999E-2</v>
      </c>
      <c r="W19">
        <f>O45</f>
        <v>1.4253425E-2</v>
      </c>
      <c r="Y19">
        <f>E96</f>
        <v>0.52512838299999998</v>
      </c>
      <c r="Z19">
        <f>J96</f>
        <v>1.0738137764000002</v>
      </c>
      <c r="AA19">
        <f>O96</f>
        <v>0.8905555047999999</v>
      </c>
    </row>
    <row r="20" spans="3:27" x14ac:dyDescent="0.45">
      <c r="C20">
        <v>1</v>
      </c>
      <c r="D20">
        <v>3793683</v>
      </c>
      <c r="E20">
        <f>SUM(D20:D24)/5</f>
        <v>3460883.4</v>
      </c>
      <c r="H20">
        <v>1</v>
      </c>
      <c r="I20">
        <v>3367382</v>
      </c>
      <c r="J20">
        <f>SUM(I20:I24)/5</f>
        <v>2785365</v>
      </c>
      <c r="M20">
        <v>1</v>
      </c>
      <c r="N20">
        <v>4384452</v>
      </c>
      <c r="O20">
        <f>SUM(N20:N24)/5</f>
        <v>4712802.4000000004</v>
      </c>
    </row>
    <row r="21" spans="3:27" x14ac:dyDescent="0.45">
      <c r="C21">
        <v>2</v>
      </c>
      <c r="D21">
        <v>3441410</v>
      </c>
      <c r="H21">
        <v>2</v>
      </c>
      <c r="I21">
        <v>2886744</v>
      </c>
      <c r="M21">
        <v>2</v>
      </c>
      <c r="N21">
        <v>4231654</v>
      </c>
    </row>
    <row r="22" spans="3:27" x14ac:dyDescent="0.45">
      <c r="C22">
        <v>3</v>
      </c>
      <c r="D22">
        <v>3761592</v>
      </c>
      <c r="E22" t="s">
        <v>21</v>
      </c>
      <c r="H22">
        <v>3</v>
      </c>
      <c r="I22">
        <v>2389331</v>
      </c>
      <c r="J22" t="s">
        <v>21</v>
      </c>
      <c r="M22">
        <v>3</v>
      </c>
      <c r="N22">
        <v>5882524</v>
      </c>
      <c r="O22" t="s">
        <v>21</v>
      </c>
    </row>
    <row r="23" spans="3:27" x14ac:dyDescent="0.45">
      <c r="C23">
        <v>4</v>
      </c>
      <c r="D23">
        <v>2937433</v>
      </c>
      <c r="E23">
        <f>E20 / 10^9</f>
        <v>3.4608833999999998E-3</v>
      </c>
      <c r="H23">
        <v>4</v>
      </c>
      <c r="I23">
        <v>2368545</v>
      </c>
      <c r="J23">
        <f>J20 / 10^9</f>
        <v>2.7853650000000001E-3</v>
      </c>
      <c r="M23">
        <v>4</v>
      </c>
      <c r="N23">
        <v>5144793</v>
      </c>
      <c r="O23">
        <f>O20 / 10^9</f>
        <v>4.7128024000000004E-3</v>
      </c>
    </row>
    <row r="24" spans="3:27" x14ac:dyDescent="0.45">
      <c r="C24">
        <v>5</v>
      </c>
      <c r="D24">
        <v>3370299</v>
      </c>
      <c r="H24">
        <v>5</v>
      </c>
      <c r="I24">
        <v>2914823</v>
      </c>
      <c r="M24">
        <v>5</v>
      </c>
      <c r="N24">
        <v>3920589</v>
      </c>
    </row>
    <row r="27" spans="3:27" x14ac:dyDescent="0.45">
      <c r="S27" t="s">
        <v>23</v>
      </c>
      <c r="Y27" t="s">
        <v>27</v>
      </c>
    </row>
    <row r="28" spans="3:27" x14ac:dyDescent="0.45">
      <c r="C28" s="1" t="s">
        <v>11</v>
      </c>
      <c r="H28" s="1" t="s">
        <v>10</v>
      </c>
      <c r="M28" s="1" t="s">
        <v>9</v>
      </c>
      <c r="S28" t="s">
        <v>22</v>
      </c>
      <c r="U28" t="s">
        <v>24</v>
      </c>
      <c r="V28" t="s">
        <v>25</v>
      </c>
      <c r="W28" t="s">
        <v>26</v>
      </c>
      <c r="Y28" t="s">
        <v>24</v>
      </c>
      <c r="Z28" t="s">
        <v>28</v>
      </c>
      <c r="AA28" t="s">
        <v>29</v>
      </c>
    </row>
    <row r="29" spans="3:27" x14ac:dyDescent="0.45">
      <c r="S29">
        <v>5000</v>
      </c>
      <c r="U29">
        <f>E9</f>
        <v>2289411</v>
      </c>
      <c r="V29">
        <f>J9</f>
        <v>2052592.8</v>
      </c>
      <c r="W29">
        <f>O9</f>
        <v>3105255.4</v>
      </c>
      <c r="Y29">
        <f>E60</f>
        <v>15015079.199999999</v>
      </c>
      <c r="Z29">
        <f>J60</f>
        <v>32831350</v>
      </c>
      <c r="AA29">
        <f>O60</f>
        <v>28859342.600000001</v>
      </c>
    </row>
    <row r="30" spans="3:27" x14ac:dyDescent="0.45">
      <c r="C30" t="s">
        <v>1</v>
      </c>
      <c r="D30" t="s">
        <v>2</v>
      </c>
      <c r="E30" t="s">
        <v>15</v>
      </c>
      <c r="H30" t="s">
        <v>4</v>
      </c>
      <c r="I30" t="s">
        <v>2</v>
      </c>
      <c r="J30" t="s">
        <v>15</v>
      </c>
      <c r="M30" t="s">
        <v>4</v>
      </c>
      <c r="N30" t="s">
        <v>2</v>
      </c>
      <c r="O30" t="s">
        <v>15</v>
      </c>
      <c r="P30" t="s">
        <v>20</v>
      </c>
      <c r="S30">
        <v>10000</v>
      </c>
      <c r="U30">
        <f>E20</f>
        <v>3460883.4</v>
      </c>
      <c r="V30">
        <f>J20</f>
        <v>2785365</v>
      </c>
      <c r="W30">
        <f>O20</f>
        <v>4712802.4000000004</v>
      </c>
      <c r="Y30">
        <f>E71</f>
        <v>30678180.199999999</v>
      </c>
      <c r="Z30">
        <f>J71</f>
        <v>53474048.200000003</v>
      </c>
      <c r="AA30">
        <f>O71</f>
        <v>47288262.200000003</v>
      </c>
    </row>
    <row r="31" spans="3:27" x14ac:dyDescent="0.45">
      <c r="C31">
        <v>1</v>
      </c>
      <c r="D31">
        <v>5254194</v>
      </c>
      <c r="E31">
        <f>SUM(D31:D35)/5</f>
        <v>5514205.5999999996</v>
      </c>
      <c r="H31">
        <v>1</v>
      </c>
      <c r="I31">
        <v>5595892</v>
      </c>
      <c r="J31">
        <f>SUM(I31:I35)/5</f>
        <v>5468694.5999999996</v>
      </c>
      <c r="M31">
        <v>1</v>
      </c>
      <c r="N31">
        <v>8066180</v>
      </c>
      <c r="O31">
        <f>SUM(N31:N35)/5</f>
        <v>7460824.7999999998</v>
      </c>
      <c r="S31">
        <v>15000</v>
      </c>
    </row>
    <row r="32" spans="3:27" x14ac:dyDescent="0.45">
      <c r="C32">
        <v>2</v>
      </c>
      <c r="D32">
        <v>5248360</v>
      </c>
      <c r="H32">
        <v>2</v>
      </c>
      <c r="I32">
        <v>5044873</v>
      </c>
      <c r="M32">
        <v>2</v>
      </c>
      <c r="N32">
        <v>7545794</v>
      </c>
      <c r="S32">
        <v>20000</v>
      </c>
      <c r="U32">
        <f>E31</f>
        <v>5514205.5999999996</v>
      </c>
      <c r="V32">
        <f>J31</f>
        <v>5468694.5999999996</v>
      </c>
      <c r="W32">
        <f>O31</f>
        <v>7460824.7999999998</v>
      </c>
      <c r="Y32">
        <f>E82</f>
        <v>88591964.599999994</v>
      </c>
      <c r="Z32">
        <f>J82</f>
        <v>188712306.40000001</v>
      </c>
      <c r="AA32">
        <f>O82</f>
        <v>152530641.59999999</v>
      </c>
    </row>
    <row r="33" spans="3:27" x14ac:dyDescent="0.45">
      <c r="C33">
        <v>3</v>
      </c>
      <c r="D33">
        <v>5894923</v>
      </c>
      <c r="E33" t="s">
        <v>21</v>
      </c>
      <c r="H33">
        <v>3</v>
      </c>
      <c r="I33">
        <v>5845692</v>
      </c>
      <c r="J33" t="s">
        <v>21</v>
      </c>
      <c r="M33">
        <v>3</v>
      </c>
      <c r="N33">
        <v>7294899</v>
      </c>
      <c r="O33" t="s">
        <v>21</v>
      </c>
      <c r="S33">
        <v>25000</v>
      </c>
    </row>
    <row r="34" spans="3:27" x14ac:dyDescent="0.45">
      <c r="C34">
        <v>4</v>
      </c>
      <c r="D34">
        <v>5812143</v>
      </c>
      <c r="E34">
        <f>E31 / 10^9</f>
        <v>5.5142055999999997E-3</v>
      </c>
      <c r="H34">
        <v>4</v>
      </c>
      <c r="I34">
        <v>5291391</v>
      </c>
      <c r="J34">
        <f>J31 / 10^9</f>
        <v>5.4686945999999998E-3</v>
      </c>
      <c r="M34">
        <v>4</v>
      </c>
      <c r="N34">
        <v>7153771</v>
      </c>
      <c r="O34">
        <f>O31 / 10^9</f>
        <v>7.4608247999999999E-3</v>
      </c>
      <c r="S34">
        <v>30000</v>
      </c>
    </row>
    <row r="35" spans="3:27" x14ac:dyDescent="0.45">
      <c r="C35">
        <v>5</v>
      </c>
      <c r="D35">
        <v>5361408</v>
      </c>
      <c r="H35">
        <v>5</v>
      </c>
      <c r="I35" s="1">
        <v>5565625</v>
      </c>
      <c r="M35">
        <v>5</v>
      </c>
      <c r="N35">
        <v>7243480</v>
      </c>
      <c r="S35">
        <v>35000</v>
      </c>
    </row>
    <row r="36" spans="3:27" x14ac:dyDescent="0.45">
      <c r="S36">
        <v>40000</v>
      </c>
    </row>
    <row r="37" spans="3:27" x14ac:dyDescent="0.45">
      <c r="S37">
        <v>45000</v>
      </c>
    </row>
    <row r="38" spans="3:27" x14ac:dyDescent="0.45">
      <c r="S38">
        <v>50000</v>
      </c>
      <c r="U38">
        <f>E42</f>
        <v>13446260.199999999</v>
      </c>
      <c r="V38">
        <f>J42</f>
        <v>13880949.199999999</v>
      </c>
      <c r="W38">
        <f>O42</f>
        <v>14253425</v>
      </c>
      <c r="Y38">
        <f>E93</f>
        <v>525128383</v>
      </c>
      <c r="Z38">
        <f>J93</f>
        <v>1073813776.4000001</v>
      </c>
      <c r="AA38">
        <f>O93</f>
        <v>890555504.79999995</v>
      </c>
    </row>
    <row r="39" spans="3:27" x14ac:dyDescent="0.45">
      <c r="C39" s="1" t="s">
        <v>12</v>
      </c>
      <c r="H39" s="1" t="s">
        <v>13</v>
      </c>
      <c r="M39" s="1" t="s">
        <v>14</v>
      </c>
    </row>
    <row r="41" spans="3:27" x14ac:dyDescent="0.45">
      <c r="C41" t="s">
        <v>1</v>
      </c>
      <c r="D41" t="s">
        <v>2</v>
      </c>
      <c r="E41" t="s">
        <v>15</v>
      </c>
      <c r="H41" t="s">
        <v>4</v>
      </c>
      <c r="I41" t="s">
        <v>2</v>
      </c>
      <c r="J41" t="s">
        <v>15</v>
      </c>
      <c r="M41" t="s">
        <v>4</v>
      </c>
      <c r="N41" t="s">
        <v>2</v>
      </c>
      <c r="O41" t="s">
        <v>15</v>
      </c>
    </row>
    <row r="42" spans="3:27" x14ac:dyDescent="0.45">
      <c r="C42">
        <v>1</v>
      </c>
      <c r="D42">
        <v>11125414</v>
      </c>
      <c r="E42">
        <f>SUM(D42:D46)/5</f>
        <v>13446260.199999999</v>
      </c>
      <c r="H42">
        <v>1</v>
      </c>
      <c r="I42">
        <v>13871395</v>
      </c>
      <c r="J42">
        <f>SUM(I42:I46)/5</f>
        <v>13880949.199999999</v>
      </c>
      <c r="M42">
        <v>1</v>
      </c>
      <c r="N42">
        <v>13647121</v>
      </c>
      <c r="O42">
        <f>SUM(N42:N46)/5</f>
        <v>14253425</v>
      </c>
    </row>
    <row r="43" spans="3:27" x14ac:dyDescent="0.45">
      <c r="C43">
        <v>2</v>
      </c>
      <c r="D43">
        <v>12662872</v>
      </c>
      <c r="H43">
        <v>2</v>
      </c>
      <c r="I43">
        <v>15989410</v>
      </c>
      <c r="M43">
        <v>2</v>
      </c>
      <c r="N43">
        <v>13437070</v>
      </c>
    </row>
    <row r="44" spans="3:27" x14ac:dyDescent="0.45">
      <c r="C44">
        <v>3</v>
      </c>
      <c r="D44">
        <v>12969561</v>
      </c>
      <c r="E44" t="s">
        <v>21</v>
      </c>
      <c r="H44">
        <v>3</v>
      </c>
      <c r="I44">
        <v>14958117</v>
      </c>
      <c r="J44" t="s">
        <v>21</v>
      </c>
      <c r="M44">
        <v>3</v>
      </c>
      <c r="N44">
        <v>14284203</v>
      </c>
      <c r="O44" t="s">
        <v>21</v>
      </c>
    </row>
    <row r="45" spans="3:27" x14ac:dyDescent="0.45">
      <c r="C45">
        <v>4</v>
      </c>
      <c r="D45">
        <v>16662230</v>
      </c>
      <c r="E45">
        <f>E42 / 10^9</f>
        <v>1.3446260199999999E-2</v>
      </c>
      <c r="H45">
        <v>4</v>
      </c>
      <c r="I45">
        <v>12490382</v>
      </c>
      <c r="J45">
        <f>J42 / 10^9</f>
        <v>1.3880949199999999E-2</v>
      </c>
      <c r="M45">
        <v>4</v>
      </c>
      <c r="N45">
        <v>14962494</v>
      </c>
      <c r="O45">
        <f>O42 / 10^9</f>
        <v>1.4253425E-2</v>
      </c>
    </row>
    <row r="46" spans="3:27" x14ac:dyDescent="0.45">
      <c r="C46">
        <v>5</v>
      </c>
      <c r="D46">
        <v>13811224</v>
      </c>
      <c r="H46">
        <v>5</v>
      </c>
      <c r="I46">
        <v>12095442</v>
      </c>
      <c r="M46">
        <v>5</v>
      </c>
      <c r="N46">
        <v>14936237</v>
      </c>
    </row>
    <row r="53" spans="3:15" x14ac:dyDescent="0.45">
      <c r="D53" t="s">
        <v>17</v>
      </c>
    </row>
    <row r="57" spans="3:15" x14ac:dyDescent="0.45">
      <c r="C57" s="1" t="s">
        <v>0</v>
      </c>
      <c r="H57" s="1" t="s">
        <v>3</v>
      </c>
      <c r="M57" s="1" t="s">
        <v>5</v>
      </c>
    </row>
    <row r="59" spans="3:15" x14ac:dyDescent="0.45">
      <c r="C59" t="s">
        <v>1</v>
      </c>
      <c r="D59" t="s">
        <v>2</v>
      </c>
      <c r="E59" t="s">
        <v>15</v>
      </c>
      <c r="H59" t="s">
        <v>4</v>
      </c>
      <c r="I59" t="s">
        <v>2</v>
      </c>
      <c r="J59" t="s">
        <v>16</v>
      </c>
      <c r="M59" t="s">
        <v>4</v>
      </c>
      <c r="N59" t="s">
        <v>2</v>
      </c>
      <c r="O59" t="s">
        <v>15</v>
      </c>
    </row>
    <row r="60" spans="3:15" x14ac:dyDescent="0.45">
      <c r="C60">
        <v>1</v>
      </c>
      <c r="D60">
        <v>14641582</v>
      </c>
      <c r="E60">
        <f>SUM(D60:D64)/5</f>
        <v>15015079.199999999</v>
      </c>
      <c r="H60">
        <v>1</v>
      </c>
      <c r="I60">
        <v>36175830</v>
      </c>
      <c r="J60">
        <f>SUM(I60:I64)/5</f>
        <v>32831350</v>
      </c>
      <c r="M60">
        <v>1</v>
      </c>
      <c r="N60">
        <v>26789902</v>
      </c>
      <c r="O60">
        <f>SUM(N60:N64)/5</f>
        <v>28859342.600000001</v>
      </c>
    </row>
    <row r="61" spans="3:15" x14ac:dyDescent="0.45">
      <c r="C61">
        <v>2</v>
      </c>
      <c r="D61">
        <v>12961174</v>
      </c>
      <c r="H61">
        <v>2</v>
      </c>
      <c r="I61">
        <v>30547482</v>
      </c>
      <c r="M61">
        <v>2</v>
      </c>
      <c r="N61">
        <v>27228602</v>
      </c>
    </row>
    <row r="62" spans="3:15" x14ac:dyDescent="0.45">
      <c r="C62">
        <v>3</v>
      </c>
      <c r="D62">
        <v>14380112</v>
      </c>
      <c r="E62" t="s">
        <v>21</v>
      </c>
      <c r="H62">
        <v>3</v>
      </c>
      <c r="I62">
        <v>29171939</v>
      </c>
      <c r="J62" t="s">
        <v>21</v>
      </c>
      <c r="M62">
        <v>3</v>
      </c>
      <c r="N62">
        <v>29536247</v>
      </c>
      <c r="O62" t="s">
        <v>21</v>
      </c>
    </row>
    <row r="63" spans="3:15" x14ac:dyDescent="0.45">
      <c r="C63">
        <v>4</v>
      </c>
      <c r="D63">
        <v>16616281</v>
      </c>
      <c r="E63">
        <f>E60 / 10^9</f>
        <v>1.50150792E-2</v>
      </c>
      <c r="H63">
        <v>4</v>
      </c>
      <c r="I63">
        <v>28488544</v>
      </c>
      <c r="J63">
        <f>J60 / 10^9</f>
        <v>3.2831350000000002E-2</v>
      </c>
      <c r="M63">
        <v>4</v>
      </c>
      <c r="N63">
        <v>33395206</v>
      </c>
      <c r="O63">
        <f>O60 / 10^9</f>
        <v>2.8859342600000001E-2</v>
      </c>
    </row>
    <row r="64" spans="3:15" x14ac:dyDescent="0.45">
      <c r="C64">
        <v>5</v>
      </c>
      <c r="D64">
        <v>16476247</v>
      </c>
      <c r="H64">
        <v>5</v>
      </c>
      <c r="I64">
        <v>39772955</v>
      </c>
      <c r="M64">
        <v>5</v>
      </c>
      <c r="N64">
        <v>27346756</v>
      </c>
    </row>
    <row r="68" spans="3:15" x14ac:dyDescent="0.45">
      <c r="C68" s="1" t="s">
        <v>6</v>
      </c>
      <c r="H68" s="1" t="s">
        <v>7</v>
      </c>
      <c r="M68" s="1" t="s">
        <v>8</v>
      </c>
    </row>
    <row r="70" spans="3:15" x14ac:dyDescent="0.45">
      <c r="C70" t="s">
        <v>1</v>
      </c>
      <c r="D70" t="s">
        <v>2</v>
      </c>
      <c r="E70" t="s">
        <v>15</v>
      </c>
      <c r="H70" t="s">
        <v>4</v>
      </c>
      <c r="I70" t="s">
        <v>2</v>
      </c>
      <c r="J70" t="s">
        <v>15</v>
      </c>
      <c r="M70" t="s">
        <v>4</v>
      </c>
      <c r="N70" t="s">
        <v>2</v>
      </c>
      <c r="O70" t="s">
        <v>15</v>
      </c>
    </row>
    <row r="71" spans="3:15" x14ac:dyDescent="0.45">
      <c r="C71">
        <v>1</v>
      </c>
      <c r="D71">
        <v>33563684</v>
      </c>
      <c r="E71">
        <f>SUM(D71:D75)/5</f>
        <v>30678180.199999999</v>
      </c>
      <c r="H71">
        <v>1</v>
      </c>
      <c r="I71">
        <v>49324809</v>
      </c>
      <c r="J71">
        <f>SUM(I71:I75)/5</f>
        <v>53474048.200000003</v>
      </c>
      <c r="M71">
        <v>1</v>
      </c>
      <c r="N71">
        <v>39722630</v>
      </c>
      <c r="O71">
        <f>SUM(N71:N75)/5</f>
        <v>47288262.200000003</v>
      </c>
    </row>
    <row r="72" spans="3:15" x14ac:dyDescent="0.45">
      <c r="C72">
        <v>2</v>
      </c>
      <c r="D72">
        <v>36660479</v>
      </c>
      <c r="H72">
        <v>2</v>
      </c>
      <c r="I72">
        <v>64469639</v>
      </c>
      <c r="M72">
        <v>2</v>
      </c>
      <c r="N72">
        <v>50024251</v>
      </c>
    </row>
    <row r="73" spans="3:15" x14ac:dyDescent="0.45">
      <c r="C73">
        <v>3</v>
      </c>
      <c r="D73">
        <v>27800772</v>
      </c>
      <c r="E73" t="s">
        <v>21</v>
      </c>
      <c r="H73">
        <v>3</v>
      </c>
      <c r="I73">
        <v>57690386</v>
      </c>
      <c r="J73" t="s">
        <v>21</v>
      </c>
      <c r="M73">
        <v>3</v>
      </c>
      <c r="N73">
        <v>45164996</v>
      </c>
      <c r="O73" t="s">
        <v>21</v>
      </c>
    </row>
    <row r="74" spans="3:15" x14ac:dyDescent="0.45">
      <c r="C74">
        <v>4</v>
      </c>
      <c r="D74">
        <v>26499622</v>
      </c>
      <c r="E74">
        <f>E71 / 10^9</f>
        <v>3.0678180199999999E-2</v>
      </c>
      <c r="H74">
        <v>4</v>
      </c>
      <c r="I74">
        <v>44254046</v>
      </c>
      <c r="J74">
        <f>J71 / 10^9</f>
        <v>5.3474048200000006E-2</v>
      </c>
      <c r="M74">
        <v>4</v>
      </c>
      <c r="N74">
        <v>43874057</v>
      </c>
      <c r="O74">
        <f>O71 / 10^9</f>
        <v>4.72882622E-2</v>
      </c>
    </row>
    <row r="75" spans="3:15" x14ac:dyDescent="0.45">
      <c r="C75">
        <v>5</v>
      </c>
      <c r="D75">
        <v>28866344</v>
      </c>
      <c r="H75">
        <v>5</v>
      </c>
      <c r="I75">
        <v>51631361</v>
      </c>
      <c r="M75">
        <v>5</v>
      </c>
      <c r="N75">
        <v>57655377</v>
      </c>
    </row>
    <row r="79" spans="3:15" x14ac:dyDescent="0.45">
      <c r="C79" s="1" t="s">
        <v>11</v>
      </c>
      <c r="H79" s="1" t="s">
        <v>10</v>
      </c>
      <c r="M79" s="1" t="s">
        <v>9</v>
      </c>
    </row>
    <row r="81" spans="3:15" x14ac:dyDescent="0.45">
      <c r="C81" t="s">
        <v>1</v>
      </c>
      <c r="D81" t="s">
        <v>2</v>
      </c>
      <c r="E81" t="s">
        <v>15</v>
      </c>
      <c r="H81" t="s">
        <v>4</v>
      </c>
      <c r="I81" t="s">
        <v>2</v>
      </c>
      <c r="J81" t="s">
        <v>15</v>
      </c>
      <c r="M81" t="s">
        <v>4</v>
      </c>
      <c r="N81" t="s">
        <v>2</v>
      </c>
      <c r="O81" t="s">
        <v>15</v>
      </c>
    </row>
    <row r="82" spans="3:15" x14ac:dyDescent="0.45">
      <c r="C82">
        <v>1</v>
      </c>
      <c r="D82">
        <v>84676846</v>
      </c>
      <c r="E82">
        <f>SUM(D82:D86)/5</f>
        <v>88591964.599999994</v>
      </c>
      <c r="H82">
        <v>1</v>
      </c>
      <c r="I82">
        <v>185696104</v>
      </c>
      <c r="J82">
        <f>SUM(I82:I86)/5</f>
        <v>188712306.40000001</v>
      </c>
      <c r="M82">
        <v>1</v>
      </c>
      <c r="N82">
        <v>147097028</v>
      </c>
      <c r="O82">
        <f>SUM(N82:N86)/5</f>
        <v>152530641.59999999</v>
      </c>
    </row>
    <row r="83" spans="3:15" x14ac:dyDescent="0.45">
      <c r="C83">
        <v>2</v>
      </c>
      <c r="D83">
        <v>88536170</v>
      </c>
      <c r="H83">
        <v>2</v>
      </c>
      <c r="I83">
        <v>183690043</v>
      </c>
      <c r="M83">
        <v>2</v>
      </c>
      <c r="N83">
        <v>151414381</v>
      </c>
    </row>
    <row r="84" spans="3:15" x14ac:dyDescent="0.45">
      <c r="C84">
        <v>3</v>
      </c>
      <c r="D84">
        <v>89170699</v>
      </c>
      <c r="E84" t="s">
        <v>21</v>
      </c>
      <c r="H84">
        <v>3</v>
      </c>
      <c r="I84">
        <v>188307156</v>
      </c>
      <c r="J84" t="s">
        <v>21</v>
      </c>
      <c r="M84">
        <v>3</v>
      </c>
      <c r="N84">
        <v>159998760</v>
      </c>
      <c r="O84" t="s">
        <v>21</v>
      </c>
    </row>
    <row r="85" spans="3:15" x14ac:dyDescent="0.45">
      <c r="C85">
        <v>4</v>
      </c>
      <c r="D85">
        <v>91586651</v>
      </c>
      <c r="E85">
        <f>E82 / 10^9</f>
        <v>8.8591964599999989E-2</v>
      </c>
      <c r="H85">
        <v>4</v>
      </c>
      <c r="I85">
        <v>190294983</v>
      </c>
      <c r="J85">
        <f>J82 / 10^9</f>
        <v>0.1887123064</v>
      </c>
      <c r="M85">
        <v>4</v>
      </c>
      <c r="N85">
        <v>150561048</v>
      </c>
      <c r="O85">
        <f>O82 / 10^9</f>
        <v>0.15253064159999999</v>
      </c>
    </row>
    <row r="86" spans="3:15" x14ac:dyDescent="0.45">
      <c r="C86">
        <v>5</v>
      </c>
      <c r="D86">
        <v>88989457</v>
      </c>
      <c r="H86">
        <v>5</v>
      </c>
      <c r="I86">
        <v>195573246</v>
      </c>
      <c r="M86">
        <v>5</v>
      </c>
      <c r="N86">
        <v>153581991</v>
      </c>
    </row>
    <row r="90" spans="3:15" x14ac:dyDescent="0.45">
      <c r="C90" s="1" t="s">
        <v>12</v>
      </c>
      <c r="H90" s="1" t="s">
        <v>13</v>
      </c>
      <c r="M90" s="1" t="s">
        <v>14</v>
      </c>
    </row>
    <row r="92" spans="3:15" x14ac:dyDescent="0.45">
      <c r="C92" t="s">
        <v>1</v>
      </c>
      <c r="D92" t="s">
        <v>2</v>
      </c>
      <c r="E92" t="s">
        <v>15</v>
      </c>
      <c r="H92" t="s">
        <v>4</v>
      </c>
      <c r="I92" t="s">
        <v>2</v>
      </c>
      <c r="J92" t="s">
        <v>15</v>
      </c>
      <c r="M92" t="s">
        <v>4</v>
      </c>
      <c r="N92" t="s">
        <v>2</v>
      </c>
      <c r="O92" t="s">
        <v>15</v>
      </c>
    </row>
    <row r="93" spans="3:15" x14ac:dyDescent="0.45">
      <c r="C93">
        <v>1</v>
      </c>
      <c r="D93">
        <v>521898556</v>
      </c>
      <c r="E93">
        <f>SUM(D93:D97)/5</f>
        <v>525128383</v>
      </c>
      <c r="H93">
        <v>1</v>
      </c>
      <c r="I93">
        <v>1119047549</v>
      </c>
      <c r="J93">
        <f>SUM(I93:I97)/5</f>
        <v>1073813776.4000001</v>
      </c>
      <c r="M93">
        <v>1</v>
      </c>
      <c r="N93">
        <v>922300789</v>
      </c>
      <c r="O93">
        <f>SUM(N93:N97)/5</f>
        <v>890555504.79999995</v>
      </c>
    </row>
    <row r="94" spans="3:15" x14ac:dyDescent="0.45">
      <c r="C94">
        <v>2</v>
      </c>
      <c r="D94">
        <v>526638198</v>
      </c>
      <c r="H94">
        <v>2</v>
      </c>
      <c r="I94">
        <v>1014553696</v>
      </c>
      <c r="M94">
        <v>2</v>
      </c>
      <c r="N94">
        <v>896882054</v>
      </c>
    </row>
    <row r="95" spans="3:15" x14ac:dyDescent="0.45">
      <c r="C95">
        <v>3</v>
      </c>
      <c r="D95">
        <v>520431480</v>
      </c>
      <c r="E95" t="s">
        <v>21</v>
      </c>
      <c r="H95">
        <v>3</v>
      </c>
      <c r="I95">
        <v>1033937109</v>
      </c>
      <c r="J95" t="s">
        <v>21</v>
      </c>
      <c r="M95">
        <v>3</v>
      </c>
      <c r="N95">
        <v>872634281</v>
      </c>
      <c r="O95" t="s">
        <v>21</v>
      </c>
    </row>
    <row r="96" spans="3:15" x14ac:dyDescent="0.45">
      <c r="C96">
        <v>4</v>
      </c>
      <c r="D96">
        <v>533147594</v>
      </c>
      <c r="E96">
        <f>E93 / 10^9</f>
        <v>0.52512838299999998</v>
      </c>
      <c r="H96">
        <v>4</v>
      </c>
      <c r="I96">
        <v>1144598295</v>
      </c>
      <c r="J96">
        <f>J93 / 10^9</f>
        <v>1.0738137764000002</v>
      </c>
      <c r="M96">
        <v>4</v>
      </c>
      <c r="N96">
        <v>884501803</v>
      </c>
      <c r="O96">
        <f>O93 / 10^9</f>
        <v>0.8905555047999999</v>
      </c>
    </row>
    <row r="97" spans="3:14" x14ac:dyDescent="0.45">
      <c r="C97">
        <v>5</v>
      </c>
      <c r="D97">
        <v>523526087</v>
      </c>
      <c r="H97">
        <v>5</v>
      </c>
      <c r="I97">
        <v>1056932233</v>
      </c>
      <c r="M97">
        <v>5</v>
      </c>
      <c r="N97">
        <v>876458597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Koby</dc:creator>
  <cp:lastModifiedBy>Koby</cp:lastModifiedBy>
  <dcterms:created xsi:type="dcterms:W3CDTF">2018-03-22T19:26:54Z</dcterms:created>
  <dcterms:modified xsi:type="dcterms:W3CDTF">2018-03-23T20:27:48Z</dcterms:modified>
</cp:coreProperties>
</file>