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ISM 3011 Info Systems in Organizations/"/>
    </mc:Choice>
  </mc:AlternateContent>
  <xr:revisionPtr revIDLastSave="301" documentId="8_{E2DB9750-4128-4A8C-9D40-6F3BFFF2FA46}" xr6:coauthVersionLast="47" xr6:coauthVersionMax="47" xr10:uidLastSave="{3D561E9B-1DEA-49DC-840B-7B253B924326}"/>
  <bookViews>
    <workbookView xWindow="1185" yWindow="120" windowWidth="22980" windowHeight="16080" firstSheet="1" activeTab="1" xr2:uid="{21A40FCD-3C4F-4ACB-B1ED-2459B031A5F4}"/>
  </bookViews>
  <sheets>
    <sheet name="LookUp" sheetId="1" r:id="rId1"/>
    <sheet name="Books" sheetId="2" r:id="rId2"/>
    <sheet name="SalesByRegion" sheetId="3" r:id="rId3"/>
    <sheet name="SalesGoalByRegion" sheetId="4" r:id="rId4"/>
    <sheet name="SalesByAuthor" sheetId="5" r:id="rId5"/>
    <sheet name="Filter1" sheetId="6" r:id="rId6"/>
    <sheet name="Filter2" sheetId="7" r:id="rId7"/>
  </sheets>
  <definedNames>
    <definedName name="_xlnm._FilterDatabase" localSheetId="5" hidden="1">Filter1!$A$1:$J$72</definedName>
    <definedName name="_xlnm._FilterDatabase" localSheetId="6" hidden="1">Filter2!$A$1:$J$72</definedName>
    <definedName name="AllBooks" localSheetId="1">Books!$1:$1048576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4" i="1"/>
  <c r="C13" i="1"/>
  <c r="C12" i="1"/>
  <c r="C11" i="1"/>
  <c r="C10" i="1"/>
  <c r="C9" i="1"/>
  <c r="C8" i="1"/>
  <c r="C7" i="1"/>
  <c r="C16" i="1" l="1"/>
  <c r="C18" i="1"/>
  <c r="B19" i="1" s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</author>
  </authors>
  <commentList>
    <comment ref="B2" authorId="0" shapeId="0" xr:uid="{F5F4C3BC-81AF-4BA8-8FDC-B3A47C93F9FF}">
      <text>
        <r>
          <rPr>
            <b/>
            <sz val="9"/>
            <color indexed="81"/>
            <rFont val="Tahoma"/>
            <family val="2"/>
          </rPr>
          <t>koby:</t>
        </r>
        <r>
          <rPr>
            <sz val="9"/>
            <color indexed="81"/>
            <rFont val="Tahoma"/>
            <family val="2"/>
          </rPr>
          <t xml:space="preserve">
Koby Manning
Created: 3/21/2022</t>
        </r>
      </text>
    </comment>
  </commentList>
</comments>
</file>

<file path=xl/sharedStrings.xml><?xml version="1.0" encoding="utf-8"?>
<sst xmlns="http://schemas.openxmlformats.org/spreadsheetml/2006/main" count="1156" uniqueCount="288">
  <si>
    <t>Book Code</t>
  </si>
  <si>
    <t>Author</t>
  </si>
  <si>
    <t>Title</t>
  </si>
  <si>
    <t>ISBN</t>
  </si>
  <si>
    <t>Region</t>
  </si>
  <si>
    <t>Sales Goal</t>
  </si>
  <si>
    <t>Units Sold</t>
  </si>
  <si>
    <t>In Stock</t>
  </si>
  <si>
    <t>Cost</t>
  </si>
  <si>
    <t>Selling Price</t>
  </si>
  <si>
    <t>TU6006</t>
  </si>
  <si>
    <t>Aldous Huxley</t>
  </si>
  <si>
    <t>Point Counter Point</t>
  </si>
  <si>
    <t>440416019X</t>
  </si>
  <si>
    <t>Mid-West</t>
  </si>
  <si>
    <t>TP1011</t>
  </si>
  <si>
    <t>Arnold Bennett</t>
  </si>
  <si>
    <t>The Old Wives' Tale</t>
  </si>
  <si>
    <t>374461554X</t>
  </si>
  <si>
    <t>West</t>
  </si>
  <si>
    <t>HQ4033</t>
  </si>
  <si>
    <t>Booth Tarkington</t>
  </si>
  <si>
    <t>The Magnificent Ambersons</t>
  </si>
  <si>
    <t>449702448X</t>
  </si>
  <si>
    <t>Mid-Atlantic</t>
  </si>
  <si>
    <t>BR5008</t>
  </si>
  <si>
    <t>D.H. Lawrence</t>
  </si>
  <si>
    <t>Sons and Lovers</t>
  </si>
  <si>
    <t>014025949XX</t>
  </si>
  <si>
    <t>BU6016</t>
  </si>
  <si>
    <t>The Rainbow</t>
  </si>
  <si>
    <t>871296942X</t>
  </si>
  <si>
    <t>Alaska Hawaii</t>
  </si>
  <si>
    <t>BU6018</t>
  </si>
  <si>
    <t>Women In Love</t>
  </si>
  <si>
    <t>140042393X</t>
  </si>
  <si>
    <t>TU6012</t>
  </si>
  <si>
    <t>E.L. Doctorow</t>
  </si>
  <si>
    <t>Ragtime</t>
  </si>
  <si>
    <t>068419533XX</t>
  </si>
  <si>
    <t>North West</t>
  </si>
  <si>
    <t>BT5006</t>
  </si>
  <si>
    <t>E.M. Forster</t>
  </si>
  <si>
    <t>A Passage to India</t>
  </si>
  <si>
    <t>374423415X</t>
  </si>
  <si>
    <t>UQ6009</t>
  </si>
  <si>
    <t>A Room With a View</t>
  </si>
  <si>
    <t>440204836X</t>
  </si>
  <si>
    <t>South East</t>
  </si>
  <si>
    <t>EU5026</t>
  </si>
  <si>
    <t>Elizabeth Bowen</t>
  </si>
  <si>
    <t>The Death of the Heart</t>
  </si>
  <si>
    <t>440405815X</t>
  </si>
  <si>
    <t>TB4010</t>
  </si>
  <si>
    <t>Ernest Hemingway</t>
  </si>
  <si>
    <t>A Farewell to Arms</t>
  </si>
  <si>
    <t>671021001X</t>
  </si>
  <si>
    <t>TU6003</t>
  </si>
  <si>
    <t>The Sun Also Rises</t>
  </si>
  <si>
    <t>689812361X</t>
  </si>
  <si>
    <t>HQ4028</t>
  </si>
  <si>
    <t>Erskine Caldwell</t>
  </si>
  <si>
    <t>Tobacco Road</t>
  </si>
  <si>
    <t>553259407X</t>
  </si>
  <si>
    <t>TU6013</t>
  </si>
  <si>
    <t>Evelyn Waugh</t>
  </si>
  <si>
    <t>Scoop</t>
  </si>
  <si>
    <t>553290207X</t>
  </si>
  <si>
    <t>UQ6008</t>
  </si>
  <si>
    <t>A Handful of Dust</t>
  </si>
  <si>
    <t>380733064X</t>
  </si>
  <si>
    <t>TU6004</t>
  </si>
  <si>
    <t>F. Scott Fitzgerald</t>
  </si>
  <si>
    <t>Tender is the Night</t>
  </si>
  <si>
    <t>698118391X</t>
  </si>
  <si>
    <t>TU6011</t>
  </si>
  <si>
    <t>The Great Gatsby</t>
  </si>
  <si>
    <t>044098324XX</t>
  </si>
  <si>
    <t>HQ4030</t>
  </si>
  <si>
    <t>Ford Madox Ford</t>
  </si>
  <si>
    <t>The Good Soldier</t>
  </si>
  <si>
    <t>786813202X</t>
  </si>
  <si>
    <t>TT6002</t>
  </si>
  <si>
    <t>George Orwell</t>
  </si>
  <si>
    <t>Animal Farm</t>
  </si>
  <si>
    <t>140329129X</t>
  </si>
  <si>
    <t>BQ1003</t>
  </si>
  <si>
    <t>Henry Green</t>
  </si>
  <si>
    <t>Loving</t>
  </si>
  <si>
    <t>553564560X</t>
  </si>
  <si>
    <t>BU6017</t>
  </si>
  <si>
    <t>Henry James</t>
  </si>
  <si>
    <t>The Ambassadors</t>
  </si>
  <si>
    <t>140177396X</t>
  </si>
  <si>
    <t>TB4021</t>
  </si>
  <si>
    <t>The Golden Bowl</t>
  </si>
  <si>
    <t>553208845X</t>
  </si>
  <si>
    <t>TQ2001</t>
  </si>
  <si>
    <t>The Wings of the Dove</t>
  </si>
  <si>
    <t>20435401X</t>
  </si>
  <si>
    <t>FH5041</t>
  </si>
  <si>
    <t>Henry Miller</t>
  </si>
  <si>
    <t>Tropic of Cancer</t>
  </si>
  <si>
    <t>439114640X</t>
  </si>
  <si>
    <t>RQ5010</t>
  </si>
  <si>
    <t>Iris Murdoch</t>
  </si>
  <si>
    <t>Under the Net</t>
  </si>
  <si>
    <t>044047986XX</t>
  </si>
  <si>
    <t>RQ5018</t>
  </si>
  <si>
    <t>J.D. Salinger</t>
  </si>
  <si>
    <t>The Catcher in the Rye</t>
  </si>
  <si>
    <t>395745209X</t>
  </si>
  <si>
    <t>EU5020</t>
  </si>
  <si>
    <t>J.P. Donleavy</t>
  </si>
  <si>
    <t>The Ginger Man</t>
  </si>
  <si>
    <t>380773155X</t>
  </si>
  <si>
    <t>EU5018</t>
  </si>
  <si>
    <t>Jack Kerouac</t>
  </si>
  <si>
    <t>On the Road</t>
  </si>
  <si>
    <t>688073425X</t>
  </si>
  <si>
    <t>TB4019</t>
  </si>
  <si>
    <t>Jack London</t>
  </si>
  <si>
    <t>The Call of the Wild</t>
  </si>
  <si>
    <t>451169530X</t>
  </si>
  <si>
    <t>TU6009</t>
  </si>
  <si>
    <t>James Dickey</t>
  </si>
  <si>
    <t>Deliverance</t>
  </si>
  <si>
    <t>440431131X</t>
  </si>
  <si>
    <t>South West</t>
  </si>
  <si>
    <t>BR5007</t>
  </si>
  <si>
    <t>James Joyce</t>
  </si>
  <si>
    <t>A Portait of the Artist as a Young Man</t>
  </si>
  <si>
    <t>689835655X</t>
  </si>
  <si>
    <t>BU6019</t>
  </si>
  <si>
    <t>Finnegans Wake</t>
  </si>
  <si>
    <t>679810307X</t>
  </si>
  <si>
    <t>FH6002</t>
  </si>
  <si>
    <t>Ulysses</t>
  </si>
  <si>
    <t>140390464X</t>
  </si>
  <si>
    <t>TQ2003</t>
  </si>
  <si>
    <t>James M. Cain</t>
  </si>
  <si>
    <t>The Postman Always Rings Twice</t>
  </si>
  <si>
    <t>152387420X</t>
  </si>
  <si>
    <t>TP2009</t>
  </si>
  <si>
    <t>James T. Farrell</t>
  </si>
  <si>
    <t>The Studs Lonigan Trilogy (series)</t>
  </si>
  <si>
    <t>679755330X</t>
  </si>
  <si>
    <t>BQ1002</t>
  </si>
  <si>
    <t>Jean Rhys</t>
  </si>
  <si>
    <t>Wide Sargasso Sea</t>
  </si>
  <si>
    <t>60528370X</t>
  </si>
  <si>
    <t>RQ5017</t>
  </si>
  <si>
    <t>John Cheever</t>
  </si>
  <si>
    <t>The Wapshot Chronicle</t>
  </si>
  <si>
    <t>439112109X</t>
  </si>
  <si>
    <t>TU6014</t>
  </si>
  <si>
    <t>John O’Hara</t>
  </si>
  <si>
    <t>Appointment in Samarra</t>
  </si>
  <si>
    <t>375509119X</t>
  </si>
  <si>
    <t>BQ1001</t>
  </si>
  <si>
    <t>Joseph Conrad</t>
  </si>
  <si>
    <t>Heart of Darkness</t>
  </si>
  <si>
    <t>684825546X</t>
  </si>
  <si>
    <t>North East</t>
  </si>
  <si>
    <t>BQ1004</t>
  </si>
  <si>
    <t>The Secret Agent</t>
  </si>
  <si>
    <t>609800981X</t>
  </si>
  <si>
    <t>BR5009</t>
  </si>
  <si>
    <t>Lord Jim</t>
  </si>
  <si>
    <t>771087225X</t>
  </si>
  <si>
    <t>TP1010</t>
  </si>
  <si>
    <t>Nostromo</t>
  </si>
  <si>
    <t>1557044899X</t>
  </si>
  <si>
    <t>TP2006</t>
  </si>
  <si>
    <t>Malcolm Lowry</t>
  </si>
  <si>
    <t>Under the Volcano</t>
  </si>
  <si>
    <t>441790348X</t>
  </si>
  <si>
    <t>BQ2001</t>
  </si>
  <si>
    <t>Max Beerbohm</t>
  </si>
  <si>
    <t>Zuleika Dobson</t>
  </si>
  <si>
    <t>689715676X</t>
  </si>
  <si>
    <t>RQ5012</t>
  </si>
  <si>
    <t>Muriel Spark</t>
  </si>
  <si>
    <t>The Prime of Miss Jean Brodie</t>
  </si>
  <si>
    <t>385729774X</t>
  </si>
  <si>
    <t>TP1014</t>
  </si>
  <si>
    <t>Nathanael West</t>
  </si>
  <si>
    <t>The Day of the Locust</t>
  </si>
  <si>
    <t>823406806X</t>
  </si>
  <si>
    <t>UQ7002</t>
  </si>
  <si>
    <t>Paul Bowles</t>
  </si>
  <si>
    <t>The Sheltering Sky</t>
  </si>
  <si>
    <t>823918556X</t>
  </si>
  <si>
    <t>EU5024</t>
  </si>
  <si>
    <t>Philip Roth</t>
  </si>
  <si>
    <t>Portnoy's Complaint</t>
  </si>
  <si>
    <t>525651942X</t>
  </si>
  <si>
    <t>TU6002</t>
  </si>
  <si>
    <t>Ralph Ellison</t>
  </si>
  <si>
    <t>Invisible Man</t>
  </si>
  <si>
    <t>64409821X</t>
  </si>
  <si>
    <t>TB4018</t>
  </si>
  <si>
    <t>Richard Hughes</t>
  </si>
  <si>
    <t>A High Wind in Jamaica</t>
  </si>
  <si>
    <t>60930535X</t>
  </si>
  <si>
    <t>FH5042</t>
  </si>
  <si>
    <t>Rudyard Kipling</t>
  </si>
  <si>
    <t>Kim</t>
  </si>
  <si>
    <t>689857705X</t>
  </si>
  <si>
    <t>BR5010</t>
  </si>
  <si>
    <t>Samuel Butler</t>
  </si>
  <si>
    <t>The Way of All Flesh</t>
  </si>
  <si>
    <t>452282535X</t>
  </si>
  <si>
    <t>TB4024</t>
  </si>
  <si>
    <t>Saul Bellow</t>
  </si>
  <si>
    <t>Henderson the Rain King</t>
  </si>
  <si>
    <t>140376283X</t>
  </si>
  <si>
    <t>TU6008</t>
  </si>
  <si>
    <t>The Adventures of Augie March</t>
  </si>
  <si>
    <t>684801523X</t>
  </si>
  <si>
    <t>TU6005</t>
  </si>
  <si>
    <t>Sherwood Anderson</t>
  </si>
  <si>
    <t>Winesburg, Ohio</t>
  </si>
  <si>
    <t>380797038X</t>
  </si>
  <si>
    <t>HQ5002</t>
  </si>
  <si>
    <t>Sinclair Lewis</t>
  </si>
  <si>
    <t>Main Street</t>
  </si>
  <si>
    <t>590446517X</t>
  </si>
  <si>
    <t>EU5027</t>
  </si>
  <si>
    <t>Theodore Dreiser</t>
  </si>
  <si>
    <t>Sister Carrie</t>
  </si>
  <si>
    <t>887764991X</t>
  </si>
  <si>
    <t>UQ7001</t>
  </si>
  <si>
    <t>An American Tragedy</t>
  </si>
  <si>
    <t>317672495X</t>
  </si>
  <si>
    <t>TB4015</t>
  </si>
  <si>
    <t>Thornton Wilder</t>
  </si>
  <si>
    <t>The Bridge of San Luis Rey</t>
  </si>
  <si>
    <t>60959037X</t>
  </si>
  <si>
    <t>TB4012</t>
  </si>
  <si>
    <t>V.S. Naipaul</t>
  </si>
  <si>
    <t>A Bend in the River</t>
  </si>
  <si>
    <t>082341499XX</t>
  </si>
  <si>
    <t>TP2004</t>
  </si>
  <si>
    <t>A House for Mr. Biswas</t>
  </si>
  <si>
    <t>684718057X</t>
  </si>
  <si>
    <t>RQ5011</t>
  </si>
  <si>
    <t>Virginia Woolf</t>
  </si>
  <si>
    <t>To the Lighthouse</t>
  </si>
  <si>
    <t>827605765X</t>
  </si>
  <si>
    <t>EU5025</t>
  </si>
  <si>
    <t>Vladimir Nabokov</t>
  </si>
  <si>
    <t>Lolita</t>
  </si>
  <si>
    <t>679805273X</t>
  </si>
  <si>
    <t>EU5028</t>
  </si>
  <si>
    <t>Walker Percy</t>
  </si>
  <si>
    <t>The Moviegoer</t>
  </si>
  <si>
    <t>64470466X</t>
  </si>
  <si>
    <t>TU6007</t>
  </si>
  <si>
    <t>Willa Cather</t>
  </si>
  <si>
    <t>Death Comes for the Archbishop</t>
  </si>
  <si>
    <t>64401863X</t>
  </si>
  <si>
    <t>BU6015</t>
  </si>
  <si>
    <t>William Faulkner</t>
  </si>
  <si>
    <t>The Sound and the Fury</t>
  </si>
  <si>
    <t>1550376640X</t>
  </si>
  <si>
    <t>FH6001</t>
  </si>
  <si>
    <t>As I Lay Dying</t>
  </si>
  <si>
    <t>440410231X</t>
  </si>
  <si>
    <t>BT5005</t>
  </si>
  <si>
    <t>William Golding</t>
  </si>
  <si>
    <t>Lord of the Flies</t>
  </si>
  <si>
    <t>374466165X</t>
  </si>
  <si>
    <t>TU6010</t>
  </si>
  <si>
    <t>William Kennedy</t>
  </si>
  <si>
    <t>Ironweed</t>
  </si>
  <si>
    <t>1582347549X</t>
  </si>
  <si>
    <t>Book
Code</t>
  </si>
  <si>
    <t>Sales
Goal</t>
  </si>
  <si>
    <t>Units
Sold</t>
  </si>
  <si>
    <t>In
Stock</t>
  </si>
  <si>
    <t>Selling
Price</t>
  </si>
  <si>
    <t>Book Look Up - Koby Manning</t>
  </si>
  <si>
    <t>Enter Book Code</t>
  </si>
  <si>
    <t>% Sales Goal Met</t>
  </si>
  <si>
    <t>Units to Reorder</t>
  </si>
  <si>
    <t>Grand Total</t>
  </si>
  <si>
    <t>Total Sales (Quantity)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</si>
</sst>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 Narrow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</fills>
  <borders count="12">
    <border>
      <left/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 style="medium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medium">
        <color theme="5" tint="-0.24994659260841701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8" fontId="6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center" vertical="center" wrapText="1"/>
    </xf>
    <xf numFmtId="0" fontId="9" fillId="0" borderId="2" xfId="0" applyFont="1" applyBorder="1"/>
    <xf numFmtId="0" fontId="9" fillId="3" borderId="8" xfId="0" applyFont="1" applyFill="1" applyBorder="1"/>
    <xf numFmtId="0" fontId="9" fillId="0" borderId="8" xfId="0" applyFont="1" applyBorder="1"/>
    <xf numFmtId="0" fontId="10" fillId="0" borderId="4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1" fillId="0" borderId="0" xfId="0" applyFont="1"/>
    <xf numFmtId="0" fontId="0" fillId="0" borderId="8" xfId="0" applyBorder="1" applyAlignment="1">
      <alignment horizontal="left"/>
    </xf>
    <xf numFmtId="0" fontId="0" fillId="0" borderId="9" xfId="0" applyBorder="1"/>
    <xf numFmtId="0" fontId="0" fillId="3" borderId="2" xfId="0" applyFill="1" applyBorder="1"/>
    <xf numFmtId="0" fontId="0" fillId="3" borderId="4" xfId="0" applyFill="1" applyBorder="1"/>
    <xf numFmtId="0" fontId="0" fillId="3" borderId="8" xfId="0" applyFill="1" applyBorder="1" applyAlignment="1">
      <alignment horizontal="left"/>
    </xf>
    <xf numFmtId="0" fontId="0" fillId="3" borderId="9" xfId="0" applyFill="1" applyBorder="1"/>
    <xf numFmtId="3" fontId="0" fillId="0" borderId="9" xfId="0" applyNumberFormat="1" applyBorder="1"/>
    <xf numFmtId="3" fontId="0" fillId="3" borderId="9" xfId="0" applyNumberFormat="1" applyFill="1" applyBorder="1"/>
    <xf numFmtId="0" fontId="0" fillId="3" borderId="10" xfId="0" applyFill="1" applyBorder="1" applyAlignment="1">
      <alignment horizontal="left"/>
    </xf>
    <xf numFmtId="3" fontId="0" fillId="3" borderId="11" xfId="0" applyNumberFormat="1" applyFill="1" applyBorder="1"/>
    <xf numFmtId="0" fontId="0" fillId="3" borderId="11" xfId="0" applyFill="1" applyBorder="1"/>
    <xf numFmtId="0" fontId="0" fillId="0" borderId="1" xfId="0" applyBorder="1" applyProtection="1">
      <protection locked="0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4" fontId="11" fillId="3" borderId="5" xfId="0" applyNumberFormat="1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116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border>
        <top style="medium">
          <color theme="5" tint="-0.24994659260841701"/>
        </top>
      </border>
    </dxf>
    <dxf>
      <border>
        <top style="medium">
          <color theme="5" tint="-0.24994659260841701"/>
        </top>
      </border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numFmt numFmtId="3" formatCode="#,##0"/>
    </dxf>
    <dxf>
      <border>
        <top style="medium">
          <color theme="5" tint="-0.24994659260841701"/>
        </top>
      </border>
    </dxf>
    <dxf>
      <border>
        <top style="medium">
          <color theme="5" tint="-0.24994659260841701"/>
        </top>
      </border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top style="medium">
          <color theme="5" tint="-0.24994659260841701"/>
        </top>
      </border>
    </dxf>
    <dxf>
      <border>
        <top style="medium">
          <color theme="5" tint="-0.24994659260841701"/>
        </top>
      </border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59996337778862885"/>
        </patternFill>
      </fill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LookUp!$C$9</c:f>
          <c:strCache>
            <c:ptCount val="1"/>
            <c:pt idx="0">
              <c:v>Code not found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  <a:sp3d/>
          </c:spPr>
          <c:invertIfNegative val="0"/>
          <c:cat>
            <c:strRef>
              <c:f>(LookUp!$B$14,LookUp!$B$15,LookUp!$B$17,LookUp!$B$18)</c:f>
              <c:strCache>
                <c:ptCount val="4"/>
                <c:pt idx="0">
                  <c:v>Sales Goal</c:v>
                </c:pt>
                <c:pt idx="1">
                  <c:v>Units Sold</c:v>
                </c:pt>
                <c:pt idx="2">
                  <c:v>In Stock</c:v>
                </c:pt>
                <c:pt idx="3">
                  <c:v>Units to Reorder</c:v>
                </c:pt>
              </c:strCache>
            </c:strRef>
          </c:cat>
          <c:val>
            <c:numRef>
              <c:f>(LookUp!$C$14,LookUp!$C$15,LookUp!$C$17,LookUp!$C$18)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F-4794-9D64-AC7A3D5A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263743"/>
        <c:axId val="1697261247"/>
        <c:axId val="0"/>
      </c:bar3DChart>
      <c:catAx>
        <c:axId val="169726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1247"/>
        <c:crosses val="autoZero"/>
        <c:auto val="1"/>
        <c:lblAlgn val="ctr"/>
        <c:lblOffset val="100"/>
        <c:noMultiLvlLbl val="0"/>
      </c:catAx>
      <c:valAx>
        <c:axId val="16972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rgbClr val="00B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[ManningK.xlsx]SalesGoalByRegion!PivotTable4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Goal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r="100000" b="10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SalesGoalByRegion!$C$2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r="100000" b="100000"/>
              </a:path>
            </a:gradFill>
            <a:ln>
              <a:noFill/>
            </a:ln>
            <a:effectLst/>
          </c:spPr>
          <c:invertIfNegative val="0"/>
          <c:cat>
            <c:strRef>
              <c:f>SalesGoalByRegion!$B$3:$B$11</c:f>
              <c:strCache>
                <c:ptCount val="8"/>
                <c:pt idx="0">
                  <c:v>Alaska Hawaii</c:v>
                </c:pt>
                <c:pt idx="1">
                  <c:v>Mid-Atlantic</c:v>
                </c:pt>
                <c:pt idx="2">
                  <c:v>Mid-West</c:v>
                </c:pt>
                <c:pt idx="3">
                  <c:v>North East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  <c:pt idx="7">
                  <c:v>West</c:v>
                </c:pt>
              </c:strCache>
            </c:strRef>
          </c:cat>
          <c:val>
            <c:numRef>
              <c:f>SalesGoalByRegion!$C$3:$C$11</c:f>
              <c:numCache>
                <c:formatCode>#,##0</c:formatCode>
                <c:ptCount val="8"/>
                <c:pt idx="0">
                  <c:v>206</c:v>
                </c:pt>
                <c:pt idx="1">
                  <c:v>185</c:v>
                </c:pt>
                <c:pt idx="2">
                  <c:v>273</c:v>
                </c:pt>
                <c:pt idx="3">
                  <c:v>137</c:v>
                </c:pt>
                <c:pt idx="4">
                  <c:v>351</c:v>
                </c:pt>
                <c:pt idx="5">
                  <c:v>148</c:v>
                </c:pt>
                <c:pt idx="6">
                  <c:v>197</c:v>
                </c:pt>
                <c:pt idx="7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B-4444-88FC-5BDED277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047183"/>
        <c:axId val="1920044687"/>
      </c:barChart>
      <c:catAx>
        <c:axId val="192004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4687"/>
        <c:crosses val="autoZero"/>
        <c:auto val="1"/>
        <c:lblAlgn val="ctr"/>
        <c:lblOffset val="100"/>
        <c:noMultiLvlLbl val="0"/>
      </c:catAx>
      <c:valAx>
        <c:axId val="19200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4</xdr:row>
      <xdr:rowOff>9524</xdr:rowOff>
    </xdr:from>
    <xdr:to>
      <xdr:col>1</xdr:col>
      <xdr:colOff>1628775</xdr:colOff>
      <xdr:row>4</xdr:row>
      <xdr:rowOff>209549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2B6D6C7-893A-4348-A0F7-9D3E4BA50F58}"/>
            </a:ext>
          </a:extLst>
        </xdr:cNvPr>
        <xdr:cNvSpPr/>
      </xdr:nvSpPr>
      <xdr:spPr>
        <a:xfrm>
          <a:off x="1771650" y="838199"/>
          <a:ext cx="466725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295275</xdr:colOff>
      <xdr:row>6</xdr:row>
      <xdr:rowOff>14287</xdr:rowOff>
    </xdr:from>
    <xdr:to>
      <xdr:col>10</xdr:col>
      <xdr:colOff>600075</xdr:colOff>
      <xdr:row>17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42F2E-064D-49BD-8DAF-0EC8B57A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9525</xdr:rowOff>
    </xdr:from>
    <xdr:to>
      <xdr:col>11</xdr:col>
      <xdr:colOff>319087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6EE34-D1DC-4032-B7E6-A1FE440B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73</xdr:row>
      <xdr:rowOff>9525</xdr:rowOff>
    </xdr:from>
    <xdr:to>
      <xdr:col>4</xdr:col>
      <xdr:colOff>590550</xdr:colOff>
      <xdr:row>78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3FC08F-4E4A-4B74-8247-BA69001610AE}"/>
            </a:ext>
          </a:extLst>
        </xdr:cNvPr>
        <xdr:cNvSpPr txBox="1"/>
      </xdr:nvSpPr>
      <xdr:spPr>
        <a:xfrm>
          <a:off x="1743075" y="3381375"/>
          <a:ext cx="249555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purpose of this filter is</a:t>
          </a:r>
          <a:r>
            <a:rPr lang="en-US" sz="1100" baseline="0"/>
            <a:t> to display data for Authors with first names that begin with a vowel.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by" refreshedDate="44641.891087847223" createdVersion="7" refreshedVersion="7" minRefreshableVersion="3" recordCount="69" xr:uid="{D5A1579B-2F53-49FB-8B1D-03DAB707A3AD}">
  <cacheSource type="worksheet">
    <worksheetSource ref="A1:J70" sheet="Books"/>
  </cacheSource>
  <cacheFields count="10">
    <cacheField name="Book_x000a_Code" numFmtId="0">
      <sharedItems/>
    </cacheField>
    <cacheField name="Author" numFmtId="0">
      <sharedItems count="52">
        <s v="Joseph Conrad"/>
        <s v="Jean Rhys"/>
        <s v="Henry Green"/>
        <s v="Max Beerbohm"/>
        <s v="James Joyce"/>
        <s v="D.H. Lawrence"/>
        <s v="Samuel Butler"/>
        <s v="William Golding"/>
        <s v="E.M. Forster"/>
        <s v="William Faulkner"/>
        <s v="Henry James"/>
        <s v="Jack Kerouac"/>
        <s v="J.P. Donleavy"/>
        <s v="Philip Roth"/>
        <s v="Vladimir Nabokov"/>
        <s v="Elizabeth Bowen"/>
        <s v="Theodore Dreiser"/>
        <s v="Walker Percy"/>
        <s v="Henry Miller"/>
        <s v="Rudyard Kipling"/>
        <s v="Erskine Caldwell"/>
        <s v="Ford Madox Ford"/>
        <s v="Booth Tarkington"/>
        <s v="Sinclair Lewis"/>
        <s v="Iris Murdoch"/>
        <s v="Virginia Woolf"/>
        <s v="Muriel Spark"/>
        <s v="John Cheever"/>
        <s v="J.D. Salinger"/>
        <s v="Ernest Hemingway"/>
        <s v="V.S. Naipaul"/>
        <s v="Thornton Wilder"/>
        <s v="Richard Hughes"/>
        <s v="Jack London"/>
        <s v="Saul Bellow"/>
        <s v="Arnold Bennett"/>
        <s v="Nathanael West"/>
        <s v="Malcolm Lowry"/>
        <s v="James T. Farrell"/>
        <s v="James M. Cain"/>
        <s v="George Orwell"/>
        <s v="Ralph Ellison"/>
        <s v="F. Scott Fitzgerald"/>
        <s v="Sherwood Anderson"/>
        <s v="Aldous Huxley"/>
        <s v="Willa Cather"/>
        <s v="James Dickey"/>
        <s v="William Kennedy"/>
        <s v="E.L. Doctorow"/>
        <s v="Evelyn Waugh"/>
        <s v="John O’Hara"/>
        <s v="Paul Bowles"/>
      </sharedItems>
    </cacheField>
    <cacheField name="Title" numFmtId="0">
      <sharedItems/>
    </cacheField>
    <cacheField name="ISBN" numFmtId="0">
      <sharedItems/>
    </cacheField>
    <cacheField name="Region" numFmtId="0">
      <sharedItems count="8">
        <s v="North East"/>
        <s v="West"/>
        <s v="South West"/>
        <s v="Mid-West"/>
        <s v="South East"/>
        <s v="Mid-Atlantic"/>
        <s v="Alaska Hawaii"/>
        <s v="North West"/>
      </sharedItems>
    </cacheField>
    <cacheField name="Sales_x000a_Goal" numFmtId="0">
      <sharedItems containsSemiMixedTypes="0" containsString="0" containsNumber="1" containsInteger="1" minValue="2" maxValue="50"/>
    </cacheField>
    <cacheField name="Units_x000a_Sold" numFmtId="0">
      <sharedItems containsSemiMixedTypes="0" containsString="0" containsNumber="1" containsInteger="1" minValue="2" maxValue="49"/>
    </cacheField>
    <cacheField name="In_x000a_Stock" numFmtId="0">
      <sharedItems containsSemiMixedTypes="0" containsString="0" containsNumber="1" containsInteger="1" minValue="2" maxValue="50"/>
    </cacheField>
    <cacheField name="Cost" numFmtId="8">
      <sharedItems containsSemiMixedTypes="0" containsString="0" containsNumber="1" minValue="3.25" maxValue="5.6"/>
    </cacheField>
    <cacheField name="Selling_x000a_Price" numFmtId="8">
      <sharedItems containsSemiMixedTypes="0" containsString="0" containsNumber="1" minValue="9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BQ1001"/>
    <x v="0"/>
    <s v="Heart of Darkness"/>
    <s v="684825546X"/>
    <x v="0"/>
    <n v="21"/>
    <n v="3"/>
    <n v="28"/>
    <n v="5.6"/>
    <n v="11.3"/>
  </r>
  <r>
    <s v="BQ1002"/>
    <x v="1"/>
    <s v="Wide Sargasso Sea"/>
    <s v="60528370X"/>
    <x v="1"/>
    <n v="41"/>
    <n v="47"/>
    <n v="44"/>
    <n v="5.2"/>
    <n v="13.7"/>
  </r>
  <r>
    <s v="BQ1003"/>
    <x v="2"/>
    <s v="Loving"/>
    <s v="553564560X"/>
    <x v="1"/>
    <n v="50"/>
    <n v="2"/>
    <n v="10"/>
    <n v="5.6"/>
    <n v="12.2"/>
  </r>
  <r>
    <s v="BQ1004"/>
    <x v="0"/>
    <s v="The Secret Agent"/>
    <s v="609800981X"/>
    <x v="1"/>
    <n v="45"/>
    <n v="47"/>
    <n v="6"/>
    <n v="3.25"/>
    <n v="14"/>
  </r>
  <r>
    <s v="BQ2001"/>
    <x v="3"/>
    <s v="Zuleika Dobson"/>
    <s v="689715676X"/>
    <x v="1"/>
    <n v="2"/>
    <n v="47"/>
    <n v="20"/>
    <n v="3.25"/>
    <n v="12.8"/>
  </r>
  <r>
    <s v="BR5007"/>
    <x v="4"/>
    <s v="A Portait of the Artist as a Young Man"/>
    <s v="689835655X"/>
    <x v="2"/>
    <n v="11"/>
    <n v="29"/>
    <n v="10"/>
    <n v="5.4"/>
    <n v="12.9"/>
  </r>
  <r>
    <s v="BR5008"/>
    <x v="5"/>
    <s v="Sons and Lovers"/>
    <s v="014025949XX"/>
    <x v="3"/>
    <n v="35"/>
    <n v="44"/>
    <n v="47"/>
    <n v="3.25"/>
    <n v="11.9"/>
  </r>
  <r>
    <s v="BR5009"/>
    <x v="0"/>
    <s v="Lord Jim"/>
    <s v="771087225X"/>
    <x v="4"/>
    <n v="16"/>
    <n v="26"/>
    <n v="21"/>
    <n v="5.3"/>
    <n v="9.8000000000000007"/>
  </r>
  <r>
    <s v="BR5010"/>
    <x v="6"/>
    <s v="The Way of All Flesh"/>
    <s v="452282535X"/>
    <x v="5"/>
    <n v="37"/>
    <n v="42"/>
    <n v="3"/>
    <n v="3.25"/>
    <n v="13.9"/>
  </r>
  <r>
    <s v="BT5005"/>
    <x v="7"/>
    <s v="Lord of the Flies"/>
    <s v="374466165X"/>
    <x v="0"/>
    <n v="23"/>
    <n v="29"/>
    <n v="33"/>
    <n v="5.6"/>
    <n v="11.1"/>
  </r>
  <r>
    <s v="BT5006"/>
    <x v="8"/>
    <s v="A Passage to India"/>
    <s v="374423415X"/>
    <x v="5"/>
    <n v="5"/>
    <n v="13"/>
    <n v="50"/>
    <n v="5.6"/>
    <n v="12.5"/>
  </r>
  <r>
    <s v="BU6015"/>
    <x v="9"/>
    <s v="The Sound and the Fury"/>
    <s v="1550376640X"/>
    <x v="0"/>
    <n v="8"/>
    <n v="13"/>
    <n v="9"/>
    <n v="5.3"/>
    <n v="9.6"/>
  </r>
  <r>
    <s v="BU6016"/>
    <x v="5"/>
    <s v="The Rainbow"/>
    <s v="871296942X"/>
    <x v="6"/>
    <n v="21"/>
    <n v="16"/>
    <n v="6"/>
    <n v="5.6"/>
    <n v="11"/>
  </r>
  <r>
    <s v="BU6017"/>
    <x v="10"/>
    <s v="The Ambassadors"/>
    <s v="140177396X"/>
    <x v="7"/>
    <n v="15"/>
    <n v="39"/>
    <n v="27"/>
    <n v="3.25"/>
    <n v="11"/>
  </r>
  <r>
    <s v="BU6018"/>
    <x v="5"/>
    <s v="Women In Love"/>
    <s v="140042393X"/>
    <x v="1"/>
    <n v="49"/>
    <n v="15"/>
    <n v="2"/>
    <n v="3.25"/>
    <n v="13.7"/>
  </r>
  <r>
    <s v="BU6019"/>
    <x v="4"/>
    <s v="Finnegans Wake"/>
    <s v="679810307X"/>
    <x v="2"/>
    <n v="38"/>
    <n v="25"/>
    <n v="10"/>
    <n v="3.25"/>
    <n v="13.4"/>
  </r>
  <r>
    <s v="EU5018"/>
    <x v="11"/>
    <s v="On the Road"/>
    <s v="688073425X"/>
    <x v="3"/>
    <n v="36"/>
    <n v="41"/>
    <n v="14"/>
    <n v="5.6"/>
    <n v="11.9"/>
  </r>
  <r>
    <s v="EU5020"/>
    <x v="12"/>
    <s v="The Ginger Man"/>
    <s v="380773155X"/>
    <x v="4"/>
    <n v="25"/>
    <n v="41"/>
    <n v="37"/>
    <n v="5"/>
    <n v="9"/>
  </r>
  <r>
    <s v="EU5024"/>
    <x v="13"/>
    <s v="Portnoy's Complaint"/>
    <s v="525651942X"/>
    <x v="0"/>
    <n v="22"/>
    <n v="12"/>
    <n v="5"/>
    <n v="5.6"/>
    <n v="11.7"/>
  </r>
  <r>
    <s v="EU5025"/>
    <x v="14"/>
    <s v="Lolita"/>
    <s v="679805273X"/>
    <x v="6"/>
    <n v="27"/>
    <n v="40"/>
    <n v="23"/>
    <n v="3.25"/>
    <n v="13.8"/>
  </r>
  <r>
    <s v="EU5026"/>
    <x v="15"/>
    <s v="The Death of the Heart"/>
    <s v="440405815X"/>
    <x v="7"/>
    <n v="46"/>
    <n v="3"/>
    <n v="41"/>
    <n v="5.2"/>
    <n v="13.5"/>
  </r>
  <r>
    <s v="EU5027"/>
    <x v="16"/>
    <s v="Sister Carrie"/>
    <s v="887764991X"/>
    <x v="1"/>
    <n v="38"/>
    <n v="29"/>
    <n v="10"/>
    <n v="5.6"/>
    <n v="11"/>
  </r>
  <r>
    <s v="EU5028"/>
    <x v="17"/>
    <s v="The Moviegoer"/>
    <s v="64470466X"/>
    <x v="2"/>
    <n v="16"/>
    <n v="45"/>
    <n v="9"/>
    <n v="3.25"/>
    <n v="12.5"/>
  </r>
  <r>
    <s v="FH5041"/>
    <x v="18"/>
    <s v="Tropic of Cancer"/>
    <s v="439114640X"/>
    <x v="3"/>
    <n v="36"/>
    <n v="10"/>
    <n v="6"/>
    <n v="3.25"/>
    <n v="11.5"/>
  </r>
  <r>
    <s v="FH5042"/>
    <x v="19"/>
    <s v="Kim"/>
    <s v="689857705X"/>
    <x v="4"/>
    <n v="32"/>
    <n v="26"/>
    <n v="49"/>
    <n v="5.4"/>
    <n v="9.9"/>
  </r>
  <r>
    <s v="FH6001"/>
    <x v="9"/>
    <s v="As I Lay Dying"/>
    <s v="440410231X"/>
    <x v="5"/>
    <n v="42"/>
    <n v="11"/>
    <n v="45"/>
    <n v="3.25"/>
    <n v="10.8"/>
  </r>
  <r>
    <s v="FH6002"/>
    <x v="4"/>
    <s v="Ulysses"/>
    <s v="140390464X"/>
    <x v="2"/>
    <n v="17"/>
    <n v="11"/>
    <n v="38"/>
    <n v="5.6"/>
    <n v="11.2"/>
  </r>
  <r>
    <s v="HQ4028"/>
    <x v="20"/>
    <s v="Tobacco Road"/>
    <s v="553259407X"/>
    <x v="3"/>
    <n v="30"/>
    <n v="29"/>
    <n v="36"/>
    <n v="3.25"/>
    <n v="9.1"/>
  </r>
  <r>
    <s v="HQ4030"/>
    <x v="21"/>
    <s v="The Good Soldier"/>
    <s v="786813202X"/>
    <x v="4"/>
    <n v="28"/>
    <n v="48"/>
    <n v="26"/>
    <n v="5.5"/>
    <n v="12.7"/>
  </r>
  <r>
    <s v="HQ4033"/>
    <x v="22"/>
    <s v="The Magnificent Ambersons"/>
    <s v="449702448X"/>
    <x v="5"/>
    <n v="3"/>
    <n v="17"/>
    <n v="17"/>
    <n v="3.25"/>
    <n v="11.5"/>
  </r>
  <r>
    <s v="HQ5002"/>
    <x v="23"/>
    <s v="Main Street"/>
    <s v="590446517X"/>
    <x v="0"/>
    <n v="27"/>
    <n v="49"/>
    <n v="30"/>
    <n v="3.25"/>
    <n v="12.9"/>
  </r>
  <r>
    <s v="RQ5010"/>
    <x v="24"/>
    <s v="Under the Net"/>
    <s v="044047986XX"/>
    <x v="6"/>
    <n v="10"/>
    <n v="23"/>
    <n v="12"/>
    <n v="5.3"/>
    <n v="9.6999999999999993"/>
  </r>
  <r>
    <s v="RQ5011"/>
    <x v="25"/>
    <s v="To the Lighthouse"/>
    <s v="827605765X"/>
    <x v="7"/>
    <n v="19"/>
    <n v="35"/>
    <n v="42"/>
    <n v="5.0999999999999996"/>
    <n v="13.8"/>
  </r>
  <r>
    <s v="RQ5012"/>
    <x v="26"/>
    <s v="The Prime of Miss Jean Brodie"/>
    <s v="385729774X"/>
    <x v="6"/>
    <n v="46"/>
    <n v="29"/>
    <n v="42"/>
    <n v="3.25"/>
    <n v="10.199999999999999"/>
  </r>
  <r>
    <s v="RQ5017"/>
    <x v="27"/>
    <s v="The Wapshot Chronicle"/>
    <s v="439112109X"/>
    <x v="7"/>
    <n v="45"/>
    <n v="18"/>
    <n v="39"/>
    <n v="5.5"/>
    <n v="10.5"/>
  </r>
  <r>
    <s v="RQ5018"/>
    <x v="28"/>
    <s v="The Catcher in the Rye"/>
    <s v="395745209X"/>
    <x v="7"/>
    <n v="45"/>
    <n v="18"/>
    <n v="38"/>
    <n v="3.25"/>
    <n v="12.4"/>
  </r>
  <r>
    <s v="TB4010"/>
    <x v="29"/>
    <s v="A Farewell to Arms"/>
    <s v="671021001X"/>
    <x v="1"/>
    <n v="15"/>
    <n v="46"/>
    <n v="48"/>
    <n v="3.25"/>
    <n v="11.2"/>
  </r>
  <r>
    <s v="TB4012"/>
    <x v="30"/>
    <s v="A Bend in the River"/>
    <s v="082341499XX"/>
    <x v="2"/>
    <n v="17"/>
    <n v="11"/>
    <n v="16"/>
    <n v="5.0999999999999996"/>
    <n v="13.8"/>
  </r>
  <r>
    <s v="TB4015"/>
    <x v="31"/>
    <s v="The Bridge of San Luis Rey"/>
    <s v="60959037X"/>
    <x v="3"/>
    <n v="33"/>
    <n v="43"/>
    <n v="44"/>
    <n v="3.25"/>
    <n v="13"/>
  </r>
  <r>
    <s v="TB4018"/>
    <x v="32"/>
    <s v="A High Wind in Jamaica"/>
    <s v="60930535X"/>
    <x v="4"/>
    <n v="14"/>
    <n v="8"/>
    <n v="5"/>
    <n v="5.6"/>
    <n v="11.9"/>
  </r>
  <r>
    <s v="TB4019"/>
    <x v="33"/>
    <s v="The Call of the Wild"/>
    <s v="451169530X"/>
    <x v="5"/>
    <n v="43"/>
    <n v="25"/>
    <n v="33"/>
    <n v="3.25"/>
    <n v="12.4"/>
  </r>
  <r>
    <s v="TB4021"/>
    <x v="10"/>
    <s v="The Golden Bowl"/>
    <s v="553208845X"/>
    <x v="6"/>
    <n v="33"/>
    <n v="24"/>
    <n v="49"/>
    <n v="3.25"/>
    <n v="12.2"/>
  </r>
  <r>
    <s v="TB4024"/>
    <x v="34"/>
    <s v="Henderson the Rain King"/>
    <s v="140376283X"/>
    <x v="7"/>
    <n v="13"/>
    <n v="34"/>
    <n v="24"/>
    <n v="5.0999999999999996"/>
    <n v="9.3000000000000007"/>
  </r>
  <r>
    <s v="TP1010"/>
    <x v="0"/>
    <s v="Nostromo"/>
    <s v="1557044899X"/>
    <x v="7"/>
    <n v="42"/>
    <n v="47"/>
    <n v="8"/>
    <n v="3.25"/>
    <n v="12.3"/>
  </r>
  <r>
    <s v="TP1011"/>
    <x v="35"/>
    <s v="The Old Wives' Tale"/>
    <s v="374461554X"/>
    <x v="1"/>
    <n v="16"/>
    <n v="36"/>
    <n v="33"/>
    <n v="5.5"/>
    <n v="12.6"/>
  </r>
  <r>
    <s v="TP1014"/>
    <x v="36"/>
    <s v="The Day of the Locust"/>
    <s v="823406806X"/>
    <x v="2"/>
    <n v="23"/>
    <n v="44"/>
    <n v="38"/>
    <n v="3.25"/>
    <n v="10.7"/>
  </r>
  <r>
    <s v="TP2004"/>
    <x v="30"/>
    <s v="A House for Mr. Biswas"/>
    <s v="684718057X"/>
    <x v="3"/>
    <n v="19"/>
    <n v="24"/>
    <n v="5"/>
    <n v="5.6"/>
    <n v="12"/>
  </r>
  <r>
    <s v="TP2006"/>
    <x v="37"/>
    <s v="Under the Volcano"/>
    <s v="441790348X"/>
    <x v="4"/>
    <n v="4"/>
    <n v="5"/>
    <n v="33"/>
    <n v="5.6"/>
    <n v="11.7"/>
  </r>
  <r>
    <s v="TP2009"/>
    <x v="38"/>
    <s v="The Studs Lonigan Trilogy (series)"/>
    <s v="679755330X"/>
    <x v="5"/>
    <n v="29"/>
    <n v="15"/>
    <n v="50"/>
    <n v="3.25"/>
    <n v="10.3"/>
  </r>
  <r>
    <s v="TQ2001"/>
    <x v="10"/>
    <s v="The Wings of the Dove"/>
    <s v="20435401X"/>
    <x v="6"/>
    <n v="27"/>
    <n v="20"/>
    <n v="49"/>
    <n v="5.6"/>
    <n v="11.5"/>
  </r>
  <r>
    <s v="TQ2003"/>
    <x v="39"/>
    <s v="The Postman Always Rings Twice"/>
    <s v="152387420X"/>
    <x v="7"/>
    <n v="13"/>
    <n v="6"/>
    <n v="37"/>
    <n v="5.2"/>
    <n v="13.6"/>
  </r>
  <r>
    <s v="TT6002"/>
    <x v="40"/>
    <s v="Animal Farm"/>
    <s v="140329129X"/>
    <x v="7"/>
    <n v="38"/>
    <n v="15"/>
    <n v="33"/>
    <n v="5.4"/>
    <n v="13.2"/>
  </r>
  <r>
    <s v="TU6002"/>
    <x v="41"/>
    <s v="Invisible Man"/>
    <s v="64409821X"/>
    <x v="1"/>
    <n v="46"/>
    <n v="44"/>
    <n v="38"/>
    <n v="5.4"/>
    <n v="9.9"/>
  </r>
  <r>
    <s v="TU6003"/>
    <x v="29"/>
    <s v="The Sun Also Rises"/>
    <s v="689812361X"/>
    <x v="7"/>
    <n v="23"/>
    <n v="35"/>
    <n v="42"/>
    <n v="3.25"/>
    <n v="12.5"/>
  </r>
  <r>
    <s v="TU6004"/>
    <x v="42"/>
    <s v="Tender is the Night"/>
    <s v="698118391X"/>
    <x v="1"/>
    <n v="30"/>
    <n v="15"/>
    <n v="24"/>
    <n v="3.25"/>
    <n v="11.2"/>
  </r>
  <r>
    <s v="TU6005"/>
    <x v="43"/>
    <s v="Winesburg, Ohio"/>
    <s v="380797038X"/>
    <x v="2"/>
    <n v="38"/>
    <n v="16"/>
    <n v="43"/>
    <n v="3.25"/>
    <n v="13.2"/>
  </r>
  <r>
    <s v="TU6006"/>
    <x v="44"/>
    <s v="Point Counter Point"/>
    <s v="440416019X"/>
    <x v="3"/>
    <n v="33"/>
    <n v="4"/>
    <n v="6"/>
    <n v="3.25"/>
    <n v="12.3"/>
  </r>
  <r>
    <s v="TU6007"/>
    <x v="45"/>
    <s v="Death Comes for the Archbishop"/>
    <s v="64401863X"/>
    <x v="7"/>
    <n v="4"/>
    <n v="24"/>
    <n v="15"/>
    <n v="3.25"/>
    <n v="10.4"/>
  </r>
  <r>
    <s v="TU6008"/>
    <x v="34"/>
    <s v="The Adventures of Augie March"/>
    <s v="684801523X"/>
    <x v="1"/>
    <n v="7"/>
    <n v="16"/>
    <n v="18"/>
    <n v="5.4"/>
    <n v="13.1"/>
  </r>
  <r>
    <s v="TU6009"/>
    <x v="46"/>
    <s v="Deliverance"/>
    <s v="440431131X"/>
    <x v="2"/>
    <n v="11"/>
    <n v="5"/>
    <n v="19"/>
    <n v="3.25"/>
    <n v="11.4"/>
  </r>
  <r>
    <s v="TU6010"/>
    <x v="47"/>
    <s v="Ironweed"/>
    <s v="1582347549X"/>
    <x v="3"/>
    <n v="36"/>
    <n v="40"/>
    <n v="12"/>
    <n v="5.5"/>
    <n v="10.3"/>
  </r>
  <r>
    <s v="TU6011"/>
    <x v="42"/>
    <s v="The Great Gatsby"/>
    <s v="044098324XX"/>
    <x v="6"/>
    <n v="42"/>
    <n v="23"/>
    <n v="16"/>
    <n v="5.0999999999999996"/>
    <n v="9.3000000000000007"/>
  </r>
  <r>
    <s v="TU6012"/>
    <x v="48"/>
    <s v="Ragtime"/>
    <s v="068419533XX"/>
    <x v="7"/>
    <n v="48"/>
    <n v="12"/>
    <n v="17"/>
    <n v="3.25"/>
    <n v="9.5"/>
  </r>
  <r>
    <s v="TU6013"/>
    <x v="49"/>
    <s v="Scoop"/>
    <s v="553290207X"/>
    <x v="1"/>
    <n v="7"/>
    <n v="17"/>
    <n v="39"/>
    <n v="5.3"/>
    <n v="13.4"/>
  </r>
  <r>
    <s v="TU6014"/>
    <x v="50"/>
    <s v="Appointment in Samarra"/>
    <s v="375509119X"/>
    <x v="2"/>
    <n v="26"/>
    <n v="42"/>
    <n v="10"/>
    <n v="3.25"/>
    <n v="13.4"/>
  </r>
  <r>
    <s v="UQ6008"/>
    <x v="49"/>
    <s v="A Handful of Dust"/>
    <s v="380733064X"/>
    <x v="3"/>
    <n v="15"/>
    <n v="5"/>
    <n v="36"/>
    <n v="5.3"/>
    <n v="13.4"/>
  </r>
  <r>
    <s v="UQ6009"/>
    <x v="8"/>
    <s v="A Room With a View"/>
    <s v="440204836X"/>
    <x v="4"/>
    <n v="29"/>
    <n v="8"/>
    <n v="31"/>
    <n v="5.5"/>
    <n v="12.6"/>
  </r>
  <r>
    <s v="UQ7001"/>
    <x v="16"/>
    <s v="An American Tragedy"/>
    <s v="317672495X"/>
    <x v="5"/>
    <n v="26"/>
    <n v="11"/>
    <n v="42"/>
    <n v="3.25"/>
    <n v="12.1"/>
  </r>
  <r>
    <s v="UQ7002"/>
    <x v="51"/>
    <s v="The Sheltering Sky"/>
    <s v="823918556X"/>
    <x v="0"/>
    <n v="36"/>
    <n v="28"/>
    <n v="26"/>
    <n v="5.2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A6E95-B833-4FD1-918B-115ECD97F52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B2:C11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6"/>
        <item x="5"/>
        <item x="3"/>
        <item x="0"/>
        <item x="7"/>
        <item x="4"/>
        <item x="2"/>
        <item x="1"/>
        <item t="default"/>
      </items>
    </pivotField>
    <pivotField showAll="0"/>
    <pivotField dataField="1" showAll="0"/>
    <pivotField showAll="0"/>
    <pivotField numFmtId="8" showAll="0"/>
    <pivotField numFmtId="8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Sales (Quantity)" fld="6" baseField="0" baseItem="0" numFmtId="3"/>
  </dataFields>
  <formats count="24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4" type="button" dataOnly="0" labelOnly="1" outline="0" axis="axisRow" fieldPosition="0"/>
    </format>
    <format dxfId="112">
      <pivotArea dataOnly="0" labelOnly="1" fieldPosition="0">
        <references count="1">
          <reference field="4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4" type="button" dataOnly="0" labelOnly="1" outline="0" axis="axisRow" fieldPosition="0"/>
    </format>
    <format dxfId="106">
      <pivotArea dataOnly="0" labelOnly="1" fieldPosition="0">
        <references count="1">
          <reference field="4" count="0"/>
        </references>
      </pivotArea>
    </format>
    <format dxfId="105">
      <pivotArea dataOnly="0" labelOnly="1" outline="0" axis="axisValues" fieldPosition="0"/>
    </format>
    <format dxfId="104">
      <pivotArea collapsedLevelsAreSubtotals="1" fieldPosition="0">
        <references count="1">
          <reference field="4" count="1">
            <x v="0"/>
          </reference>
        </references>
      </pivotArea>
    </format>
    <format dxfId="103">
      <pivotArea dataOnly="0" labelOnly="1" fieldPosition="0">
        <references count="1">
          <reference field="4" count="1">
            <x v="0"/>
          </reference>
        </references>
      </pivotArea>
    </format>
    <format dxfId="102">
      <pivotArea collapsedLevelsAreSubtotals="1" fieldPosition="0">
        <references count="1">
          <reference field="4" count="1">
            <x v="2"/>
          </reference>
        </references>
      </pivotArea>
    </format>
    <format dxfId="101">
      <pivotArea dataOnly="0" labelOnly="1" fieldPosition="0">
        <references count="1">
          <reference field="4" count="1">
            <x v="2"/>
          </reference>
        </references>
      </pivotArea>
    </format>
    <format dxfId="100">
      <pivotArea collapsedLevelsAreSubtotals="1" fieldPosition="0">
        <references count="1">
          <reference field="4" count="1">
            <x v="4"/>
          </reference>
        </references>
      </pivotArea>
    </format>
    <format dxfId="99">
      <pivotArea dataOnly="0" labelOnly="1" fieldPosition="0">
        <references count="1">
          <reference field="4" count="1">
            <x v="4"/>
          </reference>
        </references>
      </pivotArea>
    </format>
    <format dxfId="98">
      <pivotArea collapsedLevelsAreSubtotals="1" fieldPosition="0">
        <references count="1">
          <reference field="4" count="1">
            <x v="6"/>
          </reference>
        </references>
      </pivotArea>
    </format>
    <format dxfId="97">
      <pivotArea dataOnly="0" labelOnly="1" fieldPosition="0">
        <references count="1">
          <reference field="4" count="1">
            <x v="6"/>
          </reference>
        </references>
      </pivotArea>
    </format>
    <format dxfId="96">
      <pivotArea outline="0" collapsedLevelsAreSubtotals="1" fieldPosition="0"/>
    </format>
    <format dxfId="95">
      <pivotArea grandRow="1" outline="0" collapsedLevelsAreSubtotals="1" fieldPosition="0"/>
    </format>
    <format dxfId="94">
      <pivotArea dataOnly="0" labelOnly="1" grandRow="1" outline="0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1DC8B-99A9-461F-B663-432F60E73A8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Region">
  <location ref="B2:C11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6"/>
        <item x="5"/>
        <item x="3"/>
        <item x="0"/>
        <item x="7"/>
        <item x="4"/>
        <item x="2"/>
        <item x="1"/>
        <item t="default"/>
      </items>
    </pivotField>
    <pivotField dataField="1" showAll="0"/>
    <pivotField showAll="0"/>
    <pivotField showAll="0"/>
    <pivotField numFmtId="8" showAll="0"/>
    <pivotField numFmtId="8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ales Goal" fld="5" baseField="0" baseItem="0" numFmtId="3"/>
  </dataFields>
  <formats count="21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4" type="button" dataOnly="0" labelOnly="1" outline="0" axis="axisRow" fieldPosition="0"/>
    </format>
    <format dxfId="88">
      <pivotArea dataOnly="0" labelOnly="1" fieldPosition="0">
        <references count="1">
          <reference field="4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field="4" type="button" dataOnly="0" labelOnly="1" outline="0" axis="axisRow" fieldPosition="0"/>
    </format>
    <format dxfId="84">
      <pivotArea dataOnly="0" labelOnly="1" outline="0" axis="axisValues" fieldPosition="0"/>
    </format>
    <format dxfId="83">
      <pivotArea collapsedLevelsAreSubtotals="1" fieldPosition="0">
        <references count="1">
          <reference field="4" count="1">
            <x v="1"/>
          </reference>
        </references>
      </pivotArea>
    </format>
    <format dxfId="82">
      <pivotArea dataOnly="0" labelOnly="1" fieldPosition="0">
        <references count="1">
          <reference field="4" count="1">
            <x v="1"/>
          </reference>
        </references>
      </pivotArea>
    </format>
    <format dxfId="81">
      <pivotArea collapsedLevelsAreSubtotals="1" fieldPosition="0">
        <references count="1">
          <reference field="4" count="1">
            <x v="3"/>
          </reference>
        </references>
      </pivotArea>
    </format>
    <format dxfId="80">
      <pivotArea dataOnly="0" labelOnly="1" fieldPosition="0">
        <references count="1">
          <reference field="4" count="1">
            <x v="3"/>
          </reference>
        </references>
      </pivotArea>
    </format>
    <format dxfId="79">
      <pivotArea collapsedLevelsAreSubtotals="1" fieldPosition="0">
        <references count="1">
          <reference field="4" count="1">
            <x v="5"/>
          </reference>
        </references>
      </pivotArea>
    </format>
    <format dxfId="78">
      <pivotArea dataOnly="0" labelOnly="1" fieldPosition="0">
        <references count="1">
          <reference field="4" count="1">
            <x v="5"/>
          </reference>
        </references>
      </pivotArea>
    </format>
    <format dxfId="77">
      <pivotArea collapsedLevelsAreSubtotals="1" fieldPosition="0">
        <references count="1">
          <reference field="4" count="1">
            <x v="7"/>
          </reference>
        </references>
      </pivotArea>
    </format>
    <format dxfId="76">
      <pivotArea dataOnly="0" labelOnly="1" fieldPosition="0">
        <references count="1">
          <reference field="4" count="1">
            <x v="7"/>
          </reference>
        </references>
      </pivotArea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85C0A-7357-4647-AFB2-A5449E87690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uthor">
  <location ref="B2:C55" firstHeaderRow="1" firstDataRow="1" firstDataCol="1"/>
  <pivotFields count="10">
    <pivotField showAll="0"/>
    <pivotField axis="axisRow" showAll="0">
      <items count="53">
        <item x="44"/>
        <item x="35"/>
        <item x="22"/>
        <item x="5"/>
        <item x="48"/>
        <item x="8"/>
        <item x="15"/>
        <item x="29"/>
        <item x="20"/>
        <item x="49"/>
        <item x="42"/>
        <item x="21"/>
        <item x="40"/>
        <item x="2"/>
        <item x="10"/>
        <item x="18"/>
        <item x="24"/>
        <item x="28"/>
        <item x="12"/>
        <item x="11"/>
        <item x="33"/>
        <item x="46"/>
        <item x="4"/>
        <item x="39"/>
        <item x="38"/>
        <item x="1"/>
        <item x="27"/>
        <item x="50"/>
        <item x="0"/>
        <item x="37"/>
        <item x="3"/>
        <item x="26"/>
        <item x="36"/>
        <item x="51"/>
        <item x="13"/>
        <item x="41"/>
        <item x="32"/>
        <item x="19"/>
        <item x="6"/>
        <item x="34"/>
        <item x="43"/>
        <item x="23"/>
        <item x="16"/>
        <item x="31"/>
        <item x="30"/>
        <item x="25"/>
        <item x="14"/>
        <item x="17"/>
        <item x="45"/>
        <item x="9"/>
        <item x="7"/>
        <item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8" showAll="0"/>
    <pivotField numFmtId="8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Units Sold" fld="6" baseField="0" baseItem="0"/>
  </dataFields>
  <formats count="65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1">
          <reference field="1" count="2">
            <x v="50"/>
            <x v="51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field="1" type="button" dataOnly="0" labelOnly="1" outline="0" axis="axisRow" fieldPosition="0"/>
    </format>
    <format dxfId="62">
      <pivotArea dataOnly="0" labelOnly="1" outline="0" axis="axisValues" fieldPosition="0"/>
    </format>
    <format dxfId="61">
      <pivotArea collapsedLevelsAreSubtotals="1" fieldPosition="0">
        <references count="1">
          <reference field="1" count="1">
            <x v="1"/>
          </reference>
        </references>
      </pivotArea>
    </format>
    <format dxfId="60">
      <pivotArea dataOnly="0" labelOnly="1" fieldPosition="0">
        <references count="1">
          <reference field="1" count="1">
            <x v="1"/>
          </reference>
        </references>
      </pivotArea>
    </format>
    <format dxfId="59">
      <pivotArea collapsedLevelsAreSubtotals="1" fieldPosition="0">
        <references count="1">
          <reference field="1" count="1">
            <x v="3"/>
          </reference>
        </references>
      </pivotArea>
    </format>
    <format dxfId="58">
      <pivotArea dataOnly="0" labelOnly="1" fieldPosition="0">
        <references count="1">
          <reference field="1" count="1">
            <x v="3"/>
          </reference>
        </references>
      </pivotArea>
    </format>
    <format dxfId="57">
      <pivotArea collapsedLevelsAreSubtotals="1" fieldPosition="0">
        <references count="1">
          <reference field="1" count="1">
            <x v="5"/>
          </reference>
        </references>
      </pivotArea>
    </format>
    <format dxfId="56">
      <pivotArea dataOnly="0" labelOnly="1" fieldPosition="0">
        <references count="1">
          <reference field="1" count="1">
            <x v="5"/>
          </reference>
        </references>
      </pivotArea>
    </format>
    <format dxfId="55">
      <pivotArea collapsedLevelsAreSubtotals="1" fieldPosition="0">
        <references count="1">
          <reference field="1" count="1">
            <x v="7"/>
          </reference>
        </references>
      </pivotArea>
    </format>
    <format dxfId="54">
      <pivotArea dataOnly="0" labelOnly="1" fieldPosition="0">
        <references count="1">
          <reference field="1" count="1">
            <x v="7"/>
          </reference>
        </references>
      </pivotArea>
    </format>
    <format dxfId="53">
      <pivotArea collapsedLevelsAreSubtotals="1" fieldPosition="0">
        <references count="1">
          <reference field="1" count="1">
            <x v="9"/>
          </reference>
        </references>
      </pivotArea>
    </format>
    <format dxfId="52">
      <pivotArea dataOnly="0" labelOnly="1" fieldPosition="0">
        <references count="1">
          <reference field="1" count="1">
            <x v="9"/>
          </reference>
        </references>
      </pivotArea>
    </format>
    <format dxfId="51">
      <pivotArea collapsedLevelsAreSubtotals="1" fieldPosition="0">
        <references count="1">
          <reference field="1" count="1">
            <x v="11"/>
          </reference>
        </references>
      </pivotArea>
    </format>
    <format dxfId="50">
      <pivotArea dataOnly="0" labelOnly="1" fieldPosition="0">
        <references count="1">
          <reference field="1" count="1">
            <x v="11"/>
          </reference>
        </references>
      </pivotArea>
    </format>
    <format dxfId="49">
      <pivotArea collapsedLevelsAreSubtotals="1" fieldPosition="0">
        <references count="1">
          <reference field="1" count="1">
            <x v="13"/>
          </reference>
        </references>
      </pivotArea>
    </format>
    <format dxfId="48">
      <pivotArea dataOnly="0" labelOnly="1" fieldPosition="0">
        <references count="1">
          <reference field="1" count="1">
            <x v="13"/>
          </reference>
        </references>
      </pivotArea>
    </format>
    <format dxfId="47">
      <pivotArea collapsedLevelsAreSubtotals="1" fieldPosition="0">
        <references count="1">
          <reference field="1" count="1">
            <x v="15"/>
          </reference>
        </references>
      </pivotArea>
    </format>
    <format dxfId="46">
      <pivotArea dataOnly="0" labelOnly="1" fieldPosition="0">
        <references count="1">
          <reference field="1" count="1">
            <x v="15"/>
          </reference>
        </references>
      </pivotArea>
    </format>
    <format dxfId="45">
      <pivotArea collapsedLevelsAreSubtotals="1" fieldPosition="0">
        <references count="1">
          <reference field="1" count="1">
            <x v="17"/>
          </reference>
        </references>
      </pivotArea>
    </format>
    <format dxfId="44">
      <pivotArea dataOnly="0" labelOnly="1" fieldPosition="0">
        <references count="1">
          <reference field="1" count="1">
            <x v="17"/>
          </reference>
        </references>
      </pivotArea>
    </format>
    <format dxfId="43">
      <pivotArea collapsedLevelsAreSubtotals="1" fieldPosition="0">
        <references count="1">
          <reference field="1" count="1">
            <x v="19"/>
          </reference>
        </references>
      </pivotArea>
    </format>
    <format dxfId="42">
      <pivotArea dataOnly="0" labelOnly="1" fieldPosition="0">
        <references count="1">
          <reference field="1" count="1">
            <x v="19"/>
          </reference>
        </references>
      </pivotArea>
    </format>
    <format dxfId="41">
      <pivotArea collapsedLevelsAreSubtotals="1" fieldPosition="0">
        <references count="1">
          <reference field="1" count="1">
            <x v="21"/>
          </reference>
        </references>
      </pivotArea>
    </format>
    <format dxfId="40">
      <pivotArea dataOnly="0" labelOnly="1" fieldPosition="0">
        <references count="1">
          <reference field="1" count="1">
            <x v="21"/>
          </reference>
        </references>
      </pivotArea>
    </format>
    <format dxfId="39">
      <pivotArea collapsedLevelsAreSubtotals="1" fieldPosition="0">
        <references count="1">
          <reference field="1" count="1">
            <x v="23"/>
          </reference>
        </references>
      </pivotArea>
    </format>
    <format dxfId="38">
      <pivotArea dataOnly="0" labelOnly="1" fieldPosition="0">
        <references count="1">
          <reference field="1" count="1">
            <x v="23"/>
          </reference>
        </references>
      </pivotArea>
    </format>
    <format dxfId="37">
      <pivotArea collapsedLevelsAreSubtotals="1" fieldPosition="0">
        <references count="1">
          <reference field="1" count="1">
            <x v="25"/>
          </reference>
        </references>
      </pivotArea>
    </format>
    <format dxfId="36">
      <pivotArea dataOnly="0" labelOnly="1" fieldPosition="0">
        <references count="1">
          <reference field="1" count="1">
            <x v="25"/>
          </reference>
        </references>
      </pivotArea>
    </format>
    <format dxfId="35">
      <pivotArea collapsedLevelsAreSubtotals="1" fieldPosition="0">
        <references count="1">
          <reference field="1" count="1">
            <x v="27"/>
          </reference>
        </references>
      </pivotArea>
    </format>
    <format dxfId="34">
      <pivotArea dataOnly="0" labelOnly="1" fieldPosition="0">
        <references count="1">
          <reference field="1" count="1">
            <x v="27"/>
          </reference>
        </references>
      </pivotArea>
    </format>
    <format dxfId="33">
      <pivotArea collapsedLevelsAreSubtotals="1" fieldPosition="0">
        <references count="1">
          <reference field="1" count="1">
            <x v="29"/>
          </reference>
        </references>
      </pivotArea>
    </format>
    <format dxfId="32">
      <pivotArea dataOnly="0" labelOnly="1" fieldPosition="0">
        <references count="1">
          <reference field="1" count="1">
            <x v="29"/>
          </reference>
        </references>
      </pivotArea>
    </format>
    <format dxfId="31">
      <pivotArea collapsedLevelsAreSubtotals="1" fieldPosition="0">
        <references count="1">
          <reference field="1" count="1">
            <x v="31"/>
          </reference>
        </references>
      </pivotArea>
    </format>
    <format dxfId="30">
      <pivotArea dataOnly="0" labelOnly="1" fieldPosition="0">
        <references count="1">
          <reference field="1" count="1">
            <x v="31"/>
          </reference>
        </references>
      </pivotArea>
    </format>
    <format dxfId="29">
      <pivotArea collapsedLevelsAreSubtotals="1" fieldPosition="0">
        <references count="1">
          <reference field="1" count="1">
            <x v="33"/>
          </reference>
        </references>
      </pivotArea>
    </format>
    <format dxfId="28">
      <pivotArea dataOnly="0" labelOnly="1" fieldPosition="0">
        <references count="1">
          <reference field="1" count="1">
            <x v="33"/>
          </reference>
        </references>
      </pivotArea>
    </format>
    <format dxfId="27">
      <pivotArea collapsedLevelsAreSubtotals="1" fieldPosition="0">
        <references count="1">
          <reference field="1" count="1">
            <x v="35"/>
          </reference>
        </references>
      </pivotArea>
    </format>
    <format dxfId="26">
      <pivotArea dataOnly="0" labelOnly="1" fieldPosition="0">
        <references count="1">
          <reference field="1" count="1">
            <x v="35"/>
          </reference>
        </references>
      </pivotArea>
    </format>
    <format dxfId="25">
      <pivotArea collapsedLevelsAreSubtotals="1" fieldPosition="0">
        <references count="1">
          <reference field="1" count="1">
            <x v="37"/>
          </reference>
        </references>
      </pivotArea>
    </format>
    <format dxfId="24">
      <pivotArea dataOnly="0" labelOnly="1" fieldPosition="0">
        <references count="1">
          <reference field="1" count="1">
            <x v="37"/>
          </reference>
        </references>
      </pivotArea>
    </format>
    <format dxfId="23">
      <pivotArea collapsedLevelsAreSubtotals="1" fieldPosition="0">
        <references count="1">
          <reference field="1" count="1">
            <x v="39"/>
          </reference>
        </references>
      </pivotArea>
    </format>
    <format dxfId="22">
      <pivotArea dataOnly="0" labelOnly="1" fieldPosition="0">
        <references count="1">
          <reference field="1" count="1">
            <x v="39"/>
          </reference>
        </references>
      </pivotArea>
    </format>
    <format dxfId="21">
      <pivotArea collapsedLevelsAreSubtotals="1" fieldPosition="0">
        <references count="1">
          <reference field="1" count="1">
            <x v="41"/>
          </reference>
        </references>
      </pivotArea>
    </format>
    <format dxfId="20">
      <pivotArea dataOnly="0" labelOnly="1" fieldPosition="0">
        <references count="1">
          <reference field="1" count="1">
            <x v="41"/>
          </reference>
        </references>
      </pivotArea>
    </format>
    <format dxfId="19">
      <pivotArea collapsedLevelsAreSubtotals="1" fieldPosition="0">
        <references count="1">
          <reference field="1" count="1">
            <x v="43"/>
          </reference>
        </references>
      </pivotArea>
    </format>
    <format dxfId="18">
      <pivotArea dataOnly="0" labelOnly="1" fieldPosition="0">
        <references count="1">
          <reference field="1" count="1">
            <x v="43"/>
          </reference>
        </references>
      </pivotArea>
    </format>
    <format dxfId="17">
      <pivotArea collapsedLevelsAreSubtotals="1" fieldPosition="0">
        <references count="1">
          <reference field="1" count="1">
            <x v="45"/>
          </reference>
        </references>
      </pivotArea>
    </format>
    <format dxfId="16">
      <pivotArea dataOnly="0" labelOnly="1" fieldPosition="0">
        <references count="1">
          <reference field="1" count="1">
            <x v="45"/>
          </reference>
        </references>
      </pivotArea>
    </format>
    <format dxfId="15">
      <pivotArea collapsedLevelsAreSubtotals="1" fieldPosition="0">
        <references count="1">
          <reference field="1" count="1">
            <x v="47"/>
          </reference>
        </references>
      </pivotArea>
    </format>
    <format dxfId="14">
      <pivotArea dataOnly="0" labelOnly="1" fieldPosition="0">
        <references count="1">
          <reference field="1" count="1">
            <x v="47"/>
          </reference>
        </references>
      </pivotArea>
    </format>
    <format dxfId="13">
      <pivotArea collapsedLevelsAreSubtotals="1" fieldPosition="0">
        <references count="1">
          <reference field="1" count="1">
            <x v="49"/>
          </reference>
        </references>
      </pivotArea>
    </format>
    <format dxfId="12">
      <pivotArea dataOnly="0" labelOnly="1" fieldPosition="0">
        <references count="1">
          <reference field="1" count="1">
            <x v="49"/>
          </reference>
        </references>
      </pivotArea>
    </format>
    <format dxfId="11">
      <pivotArea collapsedLevelsAreSubtotals="1" fieldPosition="0">
        <references count="1">
          <reference field="1" count="1">
            <x v="51"/>
          </reference>
        </references>
      </pivotArea>
    </format>
    <format dxfId="10">
      <pivotArea dataOnly="0" labelOnly="1" fieldPosition="0">
        <references count="1">
          <reference field="1" count="1">
            <x v="5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38FA-96AA-4BDD-9A0D-DFE81149A99A}">
  <dimension ref="B1:K20"/>
  <sheetViews>
    <sheetView workbookViewId="0">
      <selection activeCell="C24" sqref="C24"/>
    </sheetView>
  </sheetViews>
  <sheetFormatPr defaultRowHeight="15" x14ac:dyDescent="0.25"/>
  <cols>
    <col min="2" max="2" width="25" customWidth="1"/>
    <col min="3" max="3" width="21.42578125" customWidth="1"/>
  </cols>
  <sheetData>
    <row r="1" spans="2:11" ht="15.75" thickBot="1" x14ac:dyDescent="0.3"/>
    <row r="2" spans="2:11" ht="16.5" thickTop="1" x14ac:dyDescent="0.25">
      <c r="B2" s="36" t="s">
        <v>282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ht="16.5" thickBot="1" x14ac:dyDescent="0.3">
      <c r="B3" s="39">
        <f ca="1">TODAY()</f>
        <v>45419</v>
      </c>
      <c r="C3" s="40"/>
      <c r="D3" s="40"/>
      <c r="E3" s="40"/>
      <c r="F3" s="40"/>
      <c r="G3" s="40"/>
      <c r="H3" s="40"/>
      <c r="I3" s="40"/>
      <c r="J3" s="40"/>
      <c r="K3" s="41"/>
    </row>
    <row r="4" spans="2:11" ht="16.5" thickTop="1" thickBot="1" x14ac:dyDescent="0.3"/>
    <row r="5" spans="2:11" ht="17.25" thickTop="1" thickBot="1" x14ac:dyDescent="0.3">
      <c r="B5" s="23" t="s">
        <v>283</v>
      </c>
      <c r="C5" s="35"/>
    </row>
    <row r="6" spans="2:11" ht="16.5" thickTop="1" thickBot="1" x14ac:dyDescent="0.3"/>
    <row r="7" spans="2:11" ht="16.5" thickTop="1" x14ac:dyDescent="0.25">
      <c r="B7" s="11" t="s">
        <v>0</v>
      </c>
      <c r="C7" s="14" t="str">
        <f>IFERROR(VLOOKUP($C$5,Books!AllBooks,1,FALSE),"")</f>
        <v/>
      </c>
    </row>
    <row r="8" spans="2:11" ht="15.75" x14ac:dyDescent="0.25">
      <c r="B8" s="12" t="s">
        <v>3</v>
      </c>
      <c r="C8" s="15" t="str">
        <f>IFERROR(VLOOKUP($C$5,Books!AllBooks,4,FALSE),"")</f>
        <v/>
      </c>
    </row>
    <row r="9" spans="2:11" ht="45" customHeight="1" x14ac:dyDescent="0.25">
      <c r="B9" s="13" t="s">
        <v>2</v>
      </c>
      <c r="C9" s="22" t="str">
        <f>IFERROR(VLOOKUP($C$5,Books!AllBooks,3,FALSE),"Code not found")</f>
        <v>Code not found</v>
      </c>
    </row>
    <row r="10" spans="2:11" ht="15.75" x14ac:dyDescent="0.25">
      <c r="B10" s="12" t="s">
        <v>1</v>
      </c>
      <c r="C10" s="15" t="str">
        <f>IFERROR(VLOOKUP($C$5,Books!AllBooks,2,FALSE),"")</f>
        <v/>
      </c>
    </row>
    <row r="11" spans="2:11" ht="15.75" x14ac:dyDescent="0.25">
      <c r="B11" s="13" t="s">
        <v>4</v>
      </c>
      <c r="C11" s="16" t="str">
        <f>IFERROR(VLOOKUP($C$5,Books!AllBooks,5,FALSE),"")</f>
        <v/>
      </c>
    </row>
    <row r="12" spans="2:11" ht="15.75" x14ac:dyDescent="0.25">
      <c r="B12" s="12" t="s">
        <v>8</v>
      </c>
      <c r="C12" s="17" t="str">
        <f>IFERROR(VLOOKUP($C$5,Books!AllBooks,9,FALSE),"")</f>
        <v/>
      </c>
    </row>
    <row r="13" spans="2:11" ht="15.75" x14ac:dyDescent="0.25">
      <c r="B13" s="13" t="s">
        <v>9</v>
      </c>
      <c r="C13" s="18" t="str">
        <f>IFERROR(VLOOKUP($C$5,Books!AllBooks,10,FALSE),"")</f>
        <v/>
      </c>
    </row>
    <row r="14" spans="2:11" ht="15.75" x14ac:dyDescent="0.25">
      <c r="B14" s="12" t="s">
        <v>5</v>
      </c>
      <c r="C14" s="19" t="str">
        <f>IFERROR(VLOOKUP($C$5,Books!AllBooks,6,FALSE),"")</f>
        <v/>
      </c>
    </row>
    <row r="15" spans="2:11" ht="15.75" x14ac:dyDescent="0.25">
      <c r="B15" s="13" t="s">
        <v>6</v>
      </c>
      <c r="C15" s="20" t="str">
        <f>IFERROR(VLOOKUP($C$5,Books!AllBooks,7,FALSE),"")</f>
        <v/>
      </c>
    </row>
    <row r="16" spans="2:11" ht="15.75" x14ac:dyDescent="0.25">
      <c r="B16" s="12" t="s">
        <v>284</v>
      </c>
      <c r="C16" s="21" t="str">
        <f>IFERROR(C15/C14,"")</f>
        <v/>
      </c>
    </row>
    <row r="17" spans="2:3" ht="15.75" x14ac:dyDescent="0.25">
      <c r="B17" s="13" t="s">
        <v>7</v>
      </c>
      <c r="C17" s="20" t="str">
        <f>IFERROR(VLOOKUP($C$5,Books!AllBooks,8,FALSE),"")</f>
        <v/>
      </c>
    </row>
    <row r="18" spans="2:3" ht="15.75" x14ac:dyDescent="0.25">
      <c r="B18" s="12" t="s">
        <v>285</v>
      </c>
      <c r="C18" s="19" t="str">
        <f>IFERROR(IF(C14 &gt; (C15 + C17),C14 - (C15 + C17),0),"")</f>
        <v/>
      </c>
    </row>
    <row r="19" spans="2:3" ht="16.5" thickBot="1" x14ac:dyDescent="0.3">
      <c r="B19" s="42" t="str">
        <f>IF(C18="","",IF(C18&gt;0, "**Reorder Necessary", ""))</f>
        <v/>
      </c>
      <c r="C19" s="43"/>
    </row>
    <row r="20" spans="2:3" ht="15.75" thickTop="1" x14ac:dyDescent="0.25"/>
  </sheetData>
  <sheetProtection sheet="1" objects="1" scenarios="1"/>
  <mergeCells count="3">
    <mergeCell ref="B2:K2"/>
    <mergeCell ref="B3:K3"/>
    <mergeCell ref="B19:C1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53E-453C-421C-81D7-72CE2131A677}">
  <dimension ref="A1:J72"/>
  <sheetViews>
    <sheetView tabSelected="1" workbookViewId="0">
      <selection activeCell="D1" sqref="A1:XFD1048576"/>
    </sheetView>
  </sheetViews>
  <sheetFormatPr defaultRowHeight="15" x14ac:dyDescent="0.25"/>
  <cols>
    <col min="2" max="2" width="17" customWidth="1"/>
    <col min="3" max="3" width="16.28515625" customWidth="1"/>
    <col min="4" max="4" width="12.28515625" customWidth="1"/>
  </cols>
  <sheetData>
    <row r="1" spans="1:10" ht="25.5" x14ac:dyDescent="0.25">
      <c r="A1" s="1" t="s">
        <v>277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278</v>
      </c>
      <c r="G1" s="1" t="s">
        <v>279</v>
      </c>
      <c r="H1" s="1" t="s">
        <v>280</v>
      </c>
      <c r="I1" s="4" t="s">
        <v>8</v>
      </c>
      <c r="J1" s="10" t="s">
        <v>281</v>
      </c>
    </row>
    <row r="2" spans="1:10" x14ac:dyDescent="0.25">
      <c r="A2" s="5" t="s">
        <v>159</v>
      </c>
      <c r="B2" s="6" t="s">
        <v>160</v>
      </c>
      <c r="C2" s="6" t="s">
        <v>161</v>
      </c>
      <c r="D2" s="8" t="s">
        <v>162</v>
      </c>
      <c r="E2" s="5" t="s">
        <v>163</v>
      </c>
      <c r="F2" s="5">
        <v>21</v>
      </c>
      <c r="G2" s="5">
        <v>3</v>
      </c>
      <c r="H2" s="5">
        <v>28</v>
      </c>
      <c r="I2" s="9">
        <v>5.6</v>
      </c>
      <c r="J2" s="9">
        <v>11.3</v>
      </c>
    </row>
    <row r="3" spans="1:10" ht="24" x14ac:dyDescent="0.25">
      <c r="A3" s="5" t="s">
        <v>147</v>
      </c>
      <c r="B3" s="6" t="s">
        <v>148</v>
      </c>
      <c r="C3" s="6" t="s">
        <v>149</v>
      </c>
      <c r="D3" s="8" t="s">
        <v>150</v>
      </c>
      <c r="E3" s="5" t="s">
        <v>19</v>
      </c>
      <c r="F3" s="5">
        <v>41</v>
      </c>
      <c r="G3" s="5">
        <v>47</v>
      </c>
      <c r="H3" s="5">
        <v>44</v>
      </c>
      <c r="I3" s="9">
        <v>5.2</v>
      </c>
      <c r="J3" s="9">
        <v>13.7</v>
      </c>
    </row>
    <row r="4" spans="1:10" x14ac:dyDescent="0.25">
      <c r="A4" s="5" t="s">
        <v>86</v>
      </c>
      <c r="B4" s="6" t="s">
        <v>87</v>
      </c>
      <c r="C4" s="6" t="s">
        <v>88</v>
      </c>
      <c r="D4" s="8" t="s">
        <v>89</v>
      </c>
      <c r="E4" s="5" t="s">
        <v>19</v>
      </c>
      <c r="F4" s="5">
        <v>50</v>
      </c>
      <c r="G4" s="5">
        <v>2</v>
      </c>
      <c r="H4" s="5">
        <v>10</v>
      </c>
      <c r="I4" s="9">
        <v>5.6</v>
      </c>
      <c r="J4" s="9">
        <v>12.2</v>
      </c>
    </row>
    <row r="5" spans="1:10" x14ac:dyDescent="0.25">
      <c r="A5" s="5" t="s">
        <v>164</v>
      </c>
      <c r="B5" s="6" t="s">
        <v>160</v>
      </c>
      <c r="C5" s="6" t="s">
        <v>165</v>
      </c>
      <c r="D5" s="8" t="s">
        <v>166</v>
      </c>
      <c r="E5" s="5" t="s">
        <v>19</v>
      </c>
      <c r="F5" s="5">
        <v>45</v>
      </c>
      <c r="G5" s="5">
        <v>47</v>
      </c>
      <c r="H5" s="5">
        <v>6</v>
      </c>
      <c r="I5" s="9">
        <v>3.25</v>
      </c>
      <c r="J5" s="9">
        <v>14</v>
      </c>
    </row>
    <row r="6" spans="1:10" x14ac:dyDescent="0.25">
      <c r="A6" s="5" t="s">
        <v>177</v>
      </c>
      <c r="B6" s="6" t="s">
        <v>178</v>
      </c>
      <c r="C6" s="6" t="s">
        <v>179</v>
      </c>
      <c r="D6" s="8" t="s">
        <v>180</v>
      </c>
      <c r="E6" s="5" t="s">
        <v>19</v>
      </c>
      <c r="F6" s="5">
        <v>2</v>
      </c>
      <c r="G6" s="5">
        <v>47</v>
      </c>
      <c r="H6" s="5">
        <v>20</v>
      </c>
      <c r="I6" s="9">
        <v>3.25</v>
      </c>
      <c r="J6" s="9">
        <v>12.8</v>
      </c>
    </row>
    <row r="7" spans="1:10" ht="36" x14ac:dyDescent="0.25">
      <c r="A7" s="5" t="s">
        <v>129</v>
      </c>
      <c r="B7" s="6" t="s">
        <v>130</v>
      </c>
      <c r="C7" s="6" t="s">
        <v>131</v>
      </c>
      <c r="D7" s="8" t="s">
        <v>132</v>
      </c>
      <c r="E7" s="5" t="s">
        <v>128</v>
      </c>
      <c r="F7" s="5">
        <v>11</v>
      </c>
      <c r="G7" s="5">
        <v>29</v>
      </c>
      <c r="H7" s="5">
        <v>10</v>
      </c>
      <c r="I7" s="9">
        <v>5.4</v>
      </c>
      <c r="J7" s="9">
        <v>12.9</v>
      </c>
    </row>
    <row r="8" spans="1:10" x14ac:dyDescent="0.25">
      <c r="A8" s="5" t="s">
        <v>25</v>
      </c>
      <c r="B8" s="6" t="s">
        <v>26</v>
      </c>
      <c r="C8" s="6" t="s">
        <v>27</v>
      </c>
      <c r="D8" s="8" t="s">
        <v>28</v>
      </c>
      <c r="E8" s="5" t="s">
        <v>14</v>
      </c>
      <c r="F8" s="5">
        <v>35</v>
      </c>
      <c r="G8" s="5">
        <v>44</v>
      </c>
      <c r="H8" s="5">
        <v>47</v>
      </c>
      <c r="I8" s="9">
        <v>3.25</v>
      </c>
      <c r="J8" s="9">
        <v>11.9</v>
      </c>
    </row>
    <row r="9" spans="1:10" x14ac:dyDescent="0.25">
      <c r="A9" s="5" t="s">
        <v>167</v>
      </c>
      <c r="B9" s="6" t="s">
        <v>160</v>
      </c>
      <c r="C9" s="6" t="s">
        <v>168</v>
      </c>
      <c r="D9" s="8" t="s">
        <v>169</v>
      </c>
      <c r="E9" s="5" t="s">
        <v>48</v>
      </c>
      <c r="F9" s="5">
        <v>16</v>
      </c>
      <c r="G9" s="5">
        <v>26</v>
      </c>
      <c r="H9" s="5">
        <v>21</v>
      </c>
      <c r="I9" s="9">
        <v>5.3</v>
      </c>
      <c r="J9" s="9">
        <v>9.8000000000000007</v>
      </c>
    </row>
    <row r="10" spans="1:10" ht="24" x14ac:dyDescent="0.25">
      <c r="A10" s="5" t="s">
        <v>209</v>
      </c>
      <c r="B10" s="6" t="s">
        <v>210</v>
      </c>
      <c r="C10" s="6" t="s">
        <v>211</v>
      </c>
      <c r="D10" s="8" t="s">
        <v>212</v>
      </c>
      <c r="E10" s="5" t="s">
        <v>24</v>
      </c>
      <c r="F10" s="5">
        <v>37</v>
      </c>
      <c r="G10" s="5">
        <v>42</v>
      </c>
      <c r="H10" s="5">
        <v>3</v>
      </c>
      <c r="I10" s="9">
        <v>3.25</v>
      </c>
      <c r="J10" s="9">
        <v>13.9</v>
      </c>
    </row>
    <row r="11" spans="1:10" x14ac:dyDescent="0.25">
      <c r="A11" s="5" t="s">
        <v>269</v>
      </c>
      <c r="B11" s="6" t="s">
        <v>270</v>
      </c>
      <c r="C11" s="6" t="s">
        <v>271</v>
      </c>
      <c r="D11" s="8" t="s">
        <v>272</v>
      </c>
      <c r="E11" s="5" t="s">
        <v>163</v>
      </c>
      <c r="F11" s="5">
        <v>23</v>
      </c>
      <c r="G11" s="5">
        <v>29</v>
      </c>
      <c r="H11" s="5">
        <v>33</v>
      </c>
      <c r="I11" s="9">
        <v>5.6</v>
      </c>
      <c r="J11" s="9">
        <v>11.1</v>
      </c>
    </row>
    <row r="12" spans="1:10" x14ac:dyDescent="0.25">
      <c r="A12" s="5" t="s">
        <v>41</v>
      </c>
      <c r="B12" s="6" t="s">
        <v>42</v>
      </c>
      <c r="C12" s="6" t="s">
        <v>43</v>
      </c>
      <c r="D12" s="8" t="s">
        <v>44</v>
      </c>
      <c r="E12" s="5" t="s">
        <v>24</v>
      </c>
      <c r="F12" s="5">
        <v>5</v>
      </c>
      <c r="G12" s="5">
        <v>13</v>
      </c>
      <c r="H12" s="5">
        <v>50</v>
      </c>
      <c r="I12" s="9">
        <v>5.6</v>
      </c>
      <c r="J12" s="9">
        <v>12.5</v>
      </c>
    </row>
    <row r="13" spans="1:10" ht="24" x14ac:dyDescent="0.25">
      <c r="A13" s="5" t="s">
        <v>262</v>
      </c>
      <c r="B13" s="6" t="s">
        <v>263</v>
      </c>
      <c r="C13" s="6" t="s">
        <v>264</v>
      </c>
      <c r="D13" s="8" t="s">
        <v>265</v>
      </c>
      <c r="E13" s="5" t="s">
        <v>163</v>
      </c>
      <c r="F13" s="5">
        <v>8</v>
      </c>
      <c r="G13" s="5">
        <v>13</v>
      </c>
      <c r="H13" s="5">
        <v>9</v>
      </c>
      <c r="I13" s="9">
        <v>5.3</v>
      </c>
      <c r="J13" s="9">
        <v>9.6</v>
      </c>
    </row>
    <row r="14" spans="1:10" x14ac:dyDescent="0.25">
      <c r="A14" s="5" t="s">
        <v>29</v>
      </c>
      <c r="B14" s="6" t="s">
        <v>26</v>
      </c>
      <c r="C14" s="6" t="s">
        <v>30</v>
      </c>
      <c r="D14" s="8" t="s">
        <v>31</v>
      </c>
      <c r="E14" s="5" t="s">
        <v>32</v>
      </c>
      <c r="F14" s="5">
        <v>21</v>
      </c>
      <c r="G14" s="5">
        <v>16</v>
      </c>
      <c r="H14" s="5">
        <v>6</v>
      </c>
      <c r="I14" s="9">
        <v>5.6</v>
      </c>
      <c r="J14" s="9">
        <v>11</v>
      </c>
    </row>
    <row r="15" spans="1:10" x14ac:dyDescent="0.25">
      <c r="A15" s="5" t="s">
        <v>90</v>
      </c>
      <c r="B15" s="6" t="s">
        <v>91</v>
      </c>
      <c r="C15" s="6" t="s">
        <v>92</v>
      </c>
      <c r="D15" s="8" t="s">
        <v>93</v>
      </c>
      <c r="E15" s="5" t="s">
        <v>40</v>
      </c>
      <c r="F15" s="5">
        <v>15</v>
      </c>
      <c r="G15" s="5">
        <v>39</v>
      </c>
      <c r="H15" s="5">
        <v>27</v>
      </c>
      <c r="I15" s="9">
        <v>3.25</v>
      </c>
      <c r="J15" s="9">
        <v>11</v>
      </c>
    </row>
    <row r="16" spans="1:10" x14ac:dyDescent="0.25">
      <c r="A16" s="5" t="s">
        <v>33</v>
      </c>
      <c r="B16" s="6" t="s">
        <v>26</v>
      </c>
      <c r="C16" s="6" t="s">
        <v>34</v>
      </c>
      <c r="D16" s="8" t="s">
        <v>35</v>
      </c>
      <c r="E16" s="5" t="s">
        <v>19</v>
      </c>
      <c r="F16" s="5">
        <v>49</v>
      </c>
      <c r="G16" s="5">
        <v>15</v>
      </c>
      <c r="H16" s="5">
        <v>2</v>
      </c>
      <c r="I16" s="9">
        <v>3.25</v>
      </c>
      <c r="J16" s="9">
        <v>13.7</v>
      </c>
    </row>
    <row r="17" spans="1:10" x14ac:dyDescent="0.25">
      <c r="A17" s="5" t="s">
        <v>133</v>
      </c>
      <c r="B17" s="6" t="s">
        <v>130</v>
      </c>
      <c r="C17" s="6" t="s">
        <v>134</v>
      </c>
      <c r="D17" s="8" t="s">
        <v>135</v>
      </c>
      <c r="E17" s="5" t="s">
        <v>128</v>
      </c>
      <c r="F17" s="5">
        <v>38</v>
      </c>
      <c r="G17" s="5">
        <v>25</v>
      </c>
      <c r="H17" s="5">
        <v>10</v>
      </c>
      <c r="I17" s="9">
        <v>3.25</v>
      </c>
      <c r="J17" s="9">
        <v>13.4</v>
      </c>
    </row>
    <row r="18" spans="1:10" x14ac:dyDescent="0.25">
      <c r="A18" s="5" t="s">
        <v>116</v>
      </c>
      <c r="B18" s="6" t="s">
        <v>117</v>
      </c>
      <c r="C18" s="6" t="s">
        <v>118</v>
      </c>
      <c r="D18" s="8" t="s">
        <v>119</v>
      </c>
      <c r="E18" s="5" t="s">
        <v>14</v>
      </c>
      <c r="F18" s="5">
        <v>36</v>
      </c>
      <c r="G18" s="5">
        <v>41</v>
      </c>
      <c r="H18" s="5">
        <v>14</v>
      </c>
      <c r="I18" s="9">
        <v>5.6</v>
      </c>
      <c r="J18" s="9">
        <v>11.9</v>
      </c>
    </row>
    <row r="19" spans="1:10" x14ac:dyDescent="0.25">
      <c r="A19" s="5" t="s">
        <v>112</v>
      </c>
      <c r="B19" s="6" t="s">
        <v>113</v>
      </c>
      <c r="C19" s="6" t="s">
        <v>114</v>
      </c>
      <c r="D19" s="8" t="s">
        <v>115</v>
      </c>
      <c r="E19" s="5" t="s">
        <v>48</v>
      </c>
      <c r="F19" s="5">
        <v>25</v>
      </c>
      <c r="G19" s="5">
        <v>41</v>
      </c>
      <c r="H19" s="5">
        <v>37</v>
      </c>
      <c r="I19" s="9">
        <v>5</v>
      </c>
      <c r="J19" s="9">
        <v>9</v>
      </c>
    </row>
    <row r="20" spans="1:10" ht="24" x14ac:dyDescent="0.25">
      <c r="A20" s="5" t="s">
        <v>193</v>
      </c>
      <c r="B20" s="6" t="s">
        <v>194</v>
      </c>
      <c r="C20" s="6" t="s">
        <v>195</v>
      </c>
      <c r="D20" s="8" t="s">
        <v>196</v>
      </c>
      <c r="E20" s="5" t="s">
        <v>163</v>
      </c>
      <c r="F20" s="5">
        <v>22</v>
      </c>
      <c r="G20" s="5">
        <v>12</v>
      </c>
      <c r="H20" s="5">
        <v>5</v>
      </c>
      <c r="I20" s="9">
        <v>5.6</v>
      </c>
      <c r="J20" s="9">
        <v>11.7</v>
      </c>
    </row>
    <row r="21" spans="1:10" x14ac:dyDescent="0.25">
      <c r="A21" s="5" t="s">
        <v>250</v>
      </c>
      <c r="B21" s="6" t="s">
        <v>251</v>
      </c>
      <c r="C21" s="6" t="s">
        <v>252</v>
      </c>
      <c r="D21" s="8" t="s">
        <v>253</v>
      </c>
      <c r="E21" s="5" t="s">
        <v>32</v>
      </c>
      <c r="F21" s="5">
        <v>27</v>
      </c>
      <c r="G21" s="5">
        <v>40</v>
      </c>
      <c r="H21" s="5">
        <v>23</v>
      </c>
      <c r="I21" s="9">
        <v>3.25</v>
      </c>
      <c r="J21" s="9">
        <v>13.8</v>
      </c>
    </row>
    <row r="22" spans="1:10" ht="24" x14ac:dyDescent="0.25">
      <c r="A22" s="5" t="s">
        <v>49</v>
      </c>
      <c r="B22" s="6" t="s">
        <v>50</v>
      </c>
      <c r="C22" s="6" t="s">
        <v>51</v>
      </c>
      <c r="D22" s="8" t="s">
        <v>52</v>
      </c>
      <c r="E22" s="5" t="s">
        <v>40</v>
      </c>
      <c r="F22" s="5">
        <v>46</v>
      </c>
      <c r="G22" s="5">
        <v>3</v>
      </c>
      <c r="H22" s="5">
        <v>41</v>
      </c>
      <c r="I22" s="9">
        <v>5.2</v>
      </c>
      <c r="J22" s="9">
        <v>13.5</v>
      </c>
    </row>
    <row r="23" spans="1:10" x14ac:dyDescent="0.25">
      <c r="A23" s="5" t="s">
        <v>228</v>
      </c>
      <c r="B23" s="6" t="s">
        <v>229</v>
      </c>
      <c r="C23" s="6" t="s">
        <v>230</v>
      </c>
      <c r="D23" s="8" t="s">
        <v>231</v>
      </c>
      <c r="E23" s="5" t="s">
        <v>19</v>
      </c>
      <c r="F23" s="5">
        <v>38</v>
      </c>
      <c r="G23" s="5">
        <v>29</v>
      </c>
      <c r="H23" s="5">
        <v>10</v>
      </c>
      <c r="I23" s="9">
        <v>5.6</v>
      </c>
      <c r="J23" s="9">
        <v>11</v>
      </c>
    </row>
    <row r="24" spans="1:10" x14ac:dyDescent="0.25">
      <c r="A24" s="5" t="s">
        <v>254</v>
      </c>
      <c r="B24" s="6" t="s">
        <v>255</v>
      </c>
      <c r="C24" s="6" t="s">
        <v>256</v>
      </c>
      <c r="D24" s="8" t="s">
        <v>257</v>
      </c>
      <c r="E24" s="5" t="s">
        <v>128</v>
      </c>
      <c r="F24" s="5">
        <v>16</v>
      </c>
      <c r="G24" s="5">
        <v>45</v>
      </c>
      <c r="H24" s="5">
        <v>9</v>
      </c>
      <c r="I24" s="9">
        <v>3.25</v>
      </c>
      <c r="J24" s="9">
        <v>12.5</v>
      </c>
    </row>
    <row r="25" spans="1:10" x14ac:dyDescent="0.25">
      <c r="A25" s="5" t="s">
        <v>100</v>
      </c>
      <c r="B25" s="6" t="s">
        <v>101</v>
      </c>
      <c r="C25" s="6" t="s">
        <v>102</v>
      </c>
      <c r="D25" s="8" t="s">
        <v>103</v>
      </c>
      <c r="E25" s="5" t="s">
        <v>14</v>
      </c>
      <c r="F25" s="5">
        <v>36</v>
      </c>
      <c r="G25" s="5">
        <v>10</v>
      </c>
      <c r="H25" s="5">
        <v>6</v>
      </c>
      <c r="I25" s="9">
        <v>3.25</v>
      </c>
      <c r="J25" s="9">
        <v>11.5</v>
      </c>
    </row>
    <row r="26" spans="1:10" x14ac:dyDescent="0.25">
      <c r="A26" s="5" t="s">
        <v>205</v>
      </c>
      <c r="B26" s="6" t="s">
        <v>206</v>
      </c>
      <c r="C26" s="6" t="s">
        <v>207</v>
      </c>
      <c r="D26" s="8" t="s">
        <v>208</v>
      </c>
      <c r="E26" s="5" t="s">
        <v>48</v>
      </c>
      <c r="F26" s="5">
        <v>32</v>
      </c>
      <c r="G26" s="5">
        <v>26</v>
      </c>
      <c r="H26" s="5">
        <v>49</v>
      </c>
      <c r="I26" s="9">
        <v>5.4</v>
      </c>
      <c r="J26" s="9">
        <v>9.9</v>
      </c>
    </row>
    <row r="27" spans="1:10" x14ac:dyDescent="0.25">
      <c r="A27" s="5" t="s">
        <v>266</v>
      </c>
      <c r="B27" s="6" t="s">
        <v>263</v>
      </c>
      <c r="C27" s="6" t="s">
        <v>267</v>
      </c>
      <c r="D27" s="8" t="s">
        <v>268</v>
      </c>
      <c r="E27" s="5" t="s">
        <v>24</v>
      </c>
      <c r="F27" s="5">
        <v>42</v>
      </c>
      <c r="G27" s="5">
        <v>11</v>
      </c>
      <c r="H27" s="5">
        <v>45</v>
      </c>
      <c r="I27" s="9">
        <v>3.25</v>
      </c>
      <c r="J27" s="9">
        <v>10.8</v>
      </c>
    </row>
    <row r="28" spans="1:10" x14ac:dyDescent="0.25">
      <c r="A28" s="5" t="s">
        <v>136</v>
      </c>
      <c r="B28" s="6" t="s">
        <v>130</v>
      </c>
      <c r="C28" s="6" t="s">
        <v>137</v>
      </c>
      <c r="D28" s="8" t="s">
        <v>138</v>
      </c>
      <c r="E28" s="5" t="s">
        <v>128</v>
      </c>
      <c r="F28" s="5">
        <v>17</v>
      </c>
      <c r="G28" s="5">
        <v>11</v>
      </c>
      <c r="H28" s="5">
        <v>38</v>
      </c>
      <c r="I28" s="9">
        <v>5.6</v>
      </c>
      <c r="J28" s="9">
        <v>11.2</v>
      </c>
    </row>
    <row r="29" spans="1:10" x14ac:dyDescent="0.25">
      <c r="A29" s="5" t="s">
        <v>60</v>
      </c>
      <c r="B29" s="6" t="s">
        <v>61</v>
      </c>
      <c r="C29" s="6" t="s">
        <v>62</v>
      </c>
      <c r="D29" s="8" t="s">
        <v>63</v>
      </c>
      <c r="E29" s="5" t="s">
        <v>14</v>
      </c>
      <c r="F29" s="5">
        <v>30</v>
      </c>
      <c r="G29" s="5">
        <v>29</v>
      </c>
      <c r="H29" s="5">
        <v>36</v>
      </c>
      <c r="I29" s="9">
        <v>3.25</v>
      </c>
      <c r="J29" s="9">
        <v>9.1</v>
      </c>
    </row>
    <row r="30" spans="1:10" x14ac:dyDescent="0.25">
      <c r="A30" s="5" t="s">
        <v>78</v>
      </c>
      <c r="B30" s="6" t="s">
        <v>79</v>
      </c>
      <c r="C30" s="6" t="s">
        <v>80</v>
      </c>
      <c r="D30" s="8" t="s">
        <v>81</v>
      </c>
      <c r="E30" s="5" t="s">
        <v>48</v>
      </c>
      <c r="F30" s="5">
        <v>28</v>
      </c>
      <c r="G30" s="5">
        <v>48</v>
      </c>
      <c r="H30" s="5">
        <v>26</v>
      </c>
      <c r="I30" s="9">
        <v>5.5</v>
      </c>
      <c r="J30" s="9">
        <v>12.7</v>
      </c>
    </row>
    <row r="31" spans="1:10" ht="24" x14ac:dyDescent="0.25">
      <c r="A31" s="5" t="s">
        <v>20</v>
      </c>
      <c r="B31" s="6" t="s">
        <v>21</v>
      </c>
      <c r="C31" s="6" t="s">
        <v>22</v>
      </c>
      <c r="D31" s="8" t="s">
        <v>23</v>
      </c>
      <c r="E31" s="5" t="s">
        <v>24</v>
      </c>
      <c r="F31" s="5">
        <v>3</v>
      </c>
      <c r="G31" s="5">
        <v>17</v>
      </c>
      <c r="H31" s="5">
        <v>17</v>
      </c>
      <c r="I31" s="9">
        <v>3.25</v>
      </c>
      <c r="J31" s="9">
        <v>11.5</v>
      </c>
    </row>
    <row r="32" spans="1:10" x14ac:dyDescent="0.25">
      <c r="A32" s="5" t="s">
        <v>224</v>
      </c>
      <c r="B32" s="6" t="s">
        <v>225</v>
      </c>
      <c r="C32" s="6" t="s">
        <v>226</v>
      </c>
      <c r="D32" s="8" t="s">
        <v>227</v>
      </c>
      <c r="E32" s="5" t="s">
        <v>163</v>
      </c>
      <c r="F32" s="5">
        <v>27</v>
      </c>
      <c r="G32" s="5">
        <v>49</v>
      </c>
      <c r="H32" s="5">
        <v>30</v>
      </c>
      <c r="I32" s="9">
        <v>3.25</v>
      </c>
      <c r="J32" s="9">
        <v>12.9</v>
      </c>
    </row>
    <row r="33" spans="1:10" x14ac:dyDescent="0.25">
      <c r="A33" s="5" t="s">
        <v>104</v>
      </c>
      <c r="B33" s="6" t="s">
        <v>105</v>
      </c>
      <c r="C33" s="6" t="s">
        <v>106</v>
      </c>
      <c r="D33" s="8" t="s">
        <v>107</v>
      </c>
      <c r="E33" s="5" t="s">
        <v>32</v>
      </c>
      <c r="F33" s="5">
        <v>10</v>
      </c>
      <c r="G33" s="5">
        <v>23</v>
      </c>
      <c r="H33" s="5">
        <v>12</v>
      </c>
      <c r="I33" s="9">
        <v>5.3</v>
      </c>
      <c r="J33" s="9">
        <v>9.6999999999999993</v>
      </c>
    </row>
    <row r="34" spans="1:10" x14ac:dyDescent="0.25">
      <c r="A34" s="5" t="s">
        <v>246</v>
      </c>
      <c r="B34" s="6" t="s">
        <v>247</v>
      </c>
      <c r="C34" s="6" t="s">
        <v>248</v>
      </c>
      <c r="D34" s="8" t="s">
        <v>249</v>
      </c>
      <c r="E34" s="5" t="s">
        <v>40</v>
      </c>
      <c r="F34" s="5">
        <v>19</v>
      </c>
      <c r="G34" s="5">
        <v>35</v>
      </c>
      <c r="H34" s="5">
        <v>42</v>
      </c>
      <c r="I34" s="9">
        <v>5.0999999999999996</v>
      </c>
      <c r="J34" s="9">
        <v>13.8</v>
      </c>
    </row>
    <row r="35" spans="1:10" ht="24" x14ac:dyDescent="0.25">
      <c r="A35" s="5" t="s">
        <v>181</v>
      </c>
      <c r="B35" s="6" t="s">
        <v>182</v>
      </c>
      <c r="C35" s="6" t="s">
        <v>183</v>
      </c>
      <c r="D35" s="8" t="s">
        <v>184</v>
      </c>
      <c r="E35" s="5" t="s">
        <v>32</v>
      </c>
      <c r="F35" s="5">
        <v>46</v>
      </c>
      <c r="G35" s="5">
        <v>29</v>
      </c>
      <c r="H35" s="5">
        <v>42</v>
      </c>
      <c r="I35" s="9">
        <v>3.25</v>
      </c>
      <c r="J35" s="9">
        <v>10.199999999999999</v>
      </c>
    </row>
    <row r="36" spans="1:10" ht="24" x14ac:dyDescent="0.25">
      <c r="A36" s="5" t="s">
        <v>151</v>
      </c>
      <c r="B36" s="6" t="s">
        <v>152</v>
      </c>
      <c r="C36" s="6" t="s">
        <v>153</v>
      </c>
      <c r="D36" s="8" t="s">
        <v>154</v>
      </c>
      <c r="E36" s="5" t="s">
        <v>40</v>
      </c>
      <c r="F36" s="5">
        <v>45</v>
      </c>
      <c r="G36" s="5">
        <v>18</v>
      </c>
      <c r="H36" s="5">
        <v>39</v>
      </c>
      <c r="I36" s="9">
        <v>5.5</v>
      </c>
      <c r="J36" s="9">
        <v>10.5</v>
      </c>
    </row>
    <row r="37" spans="1:10" ht="24" x14ac:dyDescent="0.25">
      <c r="A37" s="5" t="s">
        <v>108</v>
      </c>
      <c r="B37" s="6" t="s">
        <v>109</v>
      </c>
      <c r="C37" s="6" t="s">
        <v>110</v>
      </c>
      <c r="D37" s="8" t="s">
        <v>111</v>
      </c>
      <c r="E37" s="5" t="s">
        <v>40</v>
      </c>
      <c r="F37" s="5">
        <v>45</v>
      </c>
      <c r="G37" s="5">
        <v>18</v>
      </c>
      <c r="H37" s="5">
        <v>38</v>
      </c>
      <c r="I37" s="9">
        <v>3.25</v>
      </c>
      <c r="J37" s="9">
        <v>12.4</v>
      </c>
    </row>
    <row r="38" spans="1:10" x14ac:dyDescent="0.25">
      <c r="A38" s="5" t="s">
        <v>53</v>
      </c>
      <c r="B38" s="6" t="s">
        <v>54</v>
      </c>
      <c r="C38" s="6" t="s">
        <v>55</v>
      </c>
      <c r="D38" s="8" t="s">
        <v>56</v>
      </c>
      <c r="E38" s="5" t="s">
        <v>19</v>
      </c>
      <c r="F38" s="5">
        <v>15</v>
      </c>
      <c r="G38" s="5">
        <v>46</v>
      </c>
      <c r="H38" s="5">
        <v>48</v>
      </c>
      <c r="I38" s="9">
        <v>3.25</v>
      </c>
      <c r="J38" s="9">
        <v>11.2</v>
      </c>
    </row>
    <row r="39" spans="1:10" x14ac:dyDescent="0.25">
      <c r="A39" s="5" t="s">
        <v>239</v>
      </c>
      <c r="B39" s="6" t="s">
        <v>240</v>
      </c>
      <c r="C39" s="6" t="s">
        <v>241</v>
      </c>
      <c r="D39" s="8" t="s">
        <v>242</v>
      </c>
      <c r="E39" s="5" t="s">
        <v>128</v>
      </c>
      <c r="F39" s="5">
        <v>17</v>
      </c>
      <c r="G39" s="5">
        <v>11</v>
      </c>
      <c r="H39" s="5">
        <v>16</v>
      </c>
      <c r="I39" s="9">
        <v>5.0999999999999996</v>
      </c>
      <c r="J39" s="9">
        <v>13.8</v>
      </c>
    </row>
    <row r="40" spans="1:10" ht="24" x14ac:dyDescent="0.25">
      <c r="A40" s="5" t="s">
        <v>235</v>
      </c>
      <c r="B40" s="6" t="s">
        <v>236</v>
      </c>
      <c r="C40" s="6" t="s">
        <v>237</v>
      </c>
      <c r="D40" s="8" t="s">
        <v>238</v>
      </c>
      <c r="E40" s="5" t="s">
        <v>14</v>
      </c>
      <c r="F40" s="5">
        <v>33</v>
      </c>
      <c r="G40" s="5">
        <v>43</v>
      </c>
      <c r="H40" s="5">
        <v>44</v>
      </c>
      <c r="I40" s="9">
        <v>3.25</v>
      </c>
      <c r="J40" s="9">
        <v>13</v>
      </c>
    </row>
    <row r="41" spans="1:10" ht="24" x14ac:dyDescent="0.25">
      <c r="A41" s="5" t="s">
        <v>201</v>
      </c>
      <c r="B41" s="6" t="s">
        <v>202</v>
      </c>
      <c r="C41" s="6" t="s">
        <v>203</v>
      </c>
      <c r="D41" s="8" t="s">
        <v>204</v>
      </c>
      <c r="E41" s="5" t="s">
        <v>48</v>
      </c>
      <c r="F41" s="5">
        <v>14</v>
      </c>
      <c r="G41" s="5">
        <v>8</v>
      </c>
      <c r="H41" s="5">
        <v>5</v>
      </c>
      <c r="I41" s="9">
        <v>5.6</v>
      </c>
      <c r="J41" s="9">
        <v>11.9</v>
      </c>
    </row>
    <row r="42" spans="1:10" x14ac:dyDescent="0.25">
      <c r="A42" s="5" t="s">
        <v>120</v>
      </c>
      <c r="B42" s="6" t="s">
        <v>121</v>
      </c>
      <c r="C42" s="6" t="s">
        <v>122</v>
      </c>
      <c r="D42" s="8" t="s">
        <v>123</v>
      </c>
      <c r="E42" s="5" t="s">
        <v>24</v>
      </c>
      <c r="F42" s="5">
        <v>43</v>
      </c>
      <c r="G42" s="5">
        <v>25</v>
      </c>
      <c r="H42" s="5">
        <v>33</v>
      </c>
      <c r="I42" s="9">
        <v>3.25</v>
      </c>
      <c r="J42" s="9">
        <v>12.4</v>
      </c>
    </row>
    <row r="43" spans="1:10" x14ac:dyDescent="0.25">
      <c r="A43" s="5" t="s">
        <v>94</v>
      </c>
      <c r="B43" s="6" t="s">
        <v>91</v>
      </c>
      <c r="C43" s="6" t="s">
        <v>95</v>
      </c>
      <c r="D43" s="8" t="s">
        <v>96</v>
      </c>
      <c r="E43" s="5" t="s">
        <v>32</v>
      </c>
      <c r="F43" s="5">
        <v>33</v>
      </c>
      <c r="G43" s="5">
        <v>24</v>
      </c>
      <c r="H43" s="5">
        <v>49</v>
      </c>
      <c r="I43" s="9">
        <v>3.25</v>
      </c>
      <c r="J43" s="9">
        <v>12.2</v>
      </c>
    </row>
    <row r="44" spans="1:10" ht="24" x14ac:dyDescent="0.25">
      <c r="A44" s="5" t="s">
        <v>213</v>
      </c>
      <c r="B44" s="6" t="s">
        <v>214</v>
      </c>
      <c r="C44" s="6" t="s">
        <v>215</v>
      </c>
      <c r="D44" s="8" t="s">
        <v>216</v>
      </c>
      <c r="E44" s="5" t="s">
        <v>40</v>
      </c>
      <c r="F44" s="5">
        <v>13</v>
      </c>
      <c r="G44" s="5">
        <v>34</v>
      </c>
      <c r="H44" s="5">
        <v>24</v>
      </c>
      <c r="I44" s="9">
        <v>5.0999999999999996</v>
      </c>
      <c r="J44" s="9">
        <v>9.3000000000000007</v>
      </c>
    </row>
    <row r="45" spans="1:10" x14ac:dyDescent="0.25">
      <c r="A45" s="5" t="s">
        <v>170</v>
      </c>
      <c r="B45" s="6" t="s">
        <v>160</v>
      </c>
      <c r="C45" s="6" t="s">
        <v>171</v>
      </c>
      <c r="D45" s="8" t="s">
        <v>172</v>
      </c>
      <c r="E45" s="5" t="s">
        <v>40</v>
      </c>
      <c r="F45" s="5">
        <v>42</v>
      </c>
      <c r="G45" s="5">
        <v>47</v>
      </c>
      <c r="H45" s="5">
        <v>8</v>
      </c>
      <c r="I45" s="9">
        <v>3.25</v>
      </c>
      <c r="J45" s="9">
        <v>12.3</v>
      </c>
    </row>
    <row r="46" spans="1:10" ht="24" x14ac:dyDescent="0.25">
      <c r="A46" s="5" t="s">
        <v>15</v>
      </c>
      <c r="B46" s="6" t="s">
        <v>16</v>
      </c>
      <c r="C46" s="6" t="s">
        <v>17</v>
      </c>
      <c r="D46" s="8" t="s">
        <v>18</v>
      </c>
      <c r="E46" s="5" t="s">
        <v>19</v>
      </c>
      <c r="F46" s="5">
        <v>16</v>
      </c>
      <c r="G46" s="5">
        <v>36</v>
      </c>
      <c r="H46" s="5">
        <v>33</v>
      </c>
      <c r="I46" s="9">
        <v>5.5</v>
      </c>
      <c r="J46" s="9">
        <v>12.6</v>
      </c>
    </row>
    <row r="47" spans="1:10" ht="24" x14ac:dyDescent="0.25">
      <c r="A47" s="5" t="s">
        <v>185</v>
      </c>
      <c r="B47" s="6" t="s">
        <v>186</v>
      </c>
      <c r="C47" s="6" t="s">
        <v>187</v>
      </c>
      <c r="D47" s="8" t="s">
        <v>188</v>
      </c>
      <c r="E47" s="5" t="s">
        <v>128</v>
      </c>
      <c r="F47" s="5">
        <v>23</v>
      </c>
      <c r="G47" s="5">
        <v>44</v>
      </c>
      <c r="H47" s="5">
        <v>38</v>
      </c>
      <c r="I47" s="9">
        <v>3.25</v>
      </c>
      <c r="J47" s="9">
        <v>10.7</v>
      </c>
    </row>
    <row r="48" spans="1:10" ht="24" x14ac:dyDescent="0.25">
      <c r="A48" s="5" t="s">
        <v>243</v>
      </c>
      <c r="B48" s="6" t="s">
        <v>240</v>
      </c>
      <c r="C48" s="6" t="s">
        <v>244</v>
      </c>
      <c r="D48" s="8" t="s">
        <v>245</v>
      </c>
      <c r="E48" s="5" t="s">
        <v>14</v>
      </c>
      <c r="F48" s="5">
        <v>19</v>
      </c>
      <c r="G48" s="5">
        <v>24</v>
      </c>
      <c r="H48" s="5">
        <v>5</v>
      </c>
      <c r="I48" s="9">
        <v>5.6</v>
      </c>
      <c r="J48" s="9">
        <v>12</v>
      </c>
    </row>
    <row r="49" spans="1:10" x14ac:dyDescent="0.25">
      <c r="A49" s="5" t="s">
        <v>173</v>
      </c>
      <c r="B49" s="6" t="s">
        <v>174</v>
      </c>
      <c r="C49" s="6" t="s">
        <v>175</v>
      </c>
      <c r="D49" s="8" t="s">
        <v>176</v>
      </c>
      <c r="E49" s="5" t="s">
        <v>48</v>
      </c>
      <c r="F49" s="5">
        <v>4</v>
      </c>
      <c r="G49" s="5">
        <v>5</v>
      </c>
      <c r="H49" s="5">
        <v>33</v>
      </c>
      <c r="I49" s="9">
        <v>5.6</v>
      </c>
      <c r="J49" s="9">
        <v>11.7</v>
      </c>
    </row>
    <row r="50" spans="1:10" ht="24" x14ac:dyDescent="0.25">
      <c r="A50" s="5" t="s">
        <v>143</v>
      </c>
      <c r="B50" s="6" t="s">
        <v>144</v>
      </c>
      <c r="C50" s="6" t="s">
        <v>145</v>
      </c>
      <c r="D50" s="8" t="s">
        <v>146</v>
      </c>
      <c r="E50" s="5" t="s">
        <v>24</v>
      </c>
      <c r="F50" s="5">
        <v>29</v>
      </c>
      <c r="G50" s="5">
        <v>15</v>
      </c>
      <c r="H50" s="5">
        <v>50</v>
      </c>
      <c r="I50" s="9">
        <v>3.25</v>
      </c>
      <c r="J50" s="9">
        <v>10.3</v>
      </c>
    </row>
    <row r="51" spans="1:10" ht="24" x14ac:dyDescent="0.25">
      <c r="A51" s="5" t="s">
        <v>97</v>
      </c>
      <c r="B51" s="6" t="s">
        <v>91</v>
      </c>
      <c r="C51" s="6" t="s">
        <v>98</v>
      </c>
      <c r="D51" s="8" t="s">
        <v>99</v>
      </c>
      <c r="E51" s="5" t="s">
        <v>32</v>
      </c>
      <c r="F51" s="5">
        <v>27</v>
      </c>
      <c r="G51" s="5">
        <v>20</v>
      </c>
      <c r="H51" s="5">
        <v>49</v>
      </c>
      <c r="I51" s="9">
        <v>5.6</v>
      </c>
      <c r="J51" s="9">
        <v>11.5</v>
      </c>
    </row>
    <row r="52" spans="1:10" ht="36" x14ac:dyDescent="0.25">
      <c r="A52" s="5" t="s">
        <v>139</v>
      </c>
      <c r="B52" s="6" t="s">
        <v>140</v>
      </c>
      <c r="C52" s="6" t="s">
        <v>141</v>
      </c>
      <c r="D52" s="8" t="s">
        <v>142</v>
      </c>
      <c r="E52" s="5" t="s">
        <v>40</v>
      </c>
      <c r="F52" s="5">
        <v>13</v>
      </c>
      <c r="G52" s="5">
        <v>6</v>
      </c>
      <c r="H52" s="5">
        <v>37</v>
      </c>
      <c r="I52" s="9">
        <v>5.2</v>
      </c>
      <c r="J52" s="9">
        <v>13.6</v>
      </c>
    </row>
    <row r="53" spans="1:10" x14ac:dyDescent="0.25">
      <c r="A53" s="5" t="s">
        <v>82</v>
      </c>
      <c r="B53" s="6" t="s">
        <v>83</v>
      </c>
      <c r="C53" s="6" t="s">
        <v>84</v>
      </c>
      <c r="D53" s="8" t="s">
        <v>85</v>
      </c>
      <c r="E53" s="5" t="s">
        <v>40</v>
      </c>
      <c r="F53" s="5">
        <v>38</v>
      </c>
      <c r="G53" s="5">
        <v>15</v>
      </c>
      <c r="H53" s="5">
        <v>33</v>
      </c>
      <c r="I53" s="9">
        <v>5.4</v>
      </c>
      <c r="J53" s="9">
        <v>13.2</v>
      </c>
    </row>
    <row r="54" spans="1:10" x14ac:dyDescent="0.25">
      <c r="A54" s="5" t="s">
        <v>197</v>
      </c>
      <c r="B54" s="6" t="s">
        <v>198</v>
      </c>
      <c r="C54" s="6" t="s">
        <v>199</v>
      </c>
      <c r="D54" s="8" t="s">
        <v>200</v>
      </c>
      <c r="E54" s="5" t="s">
        <v>19</v>
      </c>
      <c r="F54" s="5">
        <v>46</v>
      </c>
      <c r="G54" s="5">
        <v>44</v>
      </c>
      <c r="H54" s="5">
        <v>38</v>
      </c>
      <c r="I54" s="9">
        <v>5.4</v>
      </c>
      <c r="J54" s="9">
        <v>9.9</v>
      </c>
    </row>
    <row r="55" spans="1:10" ht="24" x14ac:dyDescent="0.25">
      <c r="A55" s="5" t="s">
        <v>57</v>
      </c>
      <c r="B55" s="6" t="s">
        <v>54</v>
      </c>
      <c r="C55" s="6" t="s">
        <v>58</v>
      </c>
      <c r="D55" s="8" t="s">
        <v>59</v>
      </c>
      <c r="E55" s="5" t="s">
        <v>40</v>
      </c>
      <c r="F55" s="5">
        <v>23</v>
      </c>
      <c r="G55" s="5">
        <v>35</v>
      </c>
      <c r="H55" s="5">
        <v>42</v>
      </c>
      <c r="I55" s="9">
        <v>3.25</v>
      </c>
      <c r="J55" s="9">
        <v>12.5</v>
      </c>
    </row>
    <row r="56" spans="1:10" x14ac:dyDescent="0.25">
      <c r="A56" s="5" t="s">
        <v>71</v>
      </c>
      <c r="B56" s="6" t="s">
        <v>72</v>
      </c>
      <c r="C56" s="6" t="s">
        <v>73</v>
      </c>
      <c r="D56" s="8" t="s">
        <v>74</v>
      </c>
      <c r="E56" s="5" t="s">
        <v>19</v>
      </c>
      <c r="F56" s="5">
        <v>30</v>
      </c>
      <c r="G56" s="5">
        <v>15</v>
      </c>
      <c r="H56" s="5">
        <v>24</v>
      </c>
      <c r="I56" s="9">
        <v>3.25</v>
      </c>
      <c r="J56" s="9">
        <v>11.2</v>
      </c>
    </row>
    <row r="57" spans="1:10" ht="24" x14ac:dyDescent="0.25">
      <c r="A57" s="5" t="s">
        <v>220</v>
      </c>
      <c r="B57" s="6" t="s">
        <v>221</v>
      </c>
      <c r="C57" s="6" t="s">
        <v>222</v>
      </c>
      <c r="D57" s="8" t="s">
        <v>223</v>
      </c>
      <c r="E57" s="5" t="s">
        <v>128</v>
      </c>
      <c r="F57" s="5">
        <v>38</v>
      </c>
      <c r="G57" s="5">
        <v>16</v>
      </c>
      <c r="H57" s="5">
        <v>43</v>
      </c>
      <c r="I57" s="9">
        <v>3.25</v>
      </c>
      <c r="J57" s="9">
        <v>13.2</v>
      </c>
    </row>
    <row r="58" spans="1:10" x14ac:dyDescent="0.25">
      <c r="A58" s="5" t="s">
        <v>10</v>
      </c>
      <c r="B58" s="6" t="s">
        <v>11</v>
      </c>
      <c r="C58" s="6" t="s">
        <v>12</v>
      </c>
      <c r="D58" s="8" t="s">
        <v>13</v>
      </c>
      <c r="E58" s="5" t="s">
        <v>14</v>
      </c>
      <c r="F58" s="5">
        <v>33</v>
      </c>
      <c r="G58" s="5">
        <v>4</v>
      </c>
      <c r="H58" s="5">
        <v>6</v>
      </c>
      <c r="I58" s="9">
        <v>3.25</v>
      </c>
      <c r="J58" s="9">
        <v>12.3</v>
      </c>
    </row>
    <row r="59" spans="1:10" ht="24" x14ac:dyDescent="0.25">
      <c r="A59" s="5" t="s">
        <v>258</v>
      </c>
      <c r="B59" s="6" t="s">
        <v>259</v>
      </c>
      <c r="C59" s="6" t="s">
        <v>260</v>
      </c>
      <c r="D59" s="8" t="s">
        <v>261</v>
      </c>
      <c r="E59" s="5" t="s">
        <v>40</v>
      </c>
      <c r="F59" s="5">
        <v>4</v>
      </c>
      <c r="G59" s="5">
        <v>24</v>
      </c>
      <c r="H59" s="5">
        <v>15</v>
      </c>
      <c r="I59" s="9">
        <v>3.25</v>
      </c>
      <c r="J59" s="9">
        <v>10.4</v>
      </c>
    </row>
    <row r="60" spans="1:10" ht="24" x14ac:dyDescent="0.25">
      <c r="A60" s="5" t="s">
        <v>217</v>
      </c>
      <c r="B60" s="6" t="s">
        <v>214</v>
      </c>
      <c r="C60" s="6" t="s">
        <v>218</v>
      </c>
      <c r="D60" s="8" t="s">
        <v>219</v>
      </c>
      <c r="E60" s="5" t="s">
        <v>19</v>
      </c>
      <c r="F60" s="5">
        <v>7</v>
      </c>
      <c r="G60" s="5">
        <v>16</v>
      </c>
      <c r="H60" s="5">
        <v>18</v>
      </c>
      <c r="I60" s="9">
        <v>5.4</v>
      </c>
      <c r="J60" s="9">
        <v>13.1</v>
      </c>
    </row>
    <row r="61" spans="1:10" x14ac:dyDescent="0.25">
      <c r="A61" s="5" t="s">
        <v>124</v>
      </c>
      <c r="B61" s="6" t="s">
        <v>125</v>
      </c>
      <c r="C61" s="6" t="s">
        <v>126</v>
      </c>
      <c r="D61" s="8" t="s">
        <v>127</v>
      </c>
      <c r="E61" s="5" t="s">
        <v>128</v>
      </c>
      <c r="F61" s="5">
        <v>11</v>
      </c>
      <c r="G61" s="5">
        <v>5</v>
      </c>
      <c r="H61" s="5">
        <v>19</v>
      </c>
      <c r="I61" s="9">
        <v>3.25</v>
      </c>
      <c r="J61" s="9">
        <v>11.4</v>
      </c>
    </row>
    <row r="62" spans="1:10" x14ac:dyDescent="0.25">
      <c r="A62" s="5" t="s">
        <v>273</v>
      </c>
      <c r="B62" s="6" t="s">
        <v>274</v>
      </c>
      <c r="C62" s="6" t="s">
        <v>275</v>
      </c>
      <c r="D62" s="8" t="s">
        <v>276</v>
      </c>
      <c r="E62" s="5" t="s">
        <v>14</v>
      </c>
      <c r="F62" s="5">
        <v>36</v>
      </c>
      <c r="G62" s="5">
        <v>40</v>
      </c>
      <c r="H62" s="5">
        <v>12</v>
      </c>
      <c r="I62" s="9">
        <v>5.5</v>
      </c>
      <c r="J62" s="9">
        <v>10.3</v>
      </c>
    </row>
    <row r="63" spans="1:10" x14ac:dyDescent="0.25">
      <c r="A63" s="5" t="s">
        <v>75</v>
      </c>
      <c r="B63" s="6" t="s">
        <v>72</v>
      </c>
      <c r="C63" s="6" t="s">
        <v>76</v>
      </c>
      <c r="D63" s="8" t="s">
        <v>77</v>
      </c>
      <c r="E63" s="5" t="s">
        <v>32</v>
      </c>
      <c r="F63" s="5">
        <v>42</v>
      </c>
      <c r="G63" s="5">
        <v>23</v>
      </c>
      <c r="H63" s="5">
        <v>16</v>
      </c>
      <c r="I63" s="9">
        <v>5.0999999999999996</v>
      </c>
      <c r="J63" s="9">
        <v>9.3000000000000007</v>
      </c>
    </row>
    <row r="64" spans="1:10" x14ac:dyDescent="0.25">
      <c r="A64" s="5" t="s">
        <v>36</v>
      </c>
      <c r="B64" s="6" t="s">
        <v>37</v>
      </c>
      <c r="C64" s="6" t="s">
        <v>38</v>
      </c>
      <c r="D64" s="8" t="s">
        <v>39</v>
      </c>
      <c r="E64" s="5" t="s">
        <v>40</v>
      </c>
      <c r="F64" s="5">
        <v>48</v>
      </c>
      <c r="G64" s="5">
        <v>12</v>
      </c>
      <c r="H64" s="5">
        <v>17</v>
      </c>
      <c r="I64" s="9">
        <v>3.25</v>
      </c>
      <c r="J64" s="9">
        <v>9.5</v>
      </c>
    </row>
    <row r="65" spans="1:10" x14ac:dyDescent="0.25">
      <c r="A65" s="5" t="s">
        <v>64</v>
      </c>
      <c r="B65" s="6" t="s">
        <v>65</v>
      </c>
      <c r="C65" s="6" t="s">
        <v>66</v>
      </c>
      <c r="D65" s="8" t="s">
        <v>67</v>
      </c>
      <c r="E65" s="5" t="s">
        <v>19</v>
      </c>
      <c r="F65" s="5">
        <v>7</v>
      </c>
      <c r="G65" s="5">
        <v>17</v>
      </c>
      <c r="H65" s="5">
        <v>39</v>
      </c>
      <c r="I65" s="9">
        <v>5.3</v>
      </c>
      <c r="J65" s="9">
        <v>13.4</v>
      </c>
    </row>
    <row r="66" spans="1:10" ht="24" x14ac:dyDescent="0.25">
      <c r="A66" s="5" t="s">
        <v>155</v>
      </c>
      <c r="B66" s="6" t="s">
        <v>156</v>
      </c>
      <c r="C66" s="6" t="s">
        <v>157</v>
      </c>
      <c r="D66" s="8" t="s">
        <v>158</v>
      </c>
      <c r="E66" s="5" t="s">
        <v>128</v>
      </c>
      <c r="F66" s="5">
        <v>26</v>
      </c>
      <c r="G66" s="5">
        <v>42</v>
      </c>
      <c r="H66" s="5">
        <v>10</v>
      </c>
      <c r="I66" s="9">
        <v>3.25</v>
      </c>
      <c r="J66" s="9">
        <v>13.4</v>
      </c>
    </row>
    <row r="67" spans="1:10" x14ac:dyDescent="0.25">
      <c r="A67" s="5" t="s">
        <v>68</v>
      </c>
      <c r="B67" s="6" t="s">
        <v>65</v>
      </c>
      <c r="C67" s="6" t="s">
        <v>69</v>
      </c>
      <c r="D67" s="8" t="s">
        <v>70</v>
      </c>
      <c r="E67" s="5" t="s">
        <v>14</v>
      </c>
      <c r="F67" s="5">
        <v>15</v>
      </c>
      <c r="G67" s="5">
        <v>5</v>
      </c>
      <c r="H67" s="5">
        <v>36</v>
      </c>
      <c r="I67" s="9">
        <v>5.3</v>
      </c>
      <c r="J67" s="9">
        <v>13.4</v>
      </c>
    </row>
    <row r="68" spans="1:10" ht="24" x14ac:dyDescent="0.25">
      <c r="A68" s="5" t="s">
        <v>45</v>
      </c>
      <c r="B68" s="6" t="s">
        <v>42</v>
      </c>
      <c r="C68" s="6" t="s">
        <v>46</v>
      </c>
      <c r="D68" s="8" t="s">
        <v>47</v>
      </c>
      <c r="E68" s="5" t="s">
        <v>48</v>
      </c>
      <c r="F68" s="5">
        <v>29</v>
      </c>
      <c r="G68" s="5">
        <v>8</v>
      </c>
      <c r="H68" s="5">
        <v>31</v>
      </c>
      <c r="I68" s="9">
        <v>5.5</v>
      </c>
      <c r="J68" s="9">
        <v>12.6</v>
      </c>
    </row>
    <row r="69" spans="1:10" ht="24" x14ac:dyDescent="0.25">
      <c r="A69" s="5" t="s">
        <v>232</v>
      </c>
      <c r="B69" s="6" t="s">
        <v>229</v>
      </c>
      <c r="C69" s="6" t="s">
        <v>233</v>
      </c>
      <c r="D69" s="8" t="s">
        <v>234</v>
      </c>
      <c r="E69" s="5" t="s">
        <v>24</v>
      </c>
      <c r="F69" s="5">
        <v>26</v>
      </c>
      <c r="G69" s="5">
        <v>11</v>
      </c>
      <c r="H69" s="5">
        <v>42</v>
      </c>
      <c r="I69" s="9">
        <v>3.25</v>
      </c>
      <c r="J69" s="9">
        <v>12.1</v>
      </c>
    </row>
    <row r="70" spans="1:10" x14ac:dyDescent="0.25">
      <c r="A70" s="5" t="s">
        <v>189</v>
      </c>
      <c r="B70" s="6" t="s">
        <v>190</v>
      </c>
      <c r="C70" s="6" t="s">
        <v>191</v>
      </c>
      <c r="D70" s="8" t="s">
        <v>192</v>
      </c>
      <c r="E70" s="5" t="s">
        <v>163</v>
      </c>
      <c r="F70" s="5">
        <v>36</v>
      </c>
      <c r="G70" s="5">
        <v>28</v>
      </c>
      <c r="H70" s="5">
        <v>26</v>
      </c>
      <c r="I70" s="9">
        <v>5.2</v>
      </c>
      <c r="J70" s="9">
        <v>9.5</v>
      </c>
    </row>
    <row r="71" spans="1:10" x14ac:dyDescent="0.25">
      <c r="A71" s="7"/>
    </row>
    <row r="72" spans="1:10" x14ac:dyDescent="0.25">
      <c r="A72" s="7"/>
    </row>
  </sheetData>
  <sortState xmlns:xlrd2="http://schemas.microsoft.com/office/spreadsheetml/2017/richdata2" ref="A2:J72">
    <sortCondition ref="A2:A72"/>
  </sortState>
  <conditionalFormatting sqref="J1:J1048576">
    <cfRule type="containsText" dxfId="5" priority="1" operator="containsText" text="Selling&#10;Price">
      <formula>NOT(ISERROR(SEARCH("Selling
Price",J1)))</formula>
    </cfRule>
    <cfRule type="cellIs" dxfId="4" priority="2" operator="greaterThanOrEqual">
      <formula>13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2332-0F3D-4822-B992-D32AAADBF482}">
  <dimension ref="B1:C12"/>
  <sheetViews>
    <sheetView workbookViewId="0">
      <selection activeCell="C2" sqref="C2"/>
    </sheetView>
  </sheetViews>
  <sheetFormatPr defaultRowHeight="15" x14ac:dyDescent="0.25"/>
  <cols>
    <col min="2" max="2" width="13.7109375" customWidth="1"/>
    <col min="3" max="3" width="22" customWidth="1"/>
  </cols>
  <sheetData>
    <row r="1" spans="2:3" ht="15.75" thickBot="1" x14ac:dyDescent="0.3"/>
    <row r="2" spans="2:3" ht="15.75" thickTop="1" x14ac:dyDescent="0.25">
      <c r="B2" s="26" t="s">
        <v>4</v>
      </c>
      <c r="C2" s="27" t="s">
        <v>287</v>
      </c>
    </row>
    <row r="3" spans="2:3" x14ac:dyDescent="0.25">
      <c r="B3" s="24" t="s">
        <v>32</v>
      </c>
      <c r="C3" s="30">
        <v>175</v>
      </c>
    </row>
    <row r="4" spans="2:3" x14ac:dyDescent="0.25">
      <c r="B4" s="28" t="s">
        <v>24</v>
      </c>
      <c r="C4" s="31">
        <v>134</v>
      </c>
    </row>
    <row r="5" spans="2:3" x14ac:dyDescent="0.25">
      <c r="B5" s="24" t="s">
        <v>14</v>
      </c>
      <c r="C5" s="30">
        <v>240</v>
      </c>
    </row>
    <row r="6" spans="2:3" x14ac:dyDescent="0.25">
      <c r="B6" s="28" t="s">
        <v>163</v>
      </c>
      <c r="C6" s="31">
        <v>134</v>
      </c>
    </row>
    <row r="7" spans="2:3" x14ac:dyDescent="0.25">
      <c r="B7" s="24" t="s">
        <v>40</v>
      </c>
      <c r="C7" s="30">
        <v>286</v>
      </c>
    </row>
    <row r="8" spans="2:3" x14ac:dyDescent="0.25">
      <c r="B8" s="28" t="s">
        <v>48</v>
      </c>
      <c r="C8" s="31">
        <v>162</v>
      </c>
    </row>
    <row r="9" spans="2:3" x14ac:dyDescent="0.25">
      <c r="B9" s="24" t="s">
        <v>128</v>
      </c>
      <c r="C9" s="30">
        <v>228</v>
      </c>
    </row>
    <row r="10" spans="2:3" ht="15.75" thickBot="1" x14ac:dyDescent="0.3">
      <c r="B10" s="28" t="s">
        <v>19</v>
      </c>
      <c r="C10" s="31">
        <v>361</v>
      </c>
    </row>
    <row r="11" spans="2:3" ht="15.75" thickBot="1" x14ac:dyDescent="0.3">
      <c r="B11" s="32" t="s">
        <v>286</v>
      </c>
      <c r="C11" s="33">
        <v>1720</v>
      </c>
    </row>
    <row r="12" spans="2: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698F-9B04-43FE-A7AF-441C2DEF87D8}">
  <dimension ref="B1:C12"/>
  <sheetViews>
    <sheetView workbookViewId="0">
      <selection activeCell="B3" sqref="B3"/>
    </sheetView>
  </sheetViews>
  <sheetFormatPr defaultRowHeight="15" x14ac:dyDescent="0.25"/>
  <cols>
    <col min="2" max="2" width="13.28515625" bestFit="1" customWidth="1"/>
    <col min="3" max="3" width="17.7109375" bestFit="1" customWidth="1"/>
  </cols>
  <sheetData>
    <row r="1" spans="2:3" ht="15.75" thickBot="1" x14ac:dyDescent="0.3"/>
    <row r="2" spans="2:3" ht="15.75" thickTop="1" x14ac:dyDescent="0.25">
      <c r="B2" s="26" t="s">
        <v>4</v>
      </c>
      <c r="C2" s="27" t="s">
        <v>5</v>
      </c>
    </row>
    <row r="3" spans="2:3" x14ac:dyDescent="0.25">
      <c r="B3" s="24" t="s">
        <v>32</v>
      </c>
      <c r="C3" s="30">
        <v>206</v>
      </c>
    </row>
    <row r="4" spans="2:3" x14ac:dyDescent="0.25">
      <c r="B4" s="28" t="s">
        <v>24</v>
      </c>
      <c r="C4" s="31">
        <v>185</v>
      </c>
    </row>
    <row r="5" spans="2:3" x14ac:dyDescent="0.25">
      <c r="B5" s="24" t="s">
        <v>14</v>
      </c>
      <c r="C5" s="30">
        <v>273</v>
      </c>
    </row>
    <row r="6" spans="2:3" x14ac:dyDescent="0.25">
      <c r="B6" s="28" t="s">
        <v>163</v>
      </c>
      <c r="C6" s="31">
        <v>137</v>
      </c>
    </row>
    <row r="7" spans="2:3" x14ac:dyDescent="0.25">
      <c r="B7" s="24" t="s">
        <v>40</v>
      </c>
      <c r="C7" s="30">
        <v>351</v>
      </c>
    </row>
    <row r="8" spans="2:3" x14ac:dyDescent="0.25">
      <c r="B8" s="28" t="s">
        <v>48</v>
      </c>
      <c r="C8" s="31">
        <v>148</v>
      </c>
    </row>
    <row r="9" spans="2:3" x14ac:dyDescent="0.25">
      <c r="B9" s="24" t="s">
        <v>128</v>
      </c>
      <c r="C9" s="30">
        <v>197</v>
      </c>
    </row>
    <row r="10" spans="2:3" ht="15.75" thickBot="1" x14ac:dyDescent="0.3">
      <c r="B10" s="28" t="s">
        <v>19</v>
      </c>
      <c r="C10" s="31">
        <v>346</v>
      </c>
    </row>
    <row r="11" spans="2:3" ht="15.75" thickBot="1" x14ac:dyDescent="0.3">
      <c r="B11" s="32" t="s">
        <v>286</v>
      </c>
      <c r="C11" s="33">
        <v>1843</v>
      </c>
    </row>
    <row r="12" spans="2:3" ht="15.75" thickTop="1" x14ac:dyDescent="0.25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B2C8-DD3C-4078-BA39-7CD54CE5A259}">
  <dimension ref="B1:C56"/>
  <sheetViews>
    <sheetView zoomScale="85" zoomScaleNormal="85" workbookViewId="0">
      <selection activeCell="F19" sqref="F19"/>
    </sheetView>
  </sheetViews>
  <sheetFormatPr defaultRowHeight="15" x14ac:dyDescent="0.25"/>
  <cols>
    <col min="2" max="2" width="19.28515625" bestFit="1" customWidth="1"/>
    <col min="3" max="3" width="17.5703125" bestFit="1" customWidth="1"/>
  </cols>
  <sheetData>
    <row r="1" spans="2:3" ht="15.75" thickBot="1" x14ac:dyDescent="0.3"/>
    <row r="2" spans="2:3" ht="15.75" thickTop="1" x14ac:dyDescent="0.25">
      <c r="B2" s="26" t="s">
        <v>1</v>
      </c>
      <c r="C2" s="27" t="s">
        <v>6</v>
      </c>
    </row>
    <row r="3" spans="2:3" x14ac:dyDescent="0.25">
      <c r="B3" s="24" t="s">
        <v>11</v>
      </c>
      <c r="C3" s="25">
        <v>4</v>
      </c>
    </row>
    <row r="4" spans="2:3" x14ac:dyDescent="0.25">
      <c r="B4" s="28" t="s">
        <v>16</v>
      </c>
      <c r="C4" s="29">
        <v>36</v>
      </c>
    </row>
    <row r="5" spans="2:3" x14ac:dyDescent="0.25">
      <c r="B5" s="24" t="s">
        <v>21</v>
      </c>
      <c r="C5" s="25">
        <v>17</v>
      </c>
    </row>
    <row r="6" spans="2:3" x14ac:dyDescent="0.25">
      <c r="B6" s="28" t="s">
        <v>26</v>
      </c>
      <c r="C6" s="29">
        <v>75</v>
      </c>
    </row>
    <row r="7" spans="2:3" x14ac:dyDescent="0.25">
      <c r="B7" s="24" t="s">
        <v>37</v>
      </c>
      <c r="C7" s="25">
        <v>12</v>
      </c>
    </row>
    <row r="8" spans="2:3" x14ac:dyDescent="0.25">
      <c r="B8" s="28" t="s">
        <v>42</v>
      </c>
      <c r="C8" s="29">
        <v>21</v>
      </c>
    </row>
    <row r="9" spans="2:3" x14ac:dyDescent="0.25">
      <c r="B9" s="24" t="s">
        <v>50</v>
      </c>
      <c r="C9" s="25">
        <v>3</v>
      </c>
    </row>
    <row r="10" spans="2:3" x14ac:dyDescent="0.25">
      <c r="B10" s="28" t="s">
        <v>54</v>
      </c>
      <c r="C10" s="29">
        <v>81</v>
      </c>
    </row>
    <row r="11" spans="2:3" x14ac:dyDescent="0.25">
      <c r="B11" s="24" t="s">
        <v>61</v>
      </c>
      <c r="C11" s="25">
        <v>29</v>
      </c>
    </row>
    <row r="12" spans="2:3" x14ac:dyDescent="0.25">
      <c r="B12" s="28" t="s">
        <v>65</v>
      </c>
      <c r="C12" s="29">
        <v>22</v>
      </c>
    </row>
    <row r="13" spans="2:3" x14ac:dyDescent="0.25">
      <c r="B13" s="24" t="s">
        <v>72</v>
      </c>
      <c r="C13" s="25">
        <v>38</v>
      </c>
    </row>
    <row r="14" spans="2:3" x14ac:dyDescent="0.25">
      <c r="B14" s="28" t="s">
        <v>79</v>
      </c>
      <c r="C14" s="29">
        <v>48</v>
      </c>
    </row>
    <row r="15" spans="2:3" x14ac:dyDescent="0.25">
      <c r="B15" s="24" t="s">
        <v>83</v>
      </c>
      <c r="C15" s="25">
        <v>15</v>
      </c>
    </row>
    <row r="16" spans="2:3" x14ac:dyDescent="0.25">
      <c r="B16" s="28" t="s">
        <v>87</v>
      </c>
      <c r="C16" s="29">
        <v>2</v>
      </c>
    </row>
    <row r="17" spans="2:3" x14ac:dyDescent="0.25">
      <c r="B17" s="24" t="s">
        <v>91</v>
      </c>
      <c r="C17" s="25">
        <v>83</v>
      </c>
    </row>
    <row r="18" spans="2:3" x14ac:dyDescent="0.25">
      <c r="B18" s="28" t="s">
        <v>101</v>
      </c>
      <c r="C18" s="29">
        <v>10</v>
      </c>
    </row>
    <row r="19" spans="2:3" x14ac:dyDescent="0.25">
      <c r="B19" s="24" t="s">
        <v>105</v>
      </c>
      <c r="C19" s="25">
        <v>23</v>
      </c>
    </row>
    <row r="20" spans="2:3" x14ac:dyDescent="0.25">
      <c r="B20" s="28" t="s">
        <v>109</v>
      </c>
      <c r="C20" s="29">
        <v>18</v>
      </c>
    </row>
    <row r="21" spans="2:3" x14ac:dyDescent="0.25">
      <c r="B21" s="24" t="s">
        <v>113</v>
      </c>
      <c r="C21" s="25">
        <v>41</v>
      </c>
    </row>
    <row r="22" spans="2:3" x14ac:dyDescent="0.25">
      <c r="B22" s="28" t="s">
        <v>117</v>
      </c>
      <c r="C22" s="29">
        <v>41</v>
      </c>
    </row>
    <row r="23" spans="2:3" x14ac:dyDescent="0.25">
      <c r="B23" s="24" t="s">
        <v>121</v>
      </c>
      <c r="C23" s="25">
        <v>25</v>
      </c>
    </row>
    <row r="24" spans="2:3" x14ac:dyDescent="0.25">
      <c r="B24" s="28" t="s">
        <v>125</v>
      </c>
      <c r="C24" s="29">
        <v>5</v>
      </c>
    </row>
    <row r="25" spans="2:3" x14ac:dyDescent="0.25">
      <c r="B25" s="24" t="s">
        <v>130</v>
      </c>
      <c r="C25" s="25">
        <v>65</v>
      </c>
    </row>
    <row r="26" spans="2:3" x14ac:dyDescent="0.25">
      <c r="B26" s="28" t="s">
        <v>140</v>
      </c>
      <c r="C26" s="29">
        <v>6</v>
      </c>
    </row>
    <row r="27" spans="2:3" x14ac:dyDescent="0.25">
      <c r="B27" s="24" t="s">
        <v>144</v>
      </c>
      <c r="C27" s="25">
        <v>15</v>
      </c>
    </row>
    <row r="28" spans="2:3" x14ac:dyDescent="0.25">
      <c r="B28" s="28" t="s">
        <v>148</v>
      </c>
      <c r="C28" s="29">
        <v>47</v>
      </c>
    </row>
    <row r="29" spans="2:3" x14ac:dyDescent="0.25">
      <c r="B29" s="24" t="s">
        <v>152</v>
      </c>
      <c r="C29" s="25">
        <v>18</v>
      </c>
    </row>
    <row r="30" spans="2:3" x14ac:dyDescent="0.25">
      <c r="B30" s="28" t="s">
        <v>156</v>
      </c>
      <c r="C30" s="29">
        <v>42</v>
      </c>
    </row>
    <row r="31" spans="2:3" x14ac:dyDescent="0.25">
      <c r="B31" s="24" t="s">
        <v>160</v>
      </c>
      <c r="C31" s="25">
        <v>123</v>
      </c>
    </row>
    <row r="32" spans="2:3" x14ac:dyDescent="0.25">
      <c r="B32" s="28" t="s">
        <v>174</v>
      </c>
      <c r="C32" s="29">
        <v>5</v>
      </c>
    </row>
    <row r="33" spans="2:3" x14ac:dyDescent="0.25">
      <c r="B33" s="24" t="s">
        <v>178</v>
      </c>
      <c r="C33" s="25">
        <v>47</v>
      </c>
    </row>
    <row r="34" spans="2:3" x14ac:dyDescent="0.25">
      <c r="B34" s="28" t="s">
        <v>182</v>
      </c>
      <c r="C34" s="29">
        <v>29</v>
      </c>
    </row>
    <row r="35" spans="2:3" x14ac:dyDescent="0.25">
      <c r="B35" s="24" t="s">
        <v>186</v>
      </c>
      <c r="C35" s="25">
        <v>44</v>
      </c>
    </row>
    <row r="36" spans="2:3" x14ac:dyDescent="0.25">
      <c r="B36" s="28" t="s">
        <v>190</v>
      </c>
      <c r="C36" s="29">
        <v>28</v>
      </c>
    </row>
    <row r="37" spans="2:3" x14ac:dyDescent="0.25">
      <c r="B37" s="24" t="s">
        <v>194</v>
      </c>
      <c r="C37" s="25">
        <v>12</v>
      </c>
    </row>
    <row r="38" spans="2:3" x14ac:dyDescent="0.25">
      <c r="B38" s="28" t="s">
        <v>198</v>
      </c>
      <c r="C38" s="29">
        <v>44</v>
      </c>
    </row>
    <row r="39" spans="2:3" x14ac:dyDescent="0.25">
      <c r="B39" s="24" t="s">
        <v>202</v>
      </c>
      <c r="C39" s="25">
        <v>8</v>
      </c>
    </row>
    <row r="40" spans="2:3" x14ac:dyDescent="0.25">
      <c r="B40" s="28" t="s">
        <v>206</v>
      </c>
      <c r="C40" s="29">
        <v>26</v>
      </c>
    </row>
    <row r="41" spans="2:3" x14ac:dyDescent="0.25">
      <c r="B41" s="24" t="s">
        <v>210</v>
      </c>
      <c r="C41" s="25">
        <v>42</v>
      </c>
    </row>
    <row r="42" spans="2:3" x14ac:dyDescent="0.25">
      <c r="B42" s="28" t="s">
        <v>214</v>
      </c>
      <c r="C42" s="29">
        <v>50</v>
      </c>
    </row>
    <row r="43" spans="2:3" x14ac:dyDescent="0.25">
      <c r="B43" s="24" t="s">
        <v>221</v>
      </c>
      <c r="C43" s="25">
        <v>16</v>
      </c>
    </row>
    <row r="44" spans="2:3" x14ac:dyDescent="0.25">
      <c r="B44" s="28" t="s">
        <v>225</v>
      </c>
      <c r="C44" s="29">
        <v>49</v>
      </c>
    </row>
    <row r="45" spans="2:3" x14ac:dyDescent="0.25">
      <c r="B45" s="24" t="s">
        <v>229</v>
      </c>
      <c r="C45" s="25">
        <v>40</v>
      </c>
    </row>
    <row r="46" spans="2:3" x14ac:dyDescent="0.25">
      <c r="B46" s="28" t="s">
        <v>236</v>
      </c>
      <c r="C46" s="29">
        <v>43</v>
      </c>
    </row>
    <row r="47" spans="2:3" x14ac:dyDescent="0.25">
      <c r="B47" s="24" t="s">
        <v>240</v>
      </c>
      <c r="C47" s="25">
        <v>35</v>
      </c>
    </row>
    <row r="48" spans="2:3" x14ac:dyDescent="0.25">
      <c r="B48" s="28" t="s">
        <v>247</v>
      </c>
      <c r="C48" s="29">
        <v>35</v>
      </c>
    </row>
    <row r="49" spans="2:3" x14ac:dyDescent="0.25">
      <c r="B49" s="24" t="s">
        <v>251</v>
      </c>
      <c r="C49" s="25">
        <v>40</v>
      </c>
    </row>
    <row r="50" spans="2:3" x14ac:dyDescent="0.25">
      <c r="B50" s="28" t="s">
        <v>255</v>
      </c>
      <c r="C50" s="29">
        <v>45</v>
      </c>
    </row>
    <row r="51" spans="2:3" x14ac:dyDescent="0.25">
      <c r="B51" s="24" t="s">
        <v>259</v>
      </c>
      <c r="C51" s="25">
        <v>24</v>
      </c>
    </row>
    <row r="52" spans="2:3" x14ac:dyDescent="0.25">
      <c r="B52" s="28" t="s">
        <v>263</v>
      </c>
      <c r="C52" s="29">
        <v>24</v>
      </c>
    </row>
    <row r="53" spans="2:3" x14ac:dyDescent="0.25">
      <c r="B53" s="24" t="s">
        <v>270</v>
      </c>
      <c r="C53" s="25">
        <v>29</v>
      </c>
    </row>
    <row r="54" spans="2:3" ht="15.75" thickBot="1" x14ac:dyDescent="0.3">
      <c r="B54" s="28" t="s">
        <v>274</v>
      </c>
      <c r="C54" s="29">
        <v>40</v>
      </c>
    </row>
    <row r="55" spans="2:3" ht="15.75" thickBot="1" x14ac:dyDescent="0.3">
      <c r="B55" s="32" t="s">
        <v>286</v>
      </c>
      <c r="C55" s="34">
        <v>1720</v>
      </c>
    </row>
    <row r="56" spans="2:3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3E98-952A-43B0-BB2D-A2EAB616E006}">
  <sheetPr filterMode="1"/>
  <dimension ref="A1:J72"/>
  <sheetViews>
    <sheetView workbookViewId="0">
      <selection activeCell="C12" sqref="C12"/>
    </sheetView>
  </sheetViews>
  <sheetFormatPr defaultRowHeight="15" x14ac:dyDescent="0.25"/>
  <cols>
    <col min="2" max="2" width="17" customWidth="1"/>
    <col min="3" max="3" width="16.28515625" customWidth="1"/>
    <col min="4" max="4" width="12.28515625" customWidth="1"/>
  </cols>
  <sheetData>
    <row r="1" spans="1:10" ht="25.5" x14ac:dyDescent="0.25">
      <c r="A1" s="1" t="s">
        <v>277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278</v>
      </c>
      <c r="G1" s="1" t="s">
        <v>279</v>
      </c>
      <c r="H1" s="1" t="s">
        <v>280</v>
      </c>
      <c r="I1" s="4" t="s">
        <v>8</v>
      </c>
      <c r="J1" s="10" t="s">
        <v>281</v>
      </c>
    </row>
    <row r="2" spans="1:10" hidden="1" x14ac:dyDescent="0.25">
      <c r="A2" s="5" t="s">
        <v>159</v>
      </c>
      <c r="B2" s="6" t="s">
        <v>160</v>
      </c>
      <c r="C2" s="6" t="s">
        <v>161</v>
      </c>
      <c r="D2" s="8" t="s">
        <v>162</v>
      </c>
      <c r="E2" s="5" t="s">
        <v>163</v>
      </c>
      <c r="F2" s="5">
        <v>21</v>
      </c>
      <c r="G2" s="5">
        <v>3</v>
      </c>
      <c r="H2" s="5">
        <v>28</v>
      </c>
      <c r="I2" s="9">
        <v>5.6</v>
      </c>
      <c r="J2" s="9">
        <v>11.3</v>
      </c>
    </row>
    <row r="3" spans="1:10" ht="24" x14ac:dyDescent="0.25">
      <c r="A3" s="5" t="s">
        <v>147</v>
      </c>
      <c r="B3" s="6" t="s">
        <v>148</v>
      </c>
      <c r="C3" s="6" t="s">
        <v>149</v>
      </c>
      <c r="D3" s="8" t="s">
        <v>150</v>
      </c>
      <c r="E3" s="5" t="s">
        <v>19</v>
      </c>
      <c r="F3" s="5">
        <v>41</v>
      </c>
      <c r="G3" s="5">
        <v>47</v>
      </c>
      <c r="H3" s="5">
        <v>44</v>
      </c>
      <c r="I3" s="9">
        <v>5.2</v>
      </c>
      <c r="J3" s="9">
        <v>13.7</v>
      </c>
    </row>
    <row r="4" spans="1:10" x14ac:dyDescent="0.25">
      <c r="A4" s="5" t="s">
        <v>86</v>
      </c>
      <c r="B4" s="6" t="s">
        <v>87</v>
      </c>
      <c r="C4" s="6" t="s">
        <v>88</v>
      </c>
      <c r="D4" s="8" t="s">
        <v>89</v>
      </c>
      <c r="E4" s="5" t="s">
        <v>19</v>
      </c>
      <c r="F4" s="5">
        <v>50</v>
      </c>
      <c r="G4" s="5">
        <v>2</v>
      </c>
      <c r="H4" s="5">
        <v>10</v>
      </c>
      <c r="I4" s="9">
        <v>5.6</v>
      </c>
      <c r="J4" s="9">
        <v>12.2</v>
      </c>
    </row>
    <row r="5" spans="1:10" x14ac:dyDescent="0.25">
      <c r="A5" s="5" t="s">
        <v>164</v>
      </c>
      <c r="B5" s="6" t="s">
        <v>160</v>
      </c>
      <c r="C5" s="6" t="s">
        <v>165</v>
      </c>
      <c r="D5" s="8" t="s">
        <v>166</v>
      </c>
      <c r="E5" s="5" t="s">
        <v>19</v>
      </c>
      <c r="F5" s="5">
        <v>45</v>
      </c>
      <c r="G5" s="5">
        <v>47</v>
      </c>
      <c r="H5" s="5">
        <v>6</v>
      </c>
      <c r="I5" s="9">
        <v>3.25</v>
      </c>
      <c r="J5" s="9">
        <v>14</v>
      </c>
    </row>
    <row r="6" spans="1:10" x14ac:dyDescent="0.25">
      <c r="A6" s="5" t="s">
        <v>177</v>
      </c>
      <c r="B6" s="6" t="s">
        <v>178</v>
      </c>
      <c r="C6" s="6" t="s">
        <v>179</v>
      </c>
      <c r="D6" s="8" t="s">
        <v>180</v>
      </c>
      <c r="E6" s="5" t="s">
        <v>19</v>
      </c>
      <c r="F6" s="5">
        <v>2</v>
      </c>
      <c r="G6" s="5">
        <v>47</v>
      </c>
      <c r="H6" s="5">
        <v>20</v>
      </c>
      <c r="I6" s="9">
        <v>3.25</v>
      </c>
      <c r="J6" s="9">
        <v>12.8</v>
      </c>
    </row>
    <row r="7" spans="1:10" ht="36" hidden="1" x14ac:dyDescent="0.25">
      <c r="A7" s="5" t="s">
        <v>129</v>
      </c>
      <c r="B7" s="6" t="s">
        <v>130</v>
      </c>
      <c r="C7" s="6" t="s">
        <v>131</v>
      </c>
      <c r="D7" s="8" t="s">
        <v>132</v>
      </c>
      <c r="E7" s="5" t="s">
        <v>128</v>
      </c>
      <c r="F7" s="5">
        <v>11</v>
      </c>
      <c r="G7" s="5">
        <v>29</v>
      </c>
      <c r="H7" s="5">
        <v>10</v>
      </c>
      <c r="I7" s="9">
        <v>5.4</v>
      </c>
      <c r="J7" s="9">
        <v>12.9</v>
      </c>
    </row>
    <row r="8" spans="1:10" hidden="1" x14ac:dyDescent="0.25">
      <c r="A8" s="5" t="s">
        <v>25</v>
      </c>
      <c r="B8" s="6" t="s">
        <v>26</v>
      </c>
      <c r="C8" s="6" t="s">
        <v>27</v>
      </c>
      <c r="D8" s="8" t="s">
        <v>28</v>
      </c>
      <c r="E8" s="5" t="s">
        <v>14</v>
      </c>
      <c r="F8" s="5">
        <v>35</v>
      </c>
      <c r="G8" s="5">
        <v>44</v>
      </c>
      <c r="H8" s="5">
        <v>47</v>
      </c>
      <c r="I8" s="9">
        <v>3.25</v>
      </c>
      <c r="J8" s="9">
        <v>11.9</v>
      </c>
    </row>
    <row r="9" spans="1:10" hidden="1" x14ac:dyDescent="0.25">
      <c r="A9" s="5" t="s">
        <v>167</v>
      </c>
      <c r="B9" s="6" t="s">
        <v>160</v>
      </c>
      <c r="C9" s="6" t="s">
        <v>168</v>
      </c>
      <c r="D9" s="8" t="s">
        <v>169</v>
      </c>
      <c r="E9" s="5" t="s">
        <v>48</v>
      </c>
      <c r="F9" s="5">
        <v>16</v>
      </c>
      <c r="G9" s="5">
        <v>26</v>
      </c>
      <c r="H9" s="5">
        <v>21</v>
      </c>
      <c r="I9" s="9">
        <v>5.3</v>
      </c>
      <c r="J9" s="9">
        <v>9.8000000000000007</v>
      </c>
    </row>
    <row r="10" spans="1:10" ht="24" hidden="1" x14ac:dyDescent="0.25">
      <c r="A10" s="5" t="s">
        <v>209</v>
      </c>
      <c r="B10" s="6" t="s">
        <v>210</v>
      </c>
      <c r="C10" s="6" t="s">
        <v>211</v>
      </c>
      <c r="D10" s="8" t="s">
        <v>212</v>
      </c>
      <c r="E10" s="5" t="s">
        <v>24</v>
      </c>
      <c r="F10" s="5">
        <v>37</v>
      </c>
      <c r="G10" s="5">
        <v>42</v>
      </c>
      <c r="H10" s="5">
        <v>3</v>
      </c>
      <c r="I10" s="9">
        <v>3.25</v>
      </c>
      <c r="J10" s="9">
        <v>13.9</v>
      </c>
    </row>
    <row r="11" spans="1:10" hidden="1" x14ac:dyDescent="0.25">
      <c r="A11" s="5" t="s">
        <v>269</v>
      </c>
      <c r="B11" s="6" t="s">
        <v>270</v>
      </c>
      <c r="C11" s="6" t="s">
        <v>271</v>
      </c>
      <c r="D11" s="8" t="s">
        <v>272</v>
      </c>
      <c r="E11" s="5" t="s">
        <v>163</v>
      </c>
      <c r="F11" s="5">
        <v>23</v>
      </c>
      <c r="G11" s="5">
        <v>29</v>
      </c>
      <c r="H11" s="5">
        <v>33</v>
      </c>
      <c r="I11" s="9">
        <v>5.6</v>
      </c>
      <c r="J11" s="9">
        <v>11.1</v>
      </c>
    </row>
    <row r="12" spans="1:10" hidden="1" x14ac:dyDescent="0.25">
      <c r="A12" s="5" t="s">
        <v>41</v>
      </c>
      <c r="B12" s="6" t="s">
        <v>42</v>
      </c>
      <c r="C12" s="6" t="s">
        <v>43</v>
      </c>
      <c r="D12" s="8" t="s">
        <v>44</v>
      </c>
      <c r="E12" s="5" t="s">
        <v>24</v>
      </c>
      <c r="F12" s="5">
        <v>5</v>
      </c>
      <c r="G12" s="5">
        <v>13</v>
      </c>
      <c r="H12" s="5">
        <v>50</v>
      </c>
      <c r="I12" s="9">
        <v>5.6</v>
      </c>
      <c r="J12" s="9">
        <v>12.5</v>
      </c>
    </row>
    <row r="13" spans="1:10" ht="24" hidden="1" x14ac:dyDescent="0.25">
      <c r="A13" s="5" t="s">
        <v>262</v>
      </c>
      <c r="B13" s="6" t="s">
        <v>263</v>
      </c>
      <c r="C13" s="6" t="s">
        <v>264</v>
      </c>
      <c r="D13" s="8" t="s">
        <v>265</v>
      </c>
      <c r="E13" s="5" t="s">
        <v>163</v>
      </c>
      <c r="F13" s="5">
        <v>8</v>
      </c>
      <c r="G13" s="5">
        <v>13</v>
      </c>
      <c r="H13" s="5">
        <v>9</v>
      </c>
      <c r="I13" s="9">
        <v>5.3</v>
      </c>
      <c r="J13" s="9">
        <v>9.6</v>
      </c>
    </row>
    <row r="14" spans="1:10" hidden="1" x14ac:dyDescent="0.25">
      <c r="A14" s="5" t="s">
        <v>29</v>
      </c>
      <c r="B14" s="6" t="s">
        <v>26</v>
      </c>
      <c r="C14" s="6" t="s">
        <v>30</v>
      </c>
      <c r="D14" s="8" t="s">
        <v>31</v>
      </c>
      <c r="E14" s="5" t="s">
        <v>32</v>
      </c>
      <c r="F14" s="5">
        <v>21</v>
      </c>
      <c r="G14" s="5">
        <v>16</v>
      </c>
      <c r="H14" s="5">
        <v>6</v>
      </c>
      <c r="I14" s="9">
        <v>5.6</v>
      </c>
      <c r="J14" s="9">
        <v>11</v>
      </c>
    </row>
    <row r="15" spans="1:10" hidden="1" x14ac:dyDescent="0.25">
      <c r="A15" s="5" t="s">
        <v>90</v>
      </c>
      <c r="B15" s="6" t="s">
        <v>91</v>
      </c>
      <c r="C15" s="6" t="s">
        <v>92</v>
      </c>
      <c r="D15" s="8" t="s">
        <v>93</v>
      </c>
      <c r="E15" s="5" t="s">
        <v>40</v>
      </c>
      <c r="F15" s="5">
        <v>15</v>
      </c>
      <c r="G15" s="5">
        <v>39</v>
      </c>
      <c r="H15" s="5">
        <v>27</v>
      </c>
      <c r="I15" s="9">
        <v>3.25</v>
      </c>
      <c r="J15" s="9">
        <v>11</v>
      </c>
    </row>
    <row r="16" spans="1:10" x14ac:dyDescent="0.25">
      <c r="A16" s="5" t="s">
        <v>33</v>
      </c>
      <c r="B16" s="6" t="s">
        <v>26</v>
      </c>
      <c r="C16" s="6" t="s">
        <v>34</v>
      </c>
      <c r="D16" s="8" t="s">
        <v>35</v>
      </c>
      <c r="E16" s="5" t="s">
        <v>19</v>
      </c>
      <c r="F16" s="5">
        <v>49</v>
      </c>
      <c r="G16" s="5">
        <v>15</v>
      </c>
      <c r="H16" s="5">
        <v>2</v>
      </c>
      <c r="I16" s="9">
        <v>3.25</v>
      </c>
      <c r="J16" s="9">
        <v>13.7</v>
      </c>
    </row>
    <row r="17" spans="1:10" hidden="1" x14ac:dyDescent="0.25">
      <c r="A17" s="5" t="s">
        <v>133</v>
      </c>
      <c r="B17" s="6" t="s">
        <v>130</v>
      </c>
      <c r="C17" s="6" t="s">
        <v>134</v>
      </c>
      <c r="D17" s="8" t="s">
        <v>135</v>
      </c>
      <c r="E17" s="5" t="s">
        <v>128</v>
      </c>
      <c r="F17" s="5">
        <v>38</v>
      </c>
      <c r="G17" s="5">
        <v>25</v>
      </c>
      <c r="H17" s="5">
        <v>10</v>
      </c>
      <c r="I17" s="9">
        <v>3.25</v>
      </c>
      <c r="J17" s="9">
        <v>13.4</v>
      </c>
    </row>
    <row r="18" spans="1:10" hidden="1" x14ac:dyDescent="0.25">
      <c r="A18" s="5" t="s">
        <v>116</v>
      </c>
      <c r="B18" s="6" t="s">
        <v>117</v>
      </c>
      <c r="C18" s="6" t="s">
        <v>118</v>
      </c>
      <c r="D18" s="8" t="s">
        <v>119</v>
      </c>
      <c r="E18" s="5" t="s">
        <v>14</v>
      </c>
      <c r="F18" s="5">
        <v>36</v>
      </c>
      <c r="G18" s="5">
        <v>41</v>
      </c>
      <c r="H18" s="5">
        <v>14</v>
      </c>
      <c r="I18" s="9">
        <v>5.6</v>
      </c>
      <c r="J18" s="9">
        <v>11.9</v>
      </c>
    </row>
    <row r="19" spans="1:10" hidden="1" x14ac:dyDescent="0.25">
      <c r="A19" s="5" t="s">
        <v>112</v>
      </c>
      <c r="B19" s="6" t="s">
        <v>113</v>
      </c>
      <c r="C19" s="6" t="s">
        <v>114</v>
      </c>
      <c r="D19" s="8" t="s">
        <v>115</v>
      </c>
      <c r="E19" s="5" t="s">
        <v>48</v>
      </c>
      <c r="F19" s="5">
        <v>25</v>
      </c>
      <c r="G19" s="5">
        <v>41</v>
      </c>
      <c r="H19" s="5">
        <v>37</v>
      </c>
      <c r="I19" s="9">
        <v>5</v>
      </c>
      <c r="J19" s="9">
        <v>9</v>
      </c>
    </row>
    <row r="20" spans="1:10" ht="24" hidden="1" x14ac:dyDescent="0.25">
      <c r="A20" s="5" t="s">
        <v>193</v>
      </c>
      <c r="B20" s="6" t="s">
        <v>194</v>
      </c>
      <c r="C20" s="6" t="s">
        <v>195</v>
      </c>
      <c r="D20" s="8" t="s">
        <v>196</v>
      </c>
      <c r="E20" s="5" t="s">
        <v>163</v>
      </c>
      <c r="F20" s="5">
        <v>22</v>
      </c>
      <c r="G20" s="5">
        <v>12</v>
      </c>
      <c r="H20" s="5">
        <v>5</v>
      </c>
      <c r="I20" s="9">
        <v>5.6</v>
      </c>
      <c r="J20" s="9">
        <v>11.7</v>
      </c>
    </row>
    <row r="21" spans="1:10" hidden="1" x14ac:dyDescent="0.25">
      <c r="A21" s="5" t="s">
        <v>250</v>
      </c>
      <c r="B21" s="6" t="s">
        <v>251</v>
      </c>
      <c r="C21" s="6" t="s">
        <v>252</v>
      </c>
      <c r="D21" s="8" t="s">
        <v>253</v>
      </c>
      <c r="E21" s="5" t="s">
        <v>32</v>
      </c>
      <c r="F21" s="5">
        <v>27</v>
      </c>
      <c r="G21" s="5">
        <v>40</v>
      </c>
      <c r="H21" s="5">
        <v>23</v>
      </c>
      <c r="I21" s="9">
        <v>3.25</v>
      </c>
      <c r="J21" s="9">
        <v>13.8</v>
      </c>
    </row>
    <row r="22" spans="1:10" ht="24" hidden="1" x14ac:dyDescent="0.25">
      <c r="A22" s="5" t="s">
        <v>49</v>
      </c>
      <c r="B22" s="6" t="s">
        <v>50</v>
      </c>
      <c r="C22" s="6" t="s">
        <v>51</v>
      </c>
      <c r="D22" s="8" t="s">
        <v>52</v>
      </c>
      <c r="E22" s="5" t="s">
        <v>40</v>
      </c>
      <c r="F22" s="5">
        <v>46</v>
      </c>
      <c r="G22" s="5">
        <v>3</v>
      </c>
      <c r="H22" s="5">
        <v>41</v>
      </c>
      <c r="I22" s="9">
        <v>5.2</v>
      </c>
      <c r="J22" s="9">
        <v>13.5</v>
      </c>
    </row>
    <row r="23" spans="1:10" x14ac:dyDescent="0.25">
      <c r="A23" s="5" t="s">
        <v>228</v>
      </c>
      <c r="B23" s="6" t="s">
        <v>229</v>
      </c>
      <c r="C23" s="6" t="s">
        <v>230</v>
      </c>
      <c r="D23" s="8" t="s">
        <v>231</v>
      </c>
      <c r="E23" s="5" t="s">
        <v>19</v>
      </c>
      <c r="F23" s="5">
        <v>38</v>
      </c>
      <c r="G23" s="5">
        <v>29</v>
      </c>
      <c r="H23" s="5">
        <v>10</v>
      </c>
      <c r="I23" s="9">
        <v>5.6</v>
      </c>
      <c r="J23" s="9">
        <v>11</v>
      </c>
    </row>
    <row r="24" spans="1:10" hidden="1" x14ac:dyDescent="0.25">
      <c r="A24" s="5" t="s">
        <v>254</v>
      </c>
      <c r="B24" s="6" t="s">
        <v>255</v>
      </c>
      <c r="C24" s="6" t="s">
        <v>256</v>
      </c>
      <c r="D24" s="8" t="s">
        <v>257</v>
      </c>
      <c r="E24" s="5" t="s">
        <v>128</v>
      </c>
      <c r="F24" s="5">
        <v>16</v>
      </c>
      <c r="G24" s="5">
        <v>45</v>
      </c>
      <c r="H24" s="5">
        <v>9</v>
      </c>
      <c r="I24" s="9">
        <v>3.25</v>
      </c>
      <c r="J24" s="9">
        <v>12.5</v>
      </c>
    </row>
    <row r="25" spans="1:10" hidden="1" x14ac:dyDescent="0.25">
      <c r="A25" s="5" t="s">
        <v>100</v>
      </c>
      <c r="B25" s="6" t="s">
        <v>101</v>
      </c>
      <c r="C25" s="6" t="s">
        <v>102</v>
      </c>
      <c r="D25" s="8" t="s">
        <v>103</v>
      </c>
      <c r="E25" s="5" t="s">
        <v>14</v>
      </c>
      <c r="F25" s="5">
        <v>36</v>
      </c>
      <c r="G25" s="5">
        <v>10</v>
      </c>
      <c r="H25" s="5">
        <v>6</v>
      </c>
      <c r="I25" s="9">
        <v>3.25</v>
      </c>
      <c r="J25" s="9">
        <v>11.5</v>
      </c>
    </row>
    <row r="26" spans="1:10" hidden="1" x14ac:dyDescent="0.25">
      <c r="A26" s="5" t="s">
        <v>205</v>
      </c>
      <c r="B26" s="6" t="s">
        <v>206</v>
      </c>
      <c r="C26" s="6" t="s">
        <v>207</v>
      </c>
      <c r="D26" s="8" t="s">
        <v>208</v>
      </c>
      <c r="E26" s="5" t="s">
        <v>48</v>
      </c>
      <c r="F26" s="5">
        <v>32</v>
      </c>
      <c r="G26" s="5">
        <v>26</v>
      </c>
      <c r="H26" s="5">
        <v>49</v>
      </c>
      <c r="I26" s="9">
        <v>5.4</v>
      </c>
      <c r="J26" s="9">
        <v>9.9</v>
      </c>
    </row>
    <row r="27" spans="1:10" hidden="1" x14ac:dyDescent="0.25">
      <c r="A27" s="5" t="s">
        <v>266</v>
      </c>
      <c r="B27" s="6" t="s">
        <v>263</v>
      </c>
      <c r="C27" s="6" t="s">
        <v>267</v>
      </c>
      <c r="D27" s="8" t="s">
        <v>268</v>
      </c>
      <c r="E27" s="5" t="s">
        <v>24</v>
      </c>
      <c r="F27" s="5">
        <v>42</v>
      </c>
      <c r="G27" s="5">
        <v>11</v>
      </c>
      <c r="H27" s="5">
        <v>45</v>
      </c>
      <c r="I27" s="9">
        <v>3.25</v>
      </c>
      <c r="J27" s="9">
        <v>10.8</v>
      </c>
    </row>
    <row r="28" spans="1:10" hidden="1" x14ac:dyDescent="0.25">
      <c r="A28" s="5" t="s">
        <v>136</v>
      </c>
      <c r="B28" s="6" t="s">
        <v>130</v>
      </c>
      <c r="C28" s="6" t="s">
        <v>137</v>
      </c>
      <c r="D28" s="8" t="s">
        <v>138</v>
      </c>
      <c r="E28" s="5" t="s">
        <v>128</v>
      </c>
      <c r="F28" s="5">
        <v>17</v>
      </c>
      <c r="G28" s="5">
        <v>11</v>
      </c>
      <c r="H28" s="5">
        <v>38</v>
      </c>
      <c r="I28" s="9">
        <v>5.6</v>
      </c>
      <c r="J28" s="9">
        <v>11.2</v>
      </c>
    </row>
    <row r="29" spans="1:10" hidden="1" x14ac:dyDescent="0.25">
      <c r="A29" s="5" t="s">
        <v>60</v>
      </c>
      <c r="B29" s="6" t="s">
        <v>61</v>
      </c>
      <c r="C29" s="6" t="s">
        <v>62</v>
      </c>
      <c r="D29" s="8" t="s">
        <v>63</v>
      </c>
      <c r="E29" s="5" t="s">
        <v>14</v>
      </c>
      <c r="F29" s="5">
        <v>30</v>
      </c>
      <c r="G29" s="5">
        <v>29</v>
      </c>
      <c r="H29" s="5">
        <v>36</v>
      </c>
      <c r="I29" s="9">
        <v>3.25</v>
      </c>
      <c r="J29" s="9">
        <v>9.1</v>
      </c>
    </row>
    <row r="30" spans="1:10" hidden="1" x14ac:dyDescent="0.25">
      <c r="A30" s="5" t="s">
        <v>78</v>
      </c>
      <c r="B30" s="6" t="s">
        <v>79</v>
      </c>
      <c r="C30" s="6" t="s">
        <v>80</v>
      </c>
      <c r="D30" s="8" t="s">
        <v>81</v>
      </c>
      <c r="E30" s="5" t="s">
        <v>48</v>
      </c>
      <c r="F30" s="5">
        <v>28</v>
      </c>
      <c r="G30" s="5">
        <v>48</v>
      </c>
      <c r="H30" s="5">
        <v>26</v>
      </c>
      <c r="I30" s="9">
        <v>5.5</v>
      </c>
      <c r="J30" s="9">
        <v>12.7</v>
      </c>
    </row>
    <row r="31" spans="1:10" ht="24" hidden="1" x14ac:dyDescent="0.25">
      <c r="A31" s="5" t="s">
        <v>20</v>
      </c>
      <c r="B31" s="6" t="s">
        <v>21</v>
      </c>
      <c r="C31" s="6" t="s">
        <v>22</v>
      </c>
      <c r="D31" s="8" t="s">
        <v>23</v>
      </c>
      <c r="E31" s="5" t="s">
        <v>24</v>
      </c>
      <c r="F31" s="5">
        <v>3</v>
      </c>
      <c r="G31" s="5">
        <v>17</v>
      </c>
      <c r="H31" s="5">
        <v>17</v>
      </c>
      <c r="I31" s="9">
        <v>3.25</v>
      </c>
      <c r="J31" s="9">
        <v>11.5</v>
      </c>
    </row>
    <row r="32" spans="1:10" hidden="1" x14ac:dyDescent="0.25">
      <c r="A32" s="5" t="s">
        <v>224</v>
      </c>
      <c r="B32" s="6" t="s">
        <v>225</v>
      </c>
      <c r="C32" s="6" t="s">
        <v>226</v>
      </c>
      <c r="D32" s="8" t="s">
        <v>227</v>
      </c>
      <c r="E32" s="5" t="s">
        <v>163</v>
      </c>
      <c r="F32" s="5">
        <v>27</v>
      </c>
      <c r="G32" s="5">
        <v>49</v>
      </c>
      <c r="H32" s="5">
        <v>30</v>
      </c>
      <c r="I32" s="9">
        <v>3.25</v>
      </c>
      <c r="J32" s="9">
        <v>12.9</v>
      </c>
    </row>
    <row r="33" spans="1:10" hidden="1" x14ac:dyDescent="0.25">
      <c r="A33" s="5" t="s">
        <v>104</v>
      </c>
      <c r="B33" s="6" t="s">
        <v>105</v>
      </c>
      <c r="C33" s="6" t="s">
        <v>106</v>
      </c>
      <c r="D33" s="8" t="s">
        <v>107</v>
      </c>
      <c r="E33" s="5" t="s">
        <v>32</v>
      </c>
      <c r="F33" s="5">
        <v>10</v>
      </c>
      <c r="G33" s="5">
        <v>23</v>
      </c>
      <c r="H33" s="5">
        <v>12</v>
      </c>
      <c r="I33" s="9">
        <v>5.3</v>
      </c>
      <c r="J33" s="9">
        <v>9.6999999999999993</v>
      </c>
    </row>
    <row r="34" spans="1:10" hidden="1" x14ac:dyDescent="0.25">
      <c r="A34" s="5" t="s">
        <v>246</v>
      </c>
      <c r="B34" s="6" t="s">
        <v>247</v>
      </c>
      <c r="C34" s="6" t="s">
        <v>248</v>
      </c>
      <c r="D34" s="8" t="s">
        <v>249</v>
      </c>
      <c r="E34" s="5" t="s">
        <v>40</v>
      </c>
      <c r="F34" s="5">
        <v>19</v>
      </c>
      <c r="G34" s="5">
        <v>35</v>
      </c>
      <c r="H34" s="5">
        <v>42</v>
      </c>
      <c r="I34" s="9">
        <v>5.0999999999999996</v>
      </c>
      <c r="J34" s="9">
        <v>13.8</v>
      </c>
    </row>
    <row r="35" spans="1:10" ht="24" hidden="1" x14ac:dyDescent="0.25">
      <c r="A35" s="5" t="s">
        <v>181</v>
      </c>
      <c r="B35" s="6" t="s">
        <v>182</v>
      </c>
      <c r="C35" s="6" t="s">
        <v>183</v>
      </c>
      <c r="D35" s="8" t="s">
        <v>184</v>
      </c>
      <c r="E35" s="5" t="s">
        <v>32</v>
      </c>
      <c r="F35" s="5">
        <v>46</v>
      </c>
      <c r="G35" s="5">
        <v>29</v>
      </c>
      <c r="H35" s="5">
        <v>42</v>
      </c>
      <c r="I35" s="9">
        <v>3.25</v>
      </c>
      <c r="J35" s="9">
        <v>10.199999999999999</v>
      </c>
    </row>
    <row r="36" spans="1:10" ht="24" hidden="1" x14ac:dyDescent="0.25">
      <c r="A36" s="5" t="s">
        <v>151</v>
      </c>
      <c r="B36" s="6" t="s">
        <v>152</v>
      </c>
      <c r="C36" s="6" t="s">
        <v>153</v>
      </c>
      <c r="D36" s="8" t="s">
        <v>154</v>
      </c>
      <c r="E36" s="5" t="s">
        <v>40</v>
      </c>
      <c r="F36" s="5">
        <v>45</v>
      </c>
      <c r="G36" s="5">
        <v>18</v>
      </c>
      <c r="H36" s="5">
        <v>39</v>
      </c>
      <c r="I36" s="9">
        <v>5.5</v>
      </c>
      <c r="J36" s="9">
        <v>10.5</v>
      </c>
    </row>
    <row r="37" spans="1:10" ht="24" hidden="1" x14ac:dyDescent="0.25">
      <c r="A37" s="5" t="s">
        <v>108</v>
      </c>
      <c r="B37" s="6" t="s">
        <v>109</v>
      </c>
      <c r="C37" s="6" t="s">
        <v>110</v>
      </c>
      <c r="D37" s="8" t="s">
        <v>111</v>
      </c>
      <c r="E37" s="5" t="s">
        <v>40</v>
      </c>
      <c r="F37" s="5">
        <v>45</v>
      </c>
      <c r="G37" s="5">
        <v>18</v>
      </c>
      <c r="H37" s="5">
        <v>38</v>
      </c>
      <c r="I37" s="9">
        <v>3.25</v>
      </c>
      <c r="J37" s="9">
        <v>12.4</v>
      </c>
    </row>
    <row r="38" spans="1:10" x14ac:dyDescent="0.25">
      <c r="A38" s="5" t="s">
        <v>53</v>
      </c>
      <c r="B38" s="6" t="s">
        <v>54</v>
      </c>
      <c r="C38" s="6" t="s">
        <v>55</v>
      </c>
      <c r="D38" s="8" t="s">
        <v>56</v>
      </c>
      <c r="E38" s="5" t="s">
        <v>19</v>
      </c>
      <c r="F38" s="5">
        <v>15</v>
      </c>
      <c r="G38" s="5">
        <v>46</v>
      </c>
      <c r="H38" s="5">
        <v>48</v>
      </c>
      <c r="I38" s="9">
        <v>3.25</v>
      </c>
      <c r="J38" s="9">
        <v>11.2</v>
      </c>
    </row>
    <row r="39" spans="1:10" hidden="1" x14ac:dyDescent="0.25">
      <c r="A39" s="5" t="s">
        <v>239</v>
      </c>
      <c r="B39" s="6" t="s">
        <v>240</v>
      </c>
      <c r="C39" s="6" t="s">
        <v>241</v>
      </c>
      <c r="D39" s="8" t="s">
        <v>242</v>
      </c>
      <c r="E39" s="5" t="s">
        <v>128</v>
      </c>
      <c r="F39" s="5">
        <v>17</v>
      </c>
      <c r="G39" s="5">
        <v>11</v>
      </c>
      <c r="H39" s="5">
        <v>16</v>
      </c>
      <c r="I39" s="9">
        <v>5.0999999999999996</v>
      </c>
      <c r="J39" s="9">
        <v>13.8</v>
      </c>
    </row>
    <row r="40" spans="1:10" ht="24" hidden="1" x14ac:dyDescent="0.25">
      <c r="A40" s="5" t="s">
        <v>235</v>
      </c>
      <c r="B40" s="6" t="s">
        <v>236</v>
      </c>
      <c r="C40" s="6" t="s">
        <v>237</v>
      </c>
      <c r="D40" s="8" t="s">
        <v>238</v>
      </c>
      <c r="E40" s="5" t="s">
        <v>14</v>
      </c>
      <c r="F40" s="5">
        <v>33</v>
      </c>
      <c r="G40" s="5">
        <v>43</v>
      </c>
      <c r="H40" s="5">
        <v>44</v>
      </c>
      <c r="I40" s="9">
        <v>3.25</v>
      </c>
      <c r="J40" s="9">
        <v>13</v>
      </c>
    </row>
    <row r="41" spans="1:10" ht="24" hidden="1" x14ac:dyDescent="0.25">
      <c r="A41" s="5" t="s">
        <v>201</v>
      </c>
      <c r="B41" s="6" t="s">
        <v>202</v>
      </c>
      <c r="C41" s="6" t="s">
        <v>203</v>
      </c>
      <c r="D41" s="8" t="s">
        <v>204</v>
      </c>
      <c r="E41" s="5" t="s">
        <v>48</v>
      </c>
      <c r="F41" s="5">
        <v>14</v>
      </c>
      <c r="G41" s="5">
        <v>8</v>
      </c>
      <c r="H41" s="5">
        <v>5</v>
      </c>
      <c r="I41" s="9">
        <v>5.6</v>
      </c>
      <c r="J41" s="9">
        <v>11.9</v>
      </c>
    </row>
    <row r="42" spans="1:10" hidden="1" x14ac:dyDescent="0.25">
      <c r="A42" s="5" t="s">
        <v>120</v>
      </c>
      <c r="B42" s="6" t="s">
        <v>121</v>
      </c>
      <c r="C42" s="6" t="s">
        <v>122</v>
      </c>
      <c r="D42" s="8" t="s">
        <v>123</v>
      </c>
      <c r="E42" s="5" t="s">
        <v>24</v>
      </c>
      <c r="F42" s="5">
        <v>43</v>
      </c>
      <c r="G42" s="5">
        <v>25</v>
      </c>
      <c r="H42" s="5">
        <v>33</v>
      </c>
      <c r="I42" s="9">
        <v>3.25</v>
      </c>
      <c r="J42" s="9">
        <v>12.4</v>
      </c>
    </row>
    <row r="43" spans="1:10" hidden="1" x14ac:dyDescent="0.25">
      <c r="A43" s="5" t="s">
        <v>94</v>
      </c>
      <c r="B43" s="6" t="s">
        <v>91</v>
      </c>
      <c r="C43" s="6" t="s">
        <v>95</v>
      </c>
      <c r="D43" s="8" t="s">
        <v>96</v>
      </c>
      <c r="E43" s="5" t="s">
        <v>32</v>
      </c>
      <c r="F43" s="5">
        <v>33</v>
      </c>
      <c r="G43" s="5">
        <v>24</v>
      </c>
      <c r="H43" s="5">
        <v>49</v>
      </c>
      <c r="I43" s="9">
        <v>3.25</v>
      </c>
      <c r="J43" s="9">
        <v>12.2</v>
      </c>
    </row>
    <row r="44" spans="1:10" ht="24" hidden="1" x14ac:dyDescent="0.25">
      <c r="A44" s="5" t="s">
        <v>213</v>
      </c>
      <c r="B44" s="6" t="s">
        <v>214</v>
      </c>
      <c r="C44" s="6" t="s">
        <v>215</v>
      </c>
      <c r="D44" s="8" t="s">
        <v>216</v>
      </c>
      <c r="E44" s="5" t="s">
        <v>40</v>
      </c>
      <c r="F44" s="5">
        <v>13</v>
      </c>
      <c r="G44" s="5">
        <v>34</v>
      </c>
      <c r="H44" s="5">
        <v>24</v>
      </c>
      <c r="I44" s="9">
        <v>5.0999999999999996</v>
      </c>
      <c r="J44" s="9">
        <v>9.3000000000000007</v>
      </c>
    </row>
    <row r="45" spans="1:10" hidden="1" x14ac:dyDescent="0.25">
      <c r="A45" s="5" t="s">
        <v>170</v>
      </c>
      <c r="B45" s="6" t="s">
        <v>160</v>
      </c>
      <c r="C45" s="6" t="s">
        <v>171</v>
      </c>
      <c r="D45" s="8" t="s">
        <v>172</v>
      </c>
      <c r="E45" s="5" t="s">
        <v>40</v>
      </c>
      <c r="F45" s="5">
        <v>42</v>
      </c>
      <c r="G45" s="5">
        <v>47</v>
      </c>
      <c r="H45" s="5">
        <v>8</v>
      </c>
      <c r="I45" s="9">
        <v>3.25</v>
      </c>
      <c r="J45" s="9">
        <v>12.3</v>
      </c>
    </row>
    <row r="46" spans="1:10" ht="24" x14ac:dyDescent="0.25">
      <c r="A46" s="5" t="s">
        <v>15</v>
      </c>
      <c r="B46" s="6" t="s">
        <v>16</v>
      </c>
      <c r="C46" s="6" t="s">
        <v>17</v>
      </c>
      <c r="D46" s="8" t="s">
        <v>18</v>
      </c>
      <c r="E46" s="5" t="s">
        <v>19</v>
      </c>
      <c r="F46" s="5">
        <v>16</v>
      </c>
      <c r="G46" s="5">
        <v>36</v>
      </c>
      <c r="H46" s="5">
        <v>33</v>
      </c>
      <c r="I46" s="9">
        <v>5.5</v>
      </c>
      <c r="J46" s="9">
        <v>12.6</v>
      </c>
    </row>
    <row r="47" spans="1:10" ht="24" hidden="1" x14ac:dyDescent="0.25">
      <c r="A47" s="5" t="s">
        <v>185</v>
      </c>
      <c r="B47" s="6" t="s">
        <v>186</v>
      </c>
      <c r="C47" s="6" t="s">
        <v>187</v>
      </c>
      <c r="D47" s="8" t="s">
        <v>188</v>
      </c>
      <c r="E47" s="5" t="s">
        <v>128</v>
      </c>
      <c r="F47" s="5">
        <v>23</v>
      </c>
      <c r="G47" s="5">
        <v>44</v>
      </c>
      <c r="H47" s="5">
        <v>38</v>
      </c>
      <c r="I47" s="9">
        <v>3.25</v>
      </c>
      <c r="J47" s="9">
        <v>10.7</v>
      </c>
    </row>
    <row r="48" spans="1:10" ht="24" hidden="1" x14ac:dyDescent="0.25">
      <c r="A48" s="5" t="s">
        <v>243</v>
      </c>
      <c r="B48" s="6" t="s">
        <v>240</v>
      </c>
      <c r="C48" s="6" t="s">
        <v>244</v>
      </c>
      <c r="D48" s="8" t="s">
        <v>245</v>
      </c>
      <c r="E48" s="5" t="s">
        <v>14</v>
      </c>
      <c r="F48" s="5">
        <v>19</v>
      </c>
      <c r="G48" s="5">
        <v>24</v>
      </c>
      <c r="H48" s="5">
        <v>5</v>
      </c>
      <c r="I48" s="9">
        <v>5.6</v>
      </c>
      <c r="J48" s="9">
        <v>12</v>
      </c>
    </row>
    <row r="49" spans="1:10" hidden="1" x14ac:dyDescent="0.25">
      <c r="A49" s="5" t="s">
        <v>173</v>
      </c>
      <c r="B49" s="6" t="s">
        <v>174</v>
      </c>
      <c r="C49" s="6" t="s">
        <v>175</v>
      </c>
      <c r="D49" s="8" t="s">
        <v>176</v>
      </c>
      <c r="E49" s="5" t="s">
        <v>48</v>
      </c>
      <c r="F49" s="5">
        <v>4</v>
      </c>
      <c r="G49" s="5">
        <v>5</v>
      </c>
      <c r="H49" s="5">
        <v>33</v>
      </c>
      <c r="I49" s="9">
        <v>5.6</v>
      </c>
      <c r="J49" s="9">
        <v>11.7</v>
      </c>
    </row>
    <row r="50" spans="1:10" ht="24" hidden="1" x14ac:dyDescent="0.25">
      <c r="A50" s="5" t="s">
        <v>143</v>
      </c>
      <c r="B50" s="6" t="s">
        <v>144</v>
      </c>
      <c r="C50" s="6" t="s">
        <v>145</v>
      </c>
      <c r="D50" s="8" t="s">
        <v>146</v>
      </c>
      <c r="E50" s="5" t="s">
        <v>24</v>
      </c>
      <c r="F50" s="5">
        <v>29</v>
      </c>
      <c r="G50" s="5">
        <v>15</v>
      </c>
      <c r="H50" s="5">
        <v>50</v>
      </c>
      <c r="I50" s="9">
        <v>3.25</v>
      </c>
      <c r="J50" s="9">
        <v>10.3</v>
      </c>
    </row>
    <row r="51" spans="1:10" ht="24" hidden="1" x14ac:dyDescent="0.25">
      <c r="A51" s="5" t="s">
        <v>97</v>
      </c>
      <c r="B51" s="6" t="s">
        <v>91</v>
      </c>
      <c r="C51" s="6" t="s">
        <v>98</v>
      </c>
      <c r="D51" s="8" t="s">
        <v>99</v>
      </c>
      <c r="E51" s="5" t="s">
        <v>32</v>
      </c>
      <c r="F51" s="5">
        <v>27</v>
      </c>
      <c r="G51" s="5">
        <v>20</v>
      </c>
      <c r="H51" s="5">
        <v>49</v>
      </c>
      <c r="I51" s="9">
        <v>5.6</v>
      </c>
      <c r="J51" s="9">
        <v>11.5</v>
      </c>
    </row>
    <row r="52" spans="1:10" ht="36" hidden="1" x14ac:dyDescent="0.25">
      <c r="A52" s="5" t="s">
        <v>139</v>
      </c>
      <c r="B52" s="6" t="s">
        <v>140</v>
      </c>
      <c r="C52" s="6" t="s">
        <v>141</v>
      </c>
      <c r="D52" s="8" t="s">
        <v>142</v>
      </c>
      <c r="E52" s="5" t="s">
        <v>40</v>
      </c>
      <c r="F52" s="5">
        <v>13</v>
      </c>
      <c r="G52" s="5">
        <v>6</v>
      </c>
      <c r="H52" s="5">
        <v>37</v>
      </c>
      <c r="I52" s="9">
        <v>5.2</v>
      </c>
      <c r="J52" s="9">
        <v>13.6</v>
      </c>
    </row>
    <row r="53" spans="1:10" hidden="1" x14ac:dyDescent="0.25">
      <c r="A53" s="5" t="s">
        <v>82</v>
      </c>
      <c r="B53" s="6" t="s">
        <v>83</v>
      </c>
      <c r="C53" s="6" t="s">
        <v>84</v>
      </c>
      <c r="D53" s="8" t="s">
        <v>85</v>
      </c>
      <c r="E53" s="5" t="s">
        <v>40</v>
      </c>
      <c r="F53" s="5">
        <v>38</v>
      </c>
      <c r="G53" s="5">
        <v>15</v>
      </c>
      <c r="H53" s="5">
        <v>33</v>
      </c>
      <c r="I53" s="9">
        <v>5.4</v>
      </c>
      <c r="J53" s="9">
        <v>13.2</v>
      </c>
    </row>
    <row r="54" spans="1:10" x14ac:dyDescent="0.25">
      <c r="A54" s="5" t="s">
        <v>197</v>
      </c>
      <c r="B54" s="6" t="s">
        <v>198</v>
      </c>
      <c r="C54" s="6" t="s">
        <v>199</v>
      </c>
      <c r="D54" s="8" t="s">
        <v>200</v>
      </c>
      <c r="E54" s="5" t="s">
        <v>19</v>
      </c>
      <c r="F54" s="5">
        <v>46</v>
      </c>
      <c r="G54" s="5">
        <v>44</v>
      </c>
      <c r="H54" s="5">
        <v>38</v>
      </c>
      <c r="I54" s="9">
        <v>5.4</v>
      </c>
      <c r="J54" s="9">
        <v>9.9</v>
      </c>
    </row>
    <row r="55" spans="1:10" ht="24" hidden="1" x14ac:dyDescent="0.25">
      <c r="A55" s="5" t="s">
        <v>57</v>
      </c>
      <c r="B55" s="6" t="s">
        <v>54</v>
      </c>
      <c r="C55" s="6" t="s">
        <v>58</v>
      </c>
      <c r="D55" s="8" t="s">
        <v>59</v>
      </c>
      <c r="E55" s="5" t="s">
        <v>40</v>
      </c>
      <c r="F55" s="5">
        <v>23</v>
      </c>
      <c r="G55" s="5">
        <v>35</v>
      </c>
      <c r="H55" s="5">
        <v>42</v>
      </c>
      <c r="I55" s="9">
        <v>3.25</v>
      </c>
      <c r="J55" s="9">
        <v>12.5</v>
      </c>
    </row>
    <row r="56" spans="1:10" x14ac:dyDescent="0.25">
      <c r="A56" s="5" t="s">
        <v>71</v>
      </c>
      <c r="B56" s="6" t="s">
        <v>72</v>
      </c>
      <c r="C56" s="6" t="s">
        <v>73</v>
      </c>
      <c r="D56" s="8" t="s">
        <v>74</v>
      </c>
      <c r="E56" s="5" t="s">
        <v>19</v>
      </c>
      <c r="F56" s="5">
        <v>30</v>
      </c>
      <c r="G56" s="5">
        <v>15</v>
      </c>
      <c r="H56" s="5">
        <v>24</v>
      </c>
      <c r="I56" s="9">
        <v>3.25</v>
      </c>
      <c r="J56" s="9">
        <v>11.2</v>
      </c>
    </row>
    <row r="57" spans="1:10" ht="24" hidden="1" x14ac:dyDescent="0.25">
      <c r="A57" s="5" t="s">
        <v>220</v>
      </c>
      <c r="B57" s="6" t="s">
        <v>221</v>
      </c>
      <c r="C57" s="6" t="s">
        <v>222</v>
      </c>
      <c r="D57" s="8" t="s">
        <v>223</v>
      </c>
      <c r="E57" s="5" t="s">
        <v>128</v>
      </c>
      <c r="F57" s="5">
        <v>38</v>
      </c>
      <c r="G57" s="5">
        <v>16</v>
      </c>
      <c r="H57" s="5">
        <v>43</v>
      </c>
      <c r="I57" s="9">
        <v>3.25</v>
      </c>
      <c r="J57" s="9">
        <v>13.2</v>
      </c>
    </row>
    <row r="58" spans="1:10" hidden="1" x14ac:dyDescent="0.25">
      <c r="A58" s="5" t="s">
        <v>10</v>
      </c>
      <c r="B58" s="6" t="s">
        <v>11</v>
      </c>
      <c r="C58" s="6" t="s">
        <v>12</v>
      </c>
      <c r="D58" s="8" t="s">
        <v>13</v>
      </c>
      <c r="E58" s="5" t="s">
        <v>14</v>
      </c>
      <c r="F58" s="5">
        <v>33</v>
      </c>
      <c r="G58" s="5">
        <v>4</v>
      </c>
      <c r="H58" s="5">
        <v>6</v>
      </c>
      <c r="I58" s="9">
        <v>3.25</v>
      </c>
      <c r="J58" s="9">
        <v>12.3</v>
      </c>
    </row>
    <row r="59" spans="1:10" ht="24" hidden="1" x14ac:dyDescent="0.25">
      <c r="A59" s="5" t="s">
        <v>258</v>
      </c>
      <c r="B59" s="6" t="s">
        <v>259</v>
      </c>
      <c r="C59" s="6" t="s">
        <v>260</v>
      </c>
      <c r="D59" s="8" t="s">
        <v>261</v>
      </c>
      <c r="E59" s="5" t="s">
        <v>40</v>
      </c>
      <c r="F59" s="5">
        <v>4</v>
      </c>
      <c r="G59" s="5">
        <v>24</v>
      </c>
      <c r="H59" s="5">
        <v>15</v>
      </c>
      <c r="I59" s="9">
        <v>3.25</v>
      </c>
      <c r="J59" s="9">
        <v>10.4</v>
      </c>
    </row>
    <row r="60" spans="1:10" ht="24" x14ac:dyDescent="0.25">
      <c r="A60" s="5" t="s">
        <v>217</v>
      </c>
      <c r="B60" s="6" t="s">
        <v>214</v>
      </c>
      <c r="C60" s="6" t="s">
        <v>218</v>
      </c>
      <c r="D60" s="8" t="s">
        <v>219</v>
      </c>
      <c r="E60" s="5" t="s">
        <v>19</v>
      </c>
      <c r="F60" s="5">
        <v>7</v>
      </c>
      <c r="G60" s="5">
        <v>16</v>
      </c>
      <c r="H60" s="5">
        <v>18</v>
      </c>
      <c r="I60" s="9">
        <v>5.4</v>
      </c>
      <c r="J60" s="9">
        <v>13.1</v>
      </c>
    </row>
    <row r="61" spans="1:10" hidden="1" x14ac:dyDescent="0.25">
      <c r="A61" s="5" t="s">
        <v>124</v>
      </c>
      <c r="B61" s="6" t="s">
        <v>125</v>
      </c>
      <c r="C61" s="6" t="s">
        <v>126</v>
      </c>
      <c r="D61" s="8" t="s">
        <v>127</v>
      </c>
      <c r="E61" s="5" t="s">
        <v>128</v>
      </c>
      <c r="F61" s="5">
        <v>11</v>
      </c>
      <c r="G61" s="5">
        <v>5</v>
      </c>
      <c r="H61" s="5">
        <v>19</v>
      </c>
      <c r="I61" s="9">
        <v>3.25</v>
      </c>
      <c r="J61" s="9">
        <v>11.4</v>
      </c>
    </row>
    <row r="62" spans="1:10" hidden="1" x14ac:dyDescent="0.25">
      <c r="A62" s="5" t="s">
        <v>273</v>
      </c>
      <c r="B62" s="6" t="s">
        <v>274</v>
      </c>
      <c r="C62" s="6" t="s">
        <v>275</v>
      </c>
      <c r="D62" s="8" t="s">
        <v>276</v>
      </c>
      <c r="E62" s="5" t="s">
        <v>14</v>
      </c>
      <c r="F62" s="5">
        <v>36</v>
      </c>
      <c r="G62" s="5">
        <v>40</v>
      </c>
      <c r="H62" s="5">
        <v>12</v>
      </c>
      <c r="I62" s="9">
        <v>5.5</v>
      </c>
      <c r="J62" s="9">
        <v>10.3</v>
      </c>
    </row>
    <row r="63" spans="1:10" hidden="1" x14ac:dyDescent="0.25">
      <c r="A63" s="5" t="s">
        <v>75</v>
      </c>
      <c r="B63" s="6" t="s">
        <v>72</v>
      </c>
      <c r="C63" s="6" t="s">
        <v>76</v>
      </c>
      <c r="D63" s="8" t="s">
        <v>77</v>
      </c>
      <c r="E63" s="5" t="s">
        <v>32</v>
      </c>
      <c r="F63" s="5">
        <v>42</v>
      </c>
      <c r="G63" s="5">
        <v>23</v>
      </c>
      <c r="H63" s="5">
        <v>16</v>
      </c>
      <c r="I63" s="9">
        <v>5.0999999999999996</v>
      </c>
      <c r="J63" s="9">
        <v>9.3000000000000007</v>
      </c>
    </row>
    <row r="64" spans="1:10" hidden="1" x14ac:dyDescent="0.25">
      <c r="A64" s="5" t="s">
        <v>36</v>
      </c>
      <c r="B64" s="6" t="s">
        <v>37</v>
      </c>
      <c r="C64" s="6" t="s">
        <v>38</v>
      </c>
      <c r="D64" s="8" t="s">
        <v>39</v>
      </c>
      <c r="E64" s="5" t="s">
        <v>40</v>
      </c>
      <c r="F64" s="5">
        <v>48</v>
      </c>
      <c r="G64" s="5">
        <v>12</v>
      </c>
      <c r="H64" s="5">
        <v>17</v>
      </c>
      <c r="I64" s="9">
        <v>3.25</v>
      </c>
      <c r="J64" s="9">
        <v>9.5</v>
      </c>
    </row>
    <row r="65" spans="1:10" x14ac:dyDescent="0.25">
      <c r="A65" s="5" t="s">
        <v>64</v>
      </c>
      <c r="B65" s="6" t="s">
        <v>65</v>
      </c>
      <c r="C65" s="6" t="s">
        <v>66</v>
      </c>
      <c r="D65" s="8" t="s">
        <v>67</v>
      </c>
      <c r="E65" s="5" t="s">
        <v>19</v>
      </c>
      <c r="F65" s="5">
        <v>7</v>
      </c>
      <c r="G65" s="5">
        <v>17</v>
      </c>
      <c r="H65" s="5">
        <v>39</v>
      </c>
      <c r="I65" s="9">
        <v>5.3</v>
      </c>
      <c r="J65" s="9">
        <v>13.4</v>
      </c>
    </row>
    <row r="66" spans="1:10" ht="24" hidden="1" x14ac:dyDescent="0.25">
      <c r="A66" s="5" t="s">
        <v>155</v>
      </c>
      <c r="B66" s="6" t="s">
        <v>156</v>
      </c>
      <c r="C66" s="6" t="s">
        <v>157</v>
      </c>
      <c r="D66" s="8" t="s">
        <v>158</v>
      </c>
      <c r="E66" s="5" t="s">
        <v>128</v>
      </c>
      <c r="F66" s="5">
        <v>26</v>
      </c>
      <c r="G66" s="5">
        <v>42</v>
      </c>
      <c r="H66" s="5">
        <v>10</v>
      </c>
      <c r="I66" s="9">
        <v>3.25</v>
      </c>
      <c r="J66" s="9">
        <v>13.4</v>
      </c>
    </row>
    <row r="67" spans="1:10" hidden="1" x14ac:dyDescent="0.25">
      <c r="A67" s="5" t="s">
        <v>68</v>
      </c>
      <c r="B67" s="6" t="s">
        <v>65</v>
      </c>
      <c r="C67" s="6" t="s">
        <v>69</v>
      </c>
      <c r="D67" s="8" t="s">
        <v>70</v>
      </c>
      <c r="E67" s="5" t="s">
        <v>14</v>
      </c>
      <c r="F67" s="5">
        <v>15</v>
      </c>
      <c r="G67" s="5">
        <v>5</v>
      </c>
      <c r="H67" s="5">
        <v>36</v>
      </c>
      <c r="I67" s="9">
        <v>5.3</v>
      </c>
      <c r="J67" s="9">
        <v>13.4</v>
      </c>
    </row>
    <row r="68" spans="1:10" ht="24" hidden="1" x14ac:dyDescent="0.25">
      <c r="A68" s="5" t="s">
        <v>45</v>
      </c>
      <c r="B68" s="6" t="s">
        <v>42</v>
      </c>
      <c r="C68" s="6" t="s">
        <v>46</v>
      </c>
      <c r="D68" s="8" t="s">
        <v>47</v>
      </c>
      <c r="E68" s="5" t="s">
        <v>48</v>
      </c>
      <c r="F68" s="5">
        <v>29</v>
      </c>
      <c r="G68" s="5">
        <v>8</v>
      </c>
      <c r="H68" s="5">
        <v>31</v>
      </c>
      <c r="I68" s="9">
        <v>5.5</v>
      </c>
      <c r="J68" s="9">
        <v>12.6</v>
      </c>
    </row>
    <row r="69" spans="1:10" ht="24" hidden="1" x14ac:dyDescent="0.25">
      <c r="A69" s="5" t="s">
        <v>232</v>
      </c>
      <c r="B69" s="6" t="s">
        <v>229</v>
      </c>
      <c r="C69" s="6" t="s">
        <v>233</v>
      </c>
      <c r="D69" s="8" t="s">
        <v>234</v>
      </c>
      <c r="E69" s="5" t="s">
        <v>24</v>
      </c>
      <c r="F69" s="5">
        <v>26</v>
      </c>
      <c r="G69" s="5">
        <v>11</v>
      </c>
      <c r="H69" s="5">
        <v>42</v>
      </c>
      <c r="I69" s="9">
        <v>3.25</v>
      </c>
      <c r="J69" s="9">
        <v>12.1</v>
      </c>
    </row>
    <row r="70" spans="1:10" hidden="1" x14ac:dyDescent="0.25">
      <c r="A70" s="5" t="s">
        <v>189</v>
      </c>
      <c r="B70" s="6" t="s">
        <v>190</v>
      </c>
      <c r="C70" s="6" t="s">
        <v>191</v>
      </c>
      <c r="D70" s="8" t="s">
        <v>192</v>
      </c>
      <c r="E70" s="5" t="s">
        <v>163</v>
      </c>
      <c r="F70" s="5">
        <v>36</v>
      </c>
      <c r="G70" s="5">
        <v>28</v>
      </c>
      <c r="H70" s="5">
        <v>26</v>
      </c>
      <c r="I70" s="9">
        <v>5.2</v>
      </c>
      <c r="J70" s="9">
        <v>9.5</v>
      </c>
    </row>
    <row r="71" spans="1:10" hidden="1" x14ac:dyDescent="0.25">
      <c r="A71" s="7"/>
    </row>
    <row r="72" spans="1:10" hidden="1" x14ac:dyDescent="0.25">
      <c r="A72" s="7"/>
    </row>
  </sheetData>
  <autoFilter ref="A1:J72" xr:uid="{96523E98-952A-43B0-BB2D-A2EAB616E006}">
    <filterColumn colId="4">
      <filters>
        <filter val="West"/>
      </filters>
    </filterColumn>
  </autoFilter>
  <conditionalFormatting sqref="J1:J1048576">
    <cfRule type="containsText" dxfId="3" priority="1" operator="containsText" text="Selling&#10;Price">
      <formula>NOT(ISERROR(SEARCH("Selling
Price",J1)))</formula>
    </cfRule>
    <cfRule type="cellIs" dxfId="2" priority="2" operator="greaterThanOrEqual">
      <formula>13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D761-331D-4C30-B5E1-2C210C75DF17}">
  <sheetPr filterMode="1"/>
  <dimension ref="A1:J72"/>
  <sheetViews>
    <sheetView workbookViewId="0">
      <selection activeCell="B74" sqref="B74"/>
    </sheetView>
  </sheetViews>
  <sheetFormatPr defaultRowHeight="15" x14ac:dyDescent="0.25"/>
  <cols>
    <col min="2" max="2" width="17" customWidth="1"/>
    <col min="3" max="3" width="16.28515625" customWidth="1"/>
    <col min="4" max="4" width="12.28515625" customWidth="1"/>
  </cols>
  <sheetData>
    <row r="1" spans="1:10" ht="25.5" x14ac:dyDescent="0.25">
      <c r="A1" s="1" t="s">
        <v>277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278</v>
      </c>
      <c r="G1" s="1" t="s">
        <v>279</v>
      </c>
      <c r="H1" s="1" t="s">
        <v>280</v>
      </c>
      <c r="I1" s="4" t="s">
        <v>8</v>
      </c>
      <c r="J1" s="10" t="s">
        <v>281</v>
      </c>
    </row>
    <row r="2" spans="1:10" hidden="1" x14ac:dyDescent="0.25">
      <c r="A2" s="5" t="s">
        <v>159</v>
      </c>
      <c r="B2" s="6" t="s">
        <v>160</v>
      </c>
      <c r="C2" s="6" t="s">
        <v>161</v>
      </c>
      <c r="D2" s="8" t="s">
        <v>162</v>
      </c>
      <c r="E2" s="5" t="s">
        <v>163</v>
      </c>
      <c r="F2" s="5">
        <v>21</v>
      </c>
      <c r="G2" s="5">
        <v>3</v>
      </c>
      <c r="H2" s="5">
        <v>28</v>
      </c>
      <c r="I2" s="9">
        <v>5.6</v>
      </c>
      <c r="J2" s="9">
        <v>11.3</v>
      </c>
    </row>
    <row r="3" spans="1:10" ht="24" hidden="1" x14ac:dyDescent="0.25">
      <c r="A3" s="5" t="s">
        <v>147</v>
      </c>
      <c r="B3" s="6" t="s">
        <v>148</v>
      </c>
      <c r="C3" s="6" t="s">
        <v>149</v>
      </c>
      <c r="D3" s="8" t="s">
        <v>150</v>
      </c>
      <c r="E3" s="5" t="s">
        <v>19</v>
      </c>
      <c r="F3" s="5">
        <v>41</v>
      </c>
      <c r="G3" s="5">
        <v>47</v>
      </c>
      <c r="H3" s="5">
        <v>44</v>
      </c>
      <c r="I3" s="9">
        <v>5.2</v>
      </c>
      <c r="J3" s="9">
        <v>13.7</v>
      </c>
    </row>
    <row r="4" spans="1:10" hidden="1" x14ac:dyDescent="0.25">
      <c r="A4" s="5" t="s">
        <v>86</v>
      </c>
      <c r="B4" s="6" t="s">
        <v>87</v>
      </c>
      <c r="C4" s="6" t="s">
        <v>88</v>
      </c>
      <c r="D4" s="8" t="s">
        <v>89</v>
      </c>
      <c r="E4" s="5" t="s">
        <v>19</v>
      </c>
      <c r="F4" s="5">
        <v>50</v>
      </c>
      <c r="G4" s="5">
        <v>2</v>
      </c>
      <c r="H4" s="5">
        <v>10</v>
      </c>
      <c r="I4" s="9">
        <v>5.6</v>
      </c>
      <c r="J4" s="9">
        <v>12.2</v>
      </c>
    </row>
    <row r="5" spans="1:10" hidden="1" x14ac:dyDescent="0.25">
      <c r="A5" s="5" t="s">
        <v>164</v>
      </c>
      <c r="B5" s="6" t="s">
        <v>160</v>
      </c>
      <c r="C5" s="6" t="s">
        <v>165</v>
      </c>
      <c r="D5" s="8" t="s">
        <v>166</v>
      </c>
      <c r="E5" s="5" t="s">
        <v>19</v>
      </c>
      <c r="F5" s="5">
        <v>45</v>
      </c>
      <c r="G5" s="5">
        <v>47</v>
      </c>
      <c r="H5" s="5">
        <v>6</v>
      </c>
      <c r="I5" s="9">
        <v>3.25</v>
      </c>
      <c r="J5" s="9">
        <v>14</v>
      </c>
    </row>
    <row r="6" spans="1:10" hidden="1" x14ac:dyDescent="0.25">
      <c r="A6" s="5" t="s">
        <v>177</v>
      </c>
      <c r="B6" s="6" t="s">
        <v>178</v>
      </c>
      <c r="C6" s="6" t="s">
        <v>179</v>
      </c>
      <c r="D6" s="8" t="s">
        <v>180</v>
      </c>
      <c r="E6" s="5" t="s">
        <v>19</v>
      </c>
      <c r="F6" s="5">
        <v>2</v>
      </c>
      <c r="G6" s="5">
        <v>47</v>
      </c>
      <c r="H6" s="5">
        <v>20</v>
      </c>
      <c r="I6" s="9">
        <v>3.25</v>
      </c>
      <c r="J6" s="9">
        <v>12.8</v>
      </c>
    </row>
    <row r="7" spans="1:10" ht="36" hidden="1" x14ac:dyDescent="0.25">
      <c r="A7" s="5" t="s">
        <v>129</v>
      </c>
      <c r="B7" s="6" t="s">
        <v>130</v>
      </c>
      <c r="C7" s="6" t="s">
        <v>131</v>
      </c>
      <c r="D7" s="8" t="s">
        <v>132</v>
      </c>
      <c r="E7" s="5" t="s">
        <v>128</v>
      </c>
      <c r="F7" s="5">
        <v>11</v>
      </c>
      <c r="G7" s="5">
        <v>29</v>
      </c>
      <c r="H7" s="5">
        <v>10</v>
      </c>
      <c r="I7" s="9">
        <v>5.4</v>
      </c>
      <c r="J7" s="9">
        <v>12.9</v>
      </c>
    </row>
    <row r="8" spans="1:10" hidden="1" x14ac:dyDescent="0.25">
      <c r="A8" s="5" t="s">
        <v>25</v>
      </c>
      <c r="B8" s="6" t="s">
        <v>26</v>
      </c>
      <c r="C8" s="6" t="s">
        <v>27</v>
      </c>
      <c r="D8" s="8" t="s">
        <v>28</v>
      </c>
      <c r="E8" s="5" t="s">
        <v>14</v>
      </c>
      <c r="F8" s="5">
        <v>35</v>
      </c>
      <c r="G8" s="5">
        <v>44</v>
      </c>
      <c r="H8" s="5">
        <v>47</v>
      </c>
      <c r="I8" s="9">
        <v>3.25</v>
      </c>
      <c r="J8" s="9">
        <v>11.9</v>
      </c>
    </row>
    <row r="9" spans="1:10" hidden="1" x14ac:dyDescent="0.25">
      <c r="A9" s="5" t="s">
        <v>167</v>
      </c>
      <c r="B9" s="6" t="s">
        <v>160</v>
      </c>
      <c r="C9" s="6" t="s">
        <v>168</v>
      </c>
      <c r="D9" s="8" t="s">
        <v>169</v>
      </c>
      <c r="E9" s="5" t="s">
        <v>48</v>
      </c>
      <c r="F9" s="5">
        <v>16</v>
      </c>
      <c r="G9" s="5">
        <v>26</v>
      </c>
      <c r="H9" s="5">
        <v>21</v>
      </c>
      <c r="I9" s="9">
        <v>5.3</v>
      </c>
      <c r="J9" s="9">
        <v>9.8000000000000007</v>
      </c>
    </row>
    <row r="10" spans="1:10" ht="24" hidden="1" x14ac:dyDescent="0.25">
      <c r="A10" s="5" t="s">
        <v>209</v>
      </c>
      <c r="B10" s="6" t="s">
        <v>210</v>
      </c>
      <c r="C10" s="6" t="s">
        <v>211</v>
      </c>
      <c r="D10" s="8" t="s">
        <v>212</v>
      </c>
      <c r="E10" s="5" t="s">
        <v>24</v>
      </c>
      <c r="F10" s="5">
        <v>37</v>
      </c>
      <c r="G10" s="5">
        <v>42</v>
      </c>
      <c r="H10" s="5">
        <v>3</v>
      </c>
      <c r="I10" s="9">
        <v>3.25</v>
      </c>
      <c r="J10" s="9">
        <v>13.9</v>
      </c>
    </row>
    <row r="11" spans="1:10" hidden="1" x14ac:dyDescent="0.25">
      <c r="A11" s="5" t="s">
        <v>269</v>
      </c>
      <c r="B11" s="6" t="s">
        <v>270</v>
      </c>
      <c r="C11" s="6" t="s">
        <v>271</v>
      </c>
      <c r="D11" s="8" t="s">
        <v>272</v>
      </c>
      <c r="E11" s="5" t="s">
        <v>163</v>
      </c>
      <c r="F11" s="5">
        <v>23</v>
      </c>
      <c r="G11" s="5">
        <v>29</v>
      </c>
      <c r="H11" s="5">
        <v>33</v>
      </c>
      <c r="I11" s="9">
        <v>5.6</v>
      </c>
      <c r="J11" s="9">
        <v>11.1</v>
      </c>
    </row>
    <row r="12" spans="1:10" x14ac:dyDescent="0.25">
      <c r="A12" s="5" t="s">
        <v>41</v>
      </c>
      <c r="B12" s="6" t="s">
        <v>42</v>
      </c>
      <c r="C12" s="6" t="s">
        <v>43</v>
      </c>
      <c r="D12" s="8" t="s">
        <v>44</v>
      </c>
      <c r="E12" s="5" t="s">
        <v>24</v>
      </c>
      <c r="F12" s="5">
        <v>5</v>
      </c>
      <c r="G12" s="5">
        <v>13</v>
      </c>
      <c r="H12" s="5">
        <v>50</v>
      </c>
      <c r="I12" s="9">
        <v>5.6</v>
      </c>
      <c r="J12" s="9">
        <v>12.5</v>
      </c>
    </row>
    <row r="13" spans="1:10" ht="24" hidden="1" x14ac:dyDescent="0.25">
      <c r="A13" s="5" t="s">
        <v>262</v>
      </c>
      <c r="B13" s="6" t="s">
        <v>263</v>
      </c>
      <c r="C13" s="6" t="s">
        <v>264</v>
      </c>
      <c r="D13" s="8" t="s">
        <v>265</v>
      </c>
      <c r="E13" s="5" t="s">
        <v>163</v>
      </c>
      <c r="F13" s="5">
        <v>8</v>
      </c>
      <c r="G13" s="5">
        <v>13</v>
      </c>
      <c r="H13" s="5">
        <v>9</v>
      </c>
      <c r="I13" s="9">
        <v>5.3</v>
      </c>
      <c r="J13" s="9">
        <v>9.6</v>
      </c>
    </row>
    <row r="14" spans="1:10" hidden="1" x14ac:dyDescent="0.25">
      <c r="A14" s="5" t="s">
        <v>29</v>
      </c>
      <c r="B14" s="6" t="s">
        <v>26</v>
      </c>
      <c r="C14" s="6" t="s">
        <v>30</v>
      </c>
      <c r="D14" s="8" t="s">
        <v>31</v>
      </c>
      <c r="E14" s="5" t="s">
        <v>32</v>
      </c>
      <c r="F14" s="5">
        <v>21</v>
      </c>
      <c r="G14" s="5">
        <v>16</v>
      </c>
      <c r="H14" s="5">
        <v>6</v>
      </c>
      <c r="I14" s="9">
        <v>5.6</v>
      </c>
      <c r="J14" s="9">
        <v>11</v>
      </c>
    </row>
    <row r="15" spans="1:10" hidden="1" x14ac:dyDescent="0.25">
      <c r="A15" s="5" t="s">
        <v>90</v>
      </c>
      <c r="B15" s="6" t="s">
        <v>91</v>
      </c>
      <c r="C15" s="6" t="s">
        <v>92</v>
      </c>
      <c r="D15" s="8" t="s">
        <v>93</v>
      </c>
      <c r="E15" s="5" t="s">
        <v>40</v>
      </c>
      <c r="F15" s="5">
        <v>15</v>
      </c>
      <c r="G15" s="5">
        <v>39</v>
      </c>
      <c r="H15" s="5">
        <v>27</v>
      </c>
      <c r="I15" s="9">
        <v>3.25</v>
      </c>
      <c r="J15" s="9">
        <v>11</v>
      </c>
    </row>
    <row r="16" spans="1:10" hidden="1" x14ac:dyDescent="0.25">
      <c r="A16" s="5" t="s">
        <v>33</v>
      </c>
      <c r="B16" s="6" t="s">
        <v>26</v>
      </c>
      <c r="C16" s="6" t="s">
        <v>34</v>
      </c>
      <c r="D16" s="8" t="s">
        <v>35</v>
      </c>
      <c r="E16" s="5" t="s">
        <v>19</v>
      </c>
      <c r="F16" s="5">
        <v>49</v>
      </c>
      <c r="G16" s="5">
        <v>15</v>
      </c>
      <c r="H16" s="5">
        <v>2</v>
      </c>
      <c r="I16" s="9">
        <v>3.25</v>
      </c>
      <c r="J16" s="9">
        <v>13.7</v>
      </c>
    </row>
    <row r="17" spans="1:10" hidden="1" x14ac:dyDescent="0.25">
      <c r="A17" s="5" t="s">
        <v>133</v>
      </c>
      <c r="B17" s="6" t="s">
        <v>130</v>
      </c>
      <c r="C17" s="6" t="s">
        <v>134</v>
      </c>
      <c r="D17" s="8" t="s">
        <v>135</v>
      </c>
      <c r="E17" s="5" t="s">
        <v>128</v>
      </c>
      <c r="F17" s="5">
        <v>38</v>
      </c>
      <c r="G17" s="5">
        <v>25</v>
      </c>
      <c r="H17" s="5">
        <v>10</v>
      </c>
      <c r="I17" s="9">
        <v>3.25</v>
      </c>
      <c r="J17" s="9">
        <v>13.4</v>
      </c>
    </row>
    <row r="18" spans="1:10" hidden="1" x14ac:dyDescent="0.25">
      <c r="A18" s="5" t="s">
        <v>116</v>
      </c>
      <c r="B18" s="6" t="s">
        <v>117</v>
      </c>
      <c r="C18" s="6" t="s">
        <v>118</v>
      </c>
      <c r="D18" s="8" t="s">
        <v>119</v>
      </c>
      <c r="E18" s="5" t="s">
        <v>14</v>
      </c>
      <c r="F18" s="5">
        <v>36</v>
      </c>
      <c r="G18" s="5">
        <v>41</v>
      </c>
      <c r="H18" s="5">
        <v>14</v>
      </c>
      <c r="I18" s="9">
        <v>5.6</v>
      </c>
      <c r="J18" s="9">
        <v>11.9</v>
      </c>
    </row>
    <row r="19" spans="1:10" hidden="1" x14ac:dyDescent="0.25">
      <c r="A19" s="5" t="s">
        <v>112</v>
      </c>
      <c r="B19" s="6" t="s">
        <v>113</v>
      </c>
      <c r="C19" s="6" t="s">
        <v>114</v>
      </c>
      <c r="D19" s="8" t="s">
        <v>115</v>
      </c>
      <c r="E19" s="5" t="s">
        <v>48</v>
      </c>
      <c r="F19" s="5">
        <v>25</v>
      </c>
      <c r="G19" s="5">
        <v>41</v>
      </c>
      <c r="H19" s="5">
        <v>37</v>
      </c>
      <c r="I19" s="9">
        <v>5</v>
      </c>
      <c r="J19" s="9">
        <v>9</v>
      </c>
    </row>
    <row r="20" spans="1:10" ht="24" hidden="1" x14ac:dyDescent="0.25">
      <c r="A20" s="5" t="s">
        <v>193</v>
      </c>
      <c r="B20" s="6" t="s">
        <v>194</v>
      </c>
      <c r="C20" s="6" t="s">
        <v>195</v>
      </c>
      <c r="D20" s="8" t="s">
        <v>196</v>
      </c>
      <c r="E20" s="5" t="s">
        <v>163</v>
      </c>
      <c r="F20" s="5">
        <v>22</v>
      </c>
      <c r="G20" s="5">
        <v>12</v>
      </c>
      <c r="H20" s="5">
        <v>5</v>
      </c>
      <c r="I20" s="9">
        <v>5.6</v>
      </c>
      <c r="J20" s="9">
        <v>11.7</v>
      </c>
    </row>
    <row r="21" spans="1:10" hidden="1" x14ac:dyDescent="0.25">
      <c r="A21" s="5" t="s">
        <v>250</v>
      </c>
      <c r="B21" s="6" t="s">
        <v>251</v>
      </c>
      <c r="C21" s="6" t="s">
        <v>252</v>
      </c>
      <c r="D21" s="8" t="s">
        <v>253</v>
      </c>
      <c r="E21" s="5" t="s">
        <v>32</v>
      </c>
      <c r="F21" s="5">
        <v>27</v>
      </c>
      <c r="G21" s="5">
        <v>40</v>
      </c>
      <c r="H21" s="5">
        <v>23</v>
      </c>
      <c r="I21" s="9">
        <v>3.25</v>
      </c>
      <c r="J21" s="9">
        <v>13.8</v>
      </c>
    </row>
    <row r="22" spans="1:10" ht="24" x14ac:dyDescent="0.25">
      <c r="A22" s="5" t="s">
        <v>49</v>
      </c>
      <c r="B22" s="6" t="s">
        <v>50</v>
      </c>
      <c r="C22" s="6" t="s">
        <v>51</v>
      </c>
      <c r="D22" s="8" t="s">
        <v>52</v>
      </c>
      <c r="E22" s="5" t="s">
        <v>40</v>
      </c>
      <c r="F22" s="5">
        <v>46</v>
      </c>
      <c r="G22" s="5">
        <v>3</v>
      </c>
      <c r="H22" s="5">
        <v>41</v>
      </c>
      <c r="I22" s="9">
        <v>5.2</v>
      </c>
      <c r="J22" s="9">
        <v>13.5</v>
      </c>
    </row>
    <row r="23" spans="1:10" hidden="1" x14ac:dyDescent="0.25">
      <c r="A23" s="5" t="s">
        <v>228</v>
      </c>
      <c r="B23" s="6" t="s">
        <v>229</v>
      </c>
      <c r="C23" s="6" t="s">
        <v>230</v>
      </c>
      <c r="D23" s="8" t="s">
        <v>231</v>
      </c>
      <c r="E23" s="5" t="s">
        <v>19</v>
      </c>
      <c r="F23" s="5">
        <v>38</v>
      </c>
      <c r="G23" s="5">
        <v>29</v>
      </c>
      <c r="H23" s="5">
        <v>10</v>
      </c>
      <c r="I23" s="9">
        <v>5.6</v>
      </c>
      <c r="J23" s="9">
        <v>11</v>
      </c>
    </row>
    <row r="24" spans="1:10" hidden="1" x14ac:dyDescent="0.25">
      <c r="A24" s="5" t="s">
        <v>254</v>
      </c>
      <c r="B24" s="6" t="s">
        <v>255</v>
      </c>
      <c r="C24" s="6" t="s">
        <v>256</v>
      </c>
      <c r="D24" s="8" t="s">
        <v>257</v>
      </c>
      <c r="E24" s="5" t="s">
        <v>128</v>
      </c>
      <c r="F24" s="5">
        <v>16</v>
      </c>
      <c r="G24" s="5">
        <v>45</v>
      </c>
      <c r="H24" s="5">
        <v>9</v>
      </c>
      <c r="I24" s="9">
        <v>3.25</v>
      </c>
      <c r="J24" s="9">
        <v>12.5</v>
      </c>
    </row>
    <row r="25" spans="1:10" hidden="1" x14ac:dyDescent="0.25">
      <c r="A25" s="5" t="s">
        <v>100</v>
      </c>
      <c r="B25" s="6" t="s">
        <v>101</v>
      </c>
      <c r="C25" s="6" t="s">
        <v>102</v>
      </c>
      <c r="D25" s="8" t="s">
        <v>103</v>
      </c>
      <c r="E25" s="5" t="s">
        <v>14</v>
      </c>
      <c r="F25" s="5">
        <v>36</v>
      </c>
      <c r="G25" s="5">
        <v>10</v>
      </c>
      <c r="H25" s="5">
        <v>6</v>
      </c>
      <c r="I25" s="9">
        <v>3.25</v>
      </c>
      <c r="J25" s="9">
        <v>11.5</v>
      </c>
    </row>
    <row r="26" spans="1:10" hidden="1" x14ac:dyDescent="0.25">
      <c r="A26" s="5" t="s">
        <v>205</v>
      </c>
      <c r="B26" s="6" t="s">
        <v>206</v>
      </c>
      <c r="C26" s="6" t="s">
        <v>207</v>
      </c>
      <c r="D26" s="8" t="s">
        <v>208</v>
      </c>
      <c r="E26" s="5" t="s">
        <v>48</v>
      </c>
      <c r="F26" s="5">
        <v>32</v>
      </c>
      <c r="G26" s="5">
        <v>26</v>
      </c>
      <c r="H26" s="5">
        <v>49</v>
      </c>
      <c r="I26" s="9">
        <v>5.4</v>
      </c>
      <c r="J26" s="9">
        <v>9.9</v>
      </c>
    </row>
    <row r="27" spans="1:10" hidden="1" x14ac:dyDescent="0.25">
      <c r="A27" s="5" t="s">
        <v>266</v>
      </c>
      <c r="B27" s="6" t="s">
        <v>263</v>
      </c>
      <c r="C27" s="6" t="s">
        <v>267</v>
      </c>
      <c r="D27" s="8" t="s">
        <v>268</v>
      </c>
      <c r="E27" s="5" t="s">
        <v>24</v>
      </c>
      <c r="F27" s="5">
        <v>42</v>
      </c>
      <c r="G27" s="5">
        <v>11</v>
      </c>
      <c r="H27" s="5">
        <v>45</v>
      </c>
      <c r="I27" s="9">
        <v>3.25</v>
      </c>
      <c r="J27" s="9">
        <v>10.8</v>
      </c>
    </row>
    <row r="28" spans="1:10" hidden="1" x14ac:dyDescent="0.25">
      <c r="A28" s="5" t="s">
        <v>136</v>
      </c>
      <c r="B28" s="6" t="s">
        <v>130</v>
      </c>
      <c r="C28" s="6" t="s">
        <v>137</v>
      </c>
      <c r="D28" s="8" t="s">
        <v>138</v>
      </c>
      <c r="E28" s="5" t="s">
        <v>128</v>
      </c>
      <c r="F28" s="5">
        <v>17</v>
      </c>
      <c r="G28" s="5">
        <v>11</v>
      </c>
      <c r="H28" s="5">
        <v>38</v>
      </c>
      <c r="I28" s="9">
        <v>5.6</v>
      </c>
      <c r="J28" s="9">
        <v>11.2</v>
      </c>
    </row>
    <row r="29" spans="1:10" x14ac:dyDescent="0.25">
      <c r="A29" s="5" t="s">
        <v>60</v>
      </c>
      <c r="B29" s="6" t="s">
        <v>61</v>
      </c>
      <c r="C29" s="6" t="s">
        <v>62</v>
      </c>
      <c r="D29" s="8" t="s">
        <v>63</v>
      </c>
      <c r="E29" s="5" t="s">
        <v>14</v>
      </c>
      <c r="F29" s="5">
        <v>30</v>
      </c>
      <c r="G29" s="5">
        <v>29</v>
      </c>
      <c r="H29" s="5">
        <v>36</v>
      </c>
      <c r="I29" s="9">
        <v>3.25</v>
      </c>
      <c r="J29" s="9">
        <v>9.1</v>
      </c>
    </row>
    <row r="30" spans="1:10" hidden="1" x14ac:dyDescent="0.25">
      <c r="A30" s="5" t="s">
        <v>78</v>
      </c>
      <c r="B30" s="6" t="s">
        <v>79</v>
      </c>
      <c r="C30" s="6" t="s">
        <v>80</v>
      </c>
      <c r="D30" s="8" t="s">
        <v>81</v>
      </c>
      <c r="E30" s="5" t="s">
        <v>48</v>
      </c>
      <c r="F30" s="5">
        <v>28</v>
      </c>
      <c r="G30" s="5">
        <v>48</v>
      </c>
      <c r="H30" s="5">
        <v>26</v>
      </c>
      <c r="I30" s="9">
        <v>5.5</v>
      </c>
      <c r="J30" s="9">
        <v>12.7</v>
      </c>
    </row>
    <row r="31" spans="1:10" ht="24" hidden="1" x14ac:dyDescent="0.25">
      <c r="A31" s="5" t="s">
        <v>20</v>
      </c>
      <c r="B31" s="6" t="s">
        <v>21</v>
      </c>
      <c r="C31" s="6" t="s">
        <v>22</v>
      </c>
      <c r="D31" s="8" t="s">
        <v>23</v>
      </c>
      <c r="E31" s="5" t="s">
        <v>24</v>
      </c>
      <c r="F31" s="5">
        <v>3</v>
      </c>
      <c r="G31" s="5">
        <v>17</v>
      </c>
      <c r="H31" s="5">
        <v>17</v>
      </c>
      <c r="I31" s="9">
        <v>3.25</v>
      </c>
      <c r="J31" s="9">
        <v>11.5</v>
      </c>
    </row>
    <row r="32" spans="1:10" hidden="1" x14ac:dyDescent="0.25">
      <c r="A32" s="5" t="s">
        <v>224</v>
      </c>
      <c r="B32" s="6" t="s">
        <v>225</v>
      </c>
      <c r="C32" s="6" t="s">
        <v>226</v>
      </c>
      <c r="D32" s="8" t="s">
        <v>227</v>
      </c>
      <c r="E32" s="5" t="s">
        <v>163</v>
      </c>
      <c r="F32" s="5">
        <v>27</v>
      </c>
      <c r="G32" s="5">
        <v>49</v>
      </c>
      <c r="H32" s="5">
        <v>30</v>
      </c>
      <c r="I32" s="9">
        <v>3.25</v>
      </c>
      <c r="J32" s="9">
        <v>12.9</v>
      </c>
    </row>
    <row r="33" spans="1:10" x14ac:dyDescent="0.25">
      <c r="A33" s="5" t="s">
        <v>104</v>
      </c>
      <c r="B33" s="6" t="s">
        <v>105</v>
      </c>
      <c r="C33" s="6" t="s">
        <v>106</v>
      </c>
      <c r="D33" s="8" t="s">
        <v>107</v>
      </c>
      <c r="E33" s="5" t="s">
        <v>32</v>
      </c>
      <c r="F33" s="5">
        <v>10</v>
      </c>
      <c r="G33" s="5">
        <v>23</v>
      </c>
      <c r="H33" s="5">
        <v>12</v>
      </c>
      <c r="I33" s="9">
        <v>5.3</v>
      </c>
      <c r="J33" s="9">
        <v>9.6999999999999993</v>
      </c>
    </row>
    <row r="34" spans="1:10" hidden="1" x14ac:dyDescent="0.25">
      <c r="A34" s="5" t="s">
        <v>246</v>
      </c>
      <c r="B34" s="6" t="s">
        <v>247</v>
      </c>
      <c r="C34" s="6" t="s">
        <v>248</v>
      </c>
      <c r="D34" s="8" t="s">
        <v>249</v>
      </c>
      <c r="E34" s="5" t="s">
        <v>40</v>
      </c>
      <c r="F34" s="5">
        <v>19</v>
      </c>
      <c r="G34" s="5">
        <v>35</v>
      </c>
      <c r="H34" s="5">
        <v>42</v>
      </c>
      <c r="I34" s="9">
        <v>5.0999999999999996</v>
      </c>
      <c r="J34" s="9">
        <v>13.8</v>
      </c>
    </row>
    <row r="35" spans="1:10" ht="24" hidden="1" x14ac:dyDescent="0.25">
      <c r="A35" s="5" t="s">
        <v>181</v>
      </c>
      <c r="B35" s="6" t="s">
        <v>182</v>
      </c>
      <c r="C35" s="6" t="s">
        <v>183</v>
      </c>
      <c r="D35" s="8" t="s">
        <v>184</v>
      </c>
      <c r="E35" s="5" t="s">
        <v>32</v>
      </c>
      <c r="F35" s="5">
        <v>46</v>
      </c>
      <c r="G35" s="5">
        <v>29</v>
      </c>
      <c r="H35" s="5">
        <v>42</v>
      </c>
      <c r="I35" s="9">
        <v>3.25</v>
      </c>
      <c r="J35" s="9">
        <v>10.199999999999999</v>
      </c>
    </row>
    <row r="36" spans="1:10" ht="24" hidden="1" x14ac:dyDescent="0.25">
      <c r="A36" s="5" t="s">
        <v>151</v>
      </c>
      <c r="B36" s="6" t="s">
        <v>152</v>
      </c>
      <c r="C36" s="6" t="s">
        <v>153</v>
      </c>
      <c r="D36" s="8" t="s">
        <v>154</v>
      </c>
      <c r="E36" s="5" t="s">
        <v>40</v>
      </c>
      <c r="F36" s="5">
        <v>45</v>
      </c>
      <c r="G36" s="5">
        <v>18</v>
      </c>
      <c r="H36" s="5">
        <v>39</v>
      </c>
      <c r="I36" s="9">
        <v>5.5</v>
      </c>
      <c r="J36" s="9">
        <v>10.5</v>
      </c>
    </row>
    <row r="37" spans="1:10" ht="24" hidden="1" x14ac:dyDescent="0.25">
      <c r="A37" s="5" t="s">
        <v>108</v>
      </c>
      <c r="B37" s="6" t="s">
        <v>109</v>
      </c>
      <c r="C37" s="6" t="s">
        <v>110</v>
      </c>
      <c r="D37" s="8" t="s">
        <v>111</v>
      </c>
      <c r="E37" s="5" t="s">
        <v>40</v>
      </c>
      <c r="F37" s="5">
        <v>45</v>
      </c>
      <c r="G37" s="5">
        <v>18</v>
      </c>
      <c r="H37" s="5">
        <v>38</v>
      </c>
      <c r="I37" s="9">
        <v>3.25</v>
      </c>
      <c r="J37" s="9">
        <v>12.4</v>
      </c>
    </row>
    <row r="38" spans="1:10" x14ac:dyDescent="0.25">
      <c r="A38" s="5" t="s">
        <v>53</v>
      </c>
      <c r="B38" s="6" t="s">
        <v>54</v>
      </c>
      <c r="C38" s="6" t="s">
        <v>55</v>
      </c>
      <c r="D38" s="8" t="s">
        <v>56</v>
      </c>
      <c r="E38" s="5" t="s">
        <v>19</v>
      </c>
      <c r="F38" s="5">
        <v>15</v>
      </c>
      <c r="G38" s="5">
        <v>46</v>
      </c>
      <c r="H38" s="5">
        <v>48</v>
      </c>
      <c r="I38" s="9">
        <v>3.25</v>
      </c>
      <c r="J38" s="9">
        <v>11.2</v>
      </c>
    </row>
    <row r="39" spans="1:10" hidden="1" x14ac:dyDescent="0.25">
      <c r="A39" s="5" t="s">
        <v>239</v>
      </c>
      <c r="B39" s="6" t="s">
        <v>240</v>
      </c>
      <c r="C39" s="6" t="s">
        <v>241</v>
      </c>
      <c r="D39" s="8" t="s">
        <v>242</v>
      </c>
      <c r="E39" s="5" t="s">
        <v>128</v>
      </c>
      <c r="F39" s="5">
        <v>17</v>
      </c>
      <c r="G39" s="5">
        <v>11</v>
      </c>
      <c r="H39" s="5">
        <v>16</v>
      </c>
      <c r="I39" s="9">
        <v>5.0999999999999996</v>
      </c>
      <c r="J39" s="9">
        <v>13.8</v>
      </c>
    </row>
    <row r="40" spans="1:10" ht="24" hidden="1" x14ac:dyDescent="0.25">
      <c r="A40" s="5" t="s">
        <v>235</v>
      </c>
      <c r="B40" s="6" t="s">
        <v>236</v>
      </c>
      <c r="C40" s="6" t="s">
        <v>237</v>
      </c>
      <c r="D40" s="8" t="s">
        <v>238</v>
      </c>
      <c r="E40" s="5" t="s">
        <v>14</v>
      </c>
      <c r="F40" s="5">
        <v>33</v>
      </c>
      <c r="G40" s="5">
        <v>43</v>
      </c>
      <c r="H40" s="5">
        <v>44</v>
      </c>
      <c r="I40" s="9">
        <v>3.25</v>
      </c>
      <c r="J40" s="9">
        <v>13</v>
      </c>
    </row>
    <row r="41" spans="1:10" ht="24" hidden="1" x14ac:dyDescent="0.25">
      <c r="A41" s="5" t="s">
        <v>201</v>
      </c>
      <c r="B41" s="6" t="s">
        <v>202</v>
      </c>
      <c r="C41" s="6" t="s">
        <v>203</v>
      </c>
      <c r="D41" s="8" t="s">
        <v>204</v>
      </c>
      <c r="E41" s="5" t="s">
        <v>48</v>
      </c>
      <c r="F41" s="5">
        <v>14</v>
      </c>
      <c r="G41" s="5">
        <v>8</v>
      </c>
      <c r="H41" s="5">
        <v>5</v>
      </c>
      <c r="I41" s="9">
        <v>5.6</v>
      </c>
      <c r="J41" s="9">
        <v>11.9</v>
      </c>
    </row>
    <row r="42" spans="1:10" hidden="1" x14ac:dyDescent="0.25">
      <c r="A42" s="5" t="s">
        <v>120</v>
      </c>
      <c r="B42" s="6" t="s">
        <v>121</v>
      </c>
      <c r="C42" s="6" t="s">
        <v>122</v>
      </c>
      <c r="D42" s="8" t="s">
        <v>123</v>
      </c>
      <c r="E42" s="5" t="s">
        <v>24</v>
      </c>
      <c r="F42" s="5">
        <v>43</v>
      </c>
      <c r="G42" s="5">
        <v>25</v>
      </c>
      <c r="H42" s="5">
        <v>33</v>
      </c>
      <c r="I42" s="9">
        <v>3.25</v>
      </c>
      <c r="J42" s="9">
        <v>12.4</v>
      </c>
    </row>
    <row r="43" spans="1:10" hidden="1" x14ac:dyDescent="0.25">
      <c r="A43" s="5" t="s">
        <v>94</v>
      </c>
      <c r="B43" s="6" t="s">
        <v>91</v>
      </c>
      <c r="C43" s="6" t="s">
        <v>95</v>
      </c>
      <c r="D43" s="8" t="s">
        <v>96</v>
      </c>
      <c r="E43" s="5" t="s">
        <v>32</v>
      </c>
      <c r="F43" s="5">
        <v>33</v>
      </c>
      <c r="G43" s="5">
        <v>24</v>
      </c>
      <c r="H43" s="5">
        <v>49</v>
      </c>
      <c r="I43" s="9">
        <v>3.25</v>
      </c>
      <c r="J43" s="9">
        <v>12.2</v>
      </c>
    </row>
    <row r="44" spans="1:10" ht="24" hidden="1" x14ac:dyDescent="0.25">
      <c r="A44" s="5" t="s">
        <v>213</v>
      </c>
      <c r="B44" s="6" t="s">
        <v>214</v>
      </c>
      <c r="C44" s="6" t="s">
        <v>215</v>
      </c>
      <c r="D44" s="8" t="s">
        <v>216</v>
      </c>
      <c r="E44" s="5" t="s">
        <v>40</v>
      </c>
      <c r="F44" s="5">
        <v>13</v>
      </c>
      <c r="G44" s="5">
        <v>34</v>
      </c>
      <c r="H44" s="5">
        <v>24</v>
      </c>
      <c r="I44" s="9">
        <v>5.0999999999999996</v>
      </c>
      <c r="J44" s="9">
        <v>9.3000000000000007</v>
      </c>
    </row>
    <row r="45" spans="1:10" hidden="1" x14ac:dyDescent="0.25">
      <c r="A45" s="5" t="s">
        <v>170</v>
      </c>
      <c r="B45" s="6" t="s">
        <v>160</v>
      </c>
      <c r="C45" s="6" t="s">
        <v>171</v>
      </c>
      <c r="D45" s="8" t="s">
        <v>172</v>
      </c>
      <c r="E45" s="5" t="s">
        <v>40</v>
      </c>
      <c r="F45" s="5">
        <v>42</v>
      </c>
      <c r="G45" s="5">
        <v>47</v>
      </c>
      <c r="H45" s="5">
        <v>8</v>
      </c>
      <c r="I45" s="9">
        <v>3.25</v>
      </c>
      <c r="J45" s="9">
        <v>12.3</v>
      </c>
    </row>
    <row r="46" spans="1:10" ht="24" x14ac:dyDescent="0.25">
      <c r="A46" s="5" t="s">
        <v>15</v>
      </c>
      <c r="B46" s="6" t="s">
        <v>16</v>
      </c>
      <c r="C46" s="6" t="s">
        <v>17</v>
      </c>
      <c r="D46" s="8" t="s">
        <v>18</v>
      </c>
      <c r="E46" s="5" t="s">
        <v>19</v>
      </c>
      <c r="F46" s="5">
        <v>16</v>
      </c>
      <c r="G46" s="5">
        <v>36</v>
      </c>
      <c r="H46" s="5">
        <v>33</v>
      </c>
      <c r="I46" s="9">
        <v>5.5</v>
      </c>
      <c r="J46" s="9">
        <v>12.6</v>
      </c>
    </row>
    <row r="47" spans="1:10" ht="24" hidden="1" x14ac:dyDescent="0.25">
      <c r="A47" s="5" t="s">
        <v>185</v>
      </c>
      <c r="B47" s="6" t="s">
        <v>186</v>
      </c>
      <c r="C47" s="6" t="s">
        <v>187</v>
      </c>
      <c r="D47" s="8" t="s">
        <v>188</v>
      </c>
      <c r="E47" s="5" t="s">
        <v>128</v>
      </c>
      <c r="F47" s="5">
        <v>23</v>
      </c>
      <c r="G47" s="5">
        <v>44</v>
      </c>
      <c r="H47" s="5">
        <v>38</v>
      </c>
      <c r="I47" s="9">
        <v>3.25</v>
      </c>
      <c r="J47" s="9">
        <v>10.7</v>
      </c>
    </row>
    <row r="48" spans="1:10" ht="24" hidden="1" x14ac:dyDescent="0.25">
      <c r="A48" s="5" t="s">
        <v>243</v>
      </c>
      <c r="B48" s="6" t="s">
        <v>240</v>
      </c>
      <c r="C48" s="6" t="s">
        <v>244</v>
      </c>
      <c r="D48" s="8" t="s">
        <v>245</v>
      </c>
      <c r="E48" s="5" t="s">
        <v>14</v>
      </c>
      <c r="F48" s="5">
        <v>19</v>
      </c>
      <c r="G48" s="5">
        <v>24</v>
      </c>
      <c r="H48" s="5">
        <v>5</v>
      </c>
      <c r="I48" s="9">
        <v>5.6</v>
      </c>
      <c r="J48" s="9">
        <v>12</v>
      </c>
    </row>
    <row r="49" spans="1:10" hidden="1" x14ac:dyDescent="0.25">
      <c r="A49" s="5" t="s">
        <v>173</v>
      </c>
      <c r="B49" s="6" t="s">
        <v>174</v>
      </c>
      <c r="C49" s="6" t="s">
        <v>175</v>
      </c>
      <c r="D49" s="8" t="s">
        <v>176</v>
      </c>
      <c r="E49" s="5" t="s">
        <v>48</v>
      </c>
      <c r="F49" s="5">
        <v>4</v>
      </c>
      <c r="G49" s="5">
        <v>5</v>
      </c>
      <c r="H49" s="5">
        <v>33</v>
      </c>
      <c r="I49" s="9">
        <v>5.6</v>
      </c>
      <c r="J49" s="9">
        <v>11.7</v>
      </c>
    </row>
    <row r="50" spans="1:10" ht="24" hidden="1" x14ac:dyDescent="0.25">
      <c r="A50" s="5" t="s">
        <v>143</v>
      </c>
      <c r="B50" s="6" t="s">
        <v>144</v>
      </c>
      <c r="C50" s="6" t="s">
        <v>145</v>
      </c>
      <c r="D50" s="8" t="s">
        <v>146</v>
      </c>
      <c r="E50" s="5" t="s">
        <v>24</v>
      </c>
      <c r="F50" s="5">
        <v>29</v>
      </c>
      <c r="G50" s="5">
        <v>15</v>
      </c>
      <c r="H50" s="5">
        <v>50</v>
      </c>
      <c r="I50" s="9">
        <v>3.25</v>
      </c>
      <c r="J50" s="9">
        <v>10.3</v>
      </c>
    </row>
    <row r="51" spans="1:10" ht="24" hidden="1" x14ac:dyDescent="0.25">
      <c r="A51" s="5" t="s">
        <v>97</v>
      </c>
      <c r="B51" s="6" t="s">
        <v>91</v>
      </c>
      <c r="C51" s="6" t="s">
        <v>98</v>
      </c>
      <c r="D51" s="8" t="s">
        <v>99</v>
      </c>
      <c r="E51" s="5" t="s">
        <v>32</v>
      </c>
      <c r="F51" s="5">
        <v>27</v>
      </c>
      <c r="G51" s="5">
        <v>20</v>
      </c>
      <c r="H51" s="5">
        <v>49</v>
      </c>
      <c r="I51" s="9">
        <v>5.6</v>
      </c>
      <c r="J51" s="9">
        <v>11.5</v>
      </c>
    </row>
    <row r="52" spans="1:10" ht="36" hidden="1" x14ac:dyDescent="0.25">
      <c r="A52" s="5" t="s">
        <v>139</v>
      </c>
      <c r="B52" s="6" t="s">
        <v>140</v>
      </c>
      <c r="C52" s="6" t="s">
        <v>141</v>
      </c>
      <c r="D52" s="8" t="s">
        <v>142</v>
      </c>
      <c r="E52" s="5" t="s">
        <v>40</v>
      </c>
      <c r="F52" s="5">
        <v>13</v>
      </c>
      <c r="G52" s="5">
        <v>6</v>
      </c>
      <c r="H52" s="5">
        <v>37</v>
      </c>
      <c r="I52" s="9">
        <v>5.2</v>
      </c>
      <c r="J52" s="9">
        <v>13.6</v>
      </c>
    </row>
    <row r="53" spans="1:10" hidden="1" x14ac:dyDescent="0.25">
      <c r="A53" s="5" t="s">
        <v>82</v>
      </c>
      <c r="B53" s="6" t="s">
        <v>83</v>
      </c>
      <c r="C53" s="6" t="s">
        <v>84</v>
      </c>
      <c r="D53" s="8" t="s">
        <v>85</v>
      </c>
      <c r="E53" s="5" t="s">
        <v>40</v>
      </c>
      <c r="F53" s="5">
        <v>38</v>
      </c>
      <c r="G53" s="5">
        <v>15</v>
      </c>
      <c r="H53" s="5">
        <v>33</v>
      </c>
      <c r="I53" s="9">
        <v>5.4</v>
      </c>
      <c r="J53" s="9">
        <v>13.2</v>
      </c>
    </row>
    <row r="54" spans="1:10" hidden="1" x14ac:dyDescent="0.25">
      <c r="A54" s="5" t="s">
        <v>197</v>
      </c>
      <c r="B54" s="6" t="s">
        <v>198</v>
      </c>
      <c r="C54" s="6" t="s">
        <v>199</v>
      </c>
      <c r="D54" s="8" t="s">
        <v>200</v>
      </c>
      <c r="E54" s="5" t="s">
        <v>19</v>
      </c>
      <c r="F54" s="5">
        <v>46</v>
      </c>
      <c r="G54" s="5">
        <v>44</v>
      </c>
      <c r="H54" s="5">
        <v>38</v>
      </c>
      <c r="I54" s="9">
        <v>5.4</v>
      </c>
      <c r="J54" s="9">
        <v>9.9</v>
      </c>
    </row>
    <row r="55" spans="1:10" ht="24" x14ac:dyDescent="0.25">
      <c r="A55" s="5" t="s">
        <v>57</v>
      </c>
      <c r="B55" s="6" t="s">
        <v>54</v>
      </c>
      <c r="C55" s="6" t="s">
        <v>58</v>
      </c>
      <c r="D55" s="8" t="s">
        <v>59</v>
      </c>
      <c r="E55" s="5" t="s">
        <v>40</v>
      </c>
      <c r="F55" s="5">
        <v>23</v>
      </c>
      <c r="G55" s="5">
        <v>35</v>
      </c>
      <c r="H55" s="5">
        <v>42</v>
      </c>
      <c r="I55" s="9">
        <v>3.25</v>
      </c>
      <c r="J55" s="9">
        <v>12.5</v>
      </c>
    </row>
    <row r="56" spans="1:10" hidden="1" x14ac:dyDescent="0.25">
      <c r="A56" s="5" t="s">
        <v>71</v>
      </c>
      <c r="B56" s="6" t="s">
        <v>72</v>
      </c>
      <c r="C56" s="6" t="s">
        <v>73</v>
      </c>
      <c r="D56" s="8" t="s">
        <v>74</v>
      </c>
      <c r="E56" s="5" t="s">
        <v>19</v>
      </c>
      <c r="F56" s="5">
        <v>30</v>
      </c>
      <c r="G56" s="5">
        <v>15</v>
      </c>
      <c r="H56" s="5">
        <v>24</v>
      </c>
      <c r="I56" s="9">
        <v>3.25</v>
      </c>
      <c r="J56" s="9">
        <v>11.2</v>
      </c>
    </row>
    <row r="57" spans="1:10" ht="24" hidden="1" x14ac:dyDescent="0.25">
      <c r="A57" s="5" t="s">
        <v>220</v>
      </c>
      <c r="B57" s="6" t="s">
        <v>221</v>
      </c>
      <c r="C57" s="6" t="s">
        <v>222</v>
      </c>
      <c r="D57" s="8" t="s">
        <v>223</v>
      </c>
      <c r="E57" s="5" t="s">
        <v>128</v>
      </c>
      <c r="F57" s="5">
        <v>38</v>
      </c>
      <c r="G57" s="5">
        <v>16</v>
      </c>
      <c r="H57" s="5">
        <v>43</v>
      </c>
      <c r="I57" s="9">
        <v>3.25</v>
      </c>
      <c r="J57" s="9">
        <v>13.2</v>
      </c>
    </row>
    <row r="58" spans="1:10" x14ac:dyDescent="0.25">
      <c r="A58" s="5" t="s">
        <v>10</v>
      </c>
      <c r="B58" s="6" t="s">
        <v>11</v>
      </c>
      <c r="C58" s="6" t="s">
        <v>12</v>
      </c>
      <c r="D58" s="8" t="s">
        <v>13</v>
      </c>
      <c r="E58" s="5" t="s">
        <v>14</v>
      </c>
      <c r="F58" s="5">
        <v>33</v>
      </c>
      <c r="G58" s="5">
        <v>4</v>
      </c>
      <c r="H58" s="5">
        <v>6</v>
      </c>
      <c r="I58" s="9">
        <v>3.25</v>
      </c>
      <c r="J58" s="9">
        <v>12.3</v>
      </c>
    </row>
    <row r="59" spans="1:10" ht="24" hidden="1" x14ac:dyDescent="0.25">
      <c r="A59" s="5" t="s">
        <v>258</v>
      </c>
      <c r="B59" s="6" t="s">
        <v>259</v>
      </c>
      <c r="C59" s="6" t="s">
        <v>260</v>
      </c>
      <c r="D59" s="8" t="s">
        <v>261</v>
      </c>
      <c r="E59" s="5" t="s">
        <v>40</v>
      </c>
      <c r="F59" s="5">
        <v>4</v>
      </c>
      <c r="G59" s="5">
        <v>24</v>
      </c>
      <c r="H59" s="5">
        <v>15</v>
      </c>
      <c r="I59" s="9">
        <v>3.25</v>
      </c>
      <c r="J59" s="9">
        <v>10.4</v>
      </c>
    </row>
    <row r="60" spans="1:10" ht="24" hidden="1" x14ac:dyDescent="0.25">
      <c r="A60" s="5" t="s">
        <v>217</v>
      </c>
      <c r="B60" s="6" t="s">
        <v>214</v>
      </c>
      <c r="C60" s="6" t="s">
        <v>218</v>
      </c>
      <c r="D60" s="8" t="s">
        <v>219</v>
      </c>
      <c r="E60" s="5" t="s">
        <v>19</v>
      </c>
      <c r="F60" s="5">
        <v>7</v>
      </c>
      <c r="G60" s="5">
        <v>16</v>
      </c>
      <c r="H60" s="5">
        <v>18</v>
      </c>
      <c r="I60" s="9">
        <v>5.4</v>
      </c>
      <c r="J60" s="9">
        <v>13.1</v>
      </c>
    </row>
    <row r="61" spans="1:10" hidden="1" x14ac:dyDescent="0.25">
      <c r="A61" s="5" t="s">
        <v>124</v>
      </c>
      <c r="B61" s="6" t="s">
        <v>125</v>
      </c>
      <c r="C61" s="6" t="s">
        <v>126</v>
      </c>
      <c r="D61" s="8" t="s">
        <v>127</v>
      </c>
      <c r="E61" s="5" t="s">
        <v>128</v>
      </c>
      <c r="F61" s="5">
        <v>11</v>
      </c>
      <c r="G61" s="5">
        <v>5</v>
      </c>
      <c r="H61" s="5">
        <v>19</v>
      </c>
      <c r="I61" s="9">
        <v>3.25</v>
      </c>
      <c r="J61" s="9">
        <v>11.4</v>
      </c>
    </row>
    <row r="62" spans="1:10" hidden="1" x14ac:dyDescent="0.25">
      <c r="A62" s="5" t="s">
        <v>273</v>
      </c>
      <c r="B62" s="6" t="s">
        <v>274</v>
      </c>
      <c r="C62" s="6" t="s">
        <v>275</v>
      </c>
      <c r="D62" s="8" t="s">
        <v>276</v>
      </c>
      <c r="E62" s="5" t="s">
        <v>14</v>
      </c>
      <c r="F62" s="5">
        <v>36</v>
      </c>
      <c r="G62" s="5">
        <v>40</v>
      </c>
      <c r="H62" s="5">
        <v>12</v>
      </c>
      <c r="I62" s="9">
        <v>5.5</v>
      </c>
      <c r="J62" s="9">
        <v>10.3</v>
      </c>
    </row>
    <row r="63" spans="1:10" hidden="1" x14ac:dyDescent="0.25">
      <c r="A63" s="5" t="s">
        <v>75</v>
      </c>
      <c r="B63" s="6" t="s">
        <v>72</v>
      </c>
      <c r="C63" s="6" t="s">
        <v>76</v>
      </c>
      <c r="D63" s="8" t="s">
        <v>77</v>
      </c>
      <c r="E63" s="5" t="s">
        <v>32</v>
      </c>
      <c r="F63" s="5">
        <v>42</v>
      </c>
      <c r="G63" s="5">
        <v>23</v>
      </c>
      <c r="H63" s="5">
        <v>16</v>
      </c>
      <c r="I63" s="9">
        <v>5.0999999999999996</v>
      </c>
      <c r="J63" s="9">
        <v>9.3000000000000007</v>
      </c>
    </row>
    <row r="64" spans="1:10" x14ac:dyDescent="0.25">
      <c r="A64" s="5" t="s">
        <v>36</v>
      </c>
      <c r="B64" s="6" t="s">
        <v>37</v>
      </c>
      <c r="C64" s="6" t="s">
        <v>38</v>
      </c>
      <c r="D64" s="8" t="s">
        <v>39</v>
      </c>
      <c r="E64" s="5" t="s">
        <v>40</v>
      </c>
      <c r="F64" s="5">
        <v>48</v>
      </c>
      <c r="G64" s="5">
        <v>12</v>
      </c>
      <c r="H64" s="5">
        <v>17</v>
      </c>
      <c r="I64" s="9">
        <v>3.25</v>
      </c>
      <c r="J64" s="9">
        <v>9.5</v>
      </c>
    </row>
    <row r="65" spans="1:10" x14ac:dyDescent="0.25">
      <c r="A65" s="5" t="s">
        <v>64</v>
      </c>
      <c r="B65" s="6" t="s">
        <v>65</v>
      </c>
      <c r="C65" s="6" t="s">
        <v>66</v>
      </c>
      <c r="D65" s="8" t="s">
        <v>67</v>
      </c>
      <c r="E65" s="5" t="s">
        <v>19</v>
      </c>
      <c r="F65" s="5">
        <v>7</v>
      </c>
      <c r="G65" s="5">
        <v>17</v>
      </c>
      <c r="H65" s="5">
        <v>39</v>
      </c>
      <c r="I65" s="9">
        <v>5.3</v>
      </c>
      <c r="J65" s="9">
        <v>13.4</v>
      </c>
    </row>
    <row r="66" spans="1:10" ht="24" hidden="1" x14ac:dyDescent="0.25">
      <c r="A66" s="5" t="s">
        <v>155</v>
      </c>
      <c r="B66" s="6" t="s">
        <v>156</v>
      </c>
      <c r="C66" s="6" t="s">
        <v>157</v>
      </c>
      <c r="D66" s="8" t="s">
        <v>158</v>
      </c>
      <c r="E66" s="5" t="s">
        <v>128</v>
      </c>
      <c r="F66" s="5">
        <v>26</v>
      </c>
      <c r="G66" s="5">
        <v>42</v>
      </c>
      <c r="H66" s="5">
        <v>10</v>
      </c>
      <c r="I66" s="9">
        <v>3.25</v>
      </c>
      <c r="J66" s="9">
        <v>13.4</v>
      </c>
    </row>
    <row r="67" spans="1:10" x14ac:dyDescent="0.25">
      <c r="A67" s="5" t="s">
        <v>68</v>
      </c>
      <c r="B67" s="6" t="s">
        <v>65</v>
      </c>
      <c r="C67" s="6" t="s">
        <v>69</v>
      </c>
      <c r="D67" s="8" t="s">
        <v>70</v>
      </c>
      <c r="E67" s="5" t="s">
        <v>14</v>
      </c>
      <c r="F67" s="5">
        <v>15</v>
      </c>
      <c r="G67" s="5">
        <v>5</v>
      </c>
      <c r="H67" s="5">
        <v>36</v>
      </c>
      <c r="I67" s="9">
        <v>5.3</v>
      </c>
      <c r="J67" s="9">
        <v>13.4</v>
      </c>
    </row>
    <row r="68" spans="1:10" ht="24" x14ac:dyDescent="0.25">
      <c r="A68" s="5" t="s">
        <v>45</v>
      </c>
      <c r="B68" s="6" t="s">
        <v>42</v>
      </c>
      <c r="C68" s="6" t="s">
        <v>46</v>
      </c>
      <c r="D68" s="8" t="s">
        <v>47</v>
      </c>
      <c r="E68" s="5" t="s">
        <v>48</v>
      </c>
      <c r="F68" s="5">
        <v>29</v>
      </c>
      <c r="G68" s="5">
        <v>8</v>
      </c>
      <c r="H68" s="5">
        <v>31</v>
      </c>
      <c r="I68" s="9">
        <v>5.5</v>
      </c>
      <c r="J68" s="9">
        <v>12.6</v>
      </c>
    </row>
    <row r="69" spans="1:10" ht="24" hidden="1" x14ac:dyDescent="0.25">
      <c r="A69" s="5" t="s">
        <v>232</v>
      </c>
      <c r="B69" s="6" t="s">
        <v>229</v>
      </c>
      <c r="C69" s="6" t="s">
        <v>233</v>
      </c>
      <c r="D69" s="8" t="s">
        <v>234</v>
      </c>
      <c r="E69" s="5" t="s">
        <v>24</v>
      </c>
      <c r="F69" s="5">
        <v>26</v>
      </c>
      <c r="G69" s="5">
        <v>11</v>
      </c>
      <c r="H69" s="5">
        <v>42</v>
      </c>
      <c r="I69" s="9">
        <v>3.25</v>
      </c>
      <c r="J69" s="9">
        <v>12.1</v>
      </c>
    </row>
    <row r="70" spans="1:10" hidden="1" x14ac:dyDescent="0.25">
      <c r="A70" s="5" t="s">
        <v>189</v>
      </c>
      <c r="B70" s="6" t="s">
        <v>190</v>
      </c>
      <c r="C70" s="6" t="s">
        <v>191</v>
      </c>
      <c r="D70" s="8" t="s">
        <v>192</v>
      </c>
      <c r="E70" s="5" t="s">
        <v>163</v>
      </c>
      <c r="F70" s="5">
        <v>36</v>
      </c>
      <c r="G70" s="5">
        <v>28</v>
      </c>
      <c r="H70" s="5">
        <v>26</v>
      </c>
      <c r="I70" s="9">
        <v>5.2</v>
      </c>
      <c r="J70" s="9">
        <v>9.5</v>
      </c>
    </row>
    <row r="71" spans="1:10" hidden="1" x14ac:dyDescent="0.25">
      <c r="A71" s="7"/>
    </row>
    <row r="72" spans="1:10" hidden="1" x14ac:dyDescent="0.25">
      <c r="A72" s="7"/>
    </row>
  </sheetData>
  <autoFilter ref="A1:J72" xr:uid="{773BD761-331D-4C30-B5E1-2C210C75DF17}">
    <filterColumn colId="1">
      <filters>
        <filter val="Aldous Huxley"/>
        <filter val="Arnold Bennett"/>
        <filter val="E.L. Doctorow"/>
        <filter val="E.M. Forster"/>
        <filter val="Elizabeth Bowen"/>
        <filter val="Ernest Hemingway"/>
        <filter val="Erskine Caldwell"/>
        <filter val="Evelyn Waugh"/>
        <filter val="Iris Murdoch"/>
      </filters>
    </filterColumn>
  </autoFilter>
  <conditionalFormatting sqref="J1:J1048576">
    <cfRule type="containsText" dxfId="1" priority="1" operator="containsText" text="Selling&#10;Price">
      <formula>NOT(ISERROR(SEARCH("Selling
Price",J1)))</formula>
    </cfRule>
    <cfRule type="cellIs" dxfId="0" priority="2" operator="greaterThanOrEqual">
      <formula>13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LookUp</vt:lpstr>
      <vt:lpstr>Books</vt:lpstr>
      <vt:lpstr>SalesByRegion</vt:lpstr>
      <vt:lpstr>SalesGoalByRegion</vt:lpstr>
      <vt:lpstr>SalesByAuthor</vt:lpstr>
      <vt:lpstr>Filter1</vt:lpstr>
      <vt:lpstr>Filter2</vt:lpstr>
      <vt:lpstr>Books!AllBooks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</dc:creator>
  <cp:lastModifiedBy>Koby Manning</cp:lastModifiedBy>
  <dcterms:created xsi:type="dcterms:W3CDTF">2022-03-21T21:17:57Z</dcterms:created>
  <dcterms:modified xsi:type="dcterms:W3CDTF">2024-05-07T22:34:13Z</dcterms:modified>
</cp:coreProperties>
</file>