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ejkocemirov/Documents/Грант/"/>
    </mc:Choice>
  </mc:AlternateContent>
  <xr:revisionPtr revIDLastSave="0" documentId="13_ncr:1_{97A223AA-FB86-D04A-A5DF-DA6889C8EFAA}" xr6:coauthVersionLast="47" xr6:coauthVersionMax="47" xr10:uidLastSave="{00000000-0000-0000-0000-000000000000}"/>
  <bookViews>
    <workbookView xWindow="780" yWindow="1000" windowWidth="27640" windowHeight="16360" activeTab="1" xr2:uid="{8BBF6973-3D49-4C44-81F5-B4D79B44D75D}"/>
  </bookViews>
  <sheets>
    <sheet name="EdTech" sheetId="3" r:id="rId1"/>
    <sheet name="Science AI" sheetId="5" r:id="rId2"/>
    <sheet name="GovTech" sheetId="2" r:id="rId3"/>
  </sheets>
  <definedNames>
    <definedName name="_2024" localSheetId="0">EdTech!$A$26:$D$29</definedName>
    <definedName name="_2024__CAGR" localSheetId="2">GovTech!$A$3:$E$9</definedName>
    <definedName name="_2024__CAGR___1" localSheetId="2">GovTech!$A$14:$E$18</definedName>
    <definedName name="_2024_CAGR" localSheetId="0">EdTech!$A$1:$D$10</definedName>
    <definedName name="_2024_CAGR___1" localSheetId="1">'Science AI'!$A$1:$E$6</definedName>
    <definedName name="_2024_CAGR___5" localSheetId="2">GovTech!$A$35:$D$38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5" l="1"/>
  <c r="B52" i="2"/>
  <c r="H17" i="5"/>
  <c r="B24" i="5" s="1"/>
  <c r="G17" i="5"/>
  <c r="B23" i="5" s="1"/>
  <c r="H7" i="5"/>
  <c r="B22" i="5" s="1"/>
  <c r="G7" i="5"/>
  <c r="B21" i="5" s="1"/>
  <c r="B48" i="2"/>
  <c r="B46" i="2"/>
  <c r="B45" i="2"/>
  <c r="B44" i="2"/>
  <c r="G38" i="2"/>
  <c r="B47" i="2" s="1"/>
  <c r="B51" i="2" s="1"/>
  <c r="H30" i="2"/>
  <c r="G30" i="2"/>
  <c r="B43" i="2"/>
  <c r="H10" i="2"/>
  <c r="B42" i="2"/>
  <c r="G19" i="2"/>
  <c r="G10" i="2"/>
  <c r="B50" i="2"/>
  <c r="B41" i="3"/>
  <c r="B40" i="3"/>
  <c r="B38" i="3"/>
  <c r="I23" i="3"/>
  <c r="B36" i="3" s="1"/>
  <c r="F11" i="3"/>
  <c r="B34" i="3" s="1"/>
  <c r="E11" i="3"/>
  <c r="B33" i="3" s="1"/>
  <c r="B25" i="5" l="1"/>
  <c r="B4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287CF-F94E-6942-949C-BB0479A96FED}" name="-2024--1" type="6" refreshedVersion="7" background="1" saveData="1">
    <textPr codePage="65001" sourceFile="/Users/sergejkocemirov/Downloads/-2024--.csv" decimal="," thousands=" " comma="1">
      <textFields count="4">
        <textField/>
        <textField/>
        <textField/>
        <textField/>
      </textFields>
    </textPr>
  </connection>
  <connection id="2" xr16:uid="{3106D845-8846-E949-B024-9816BDEDF905}" name="-2024--CAGR-" type="6" refreshedVersion="7" background="1" saveData="1">
    <textPr codePage="65001" sourceFile="/Users/sergejkocemirov/Downloads/-2024--CAGR-.csv" decimal="," thousands=" " comma="1">
      <textFields count="5">
        <textField/>
        <textField/>
        <textField/>
        <textField/>
        <textField/>
      </textFields>
    </textPr>
  </connection>
  <connection id="3" xr16:uid="{E63659C8-852A-3448-9420-0606A51B0F90}" name="-2024--CAGR- (1)" type="6" refreshedVersion="7" background="1" saveData="1">
    <textPr codePage="65001" sourceFile="/Users/sergejkocemirov/Downloads/-2024--CAGR- (1).csv" decimal="," thousands=" " comma="1">
      <textFields count="5">
        <textField/>
        <textField/>
        <textField/>
        <textField/>
        <textField/>
      </textFields>
    </textPr>
  </connection>
  <connection id="4" xr16:uid="{4B78DCFF-1C70-5347-9A73-69EEE2A131AC}" name="-2024-CAGR-" type="6" refreshedVersion="7" background="1" saveData="1">
    <textPr codePage="65001" sourceFile="/Users/sergejkocemirov/Downloads/-2024-CAGR-.csv" decimal="," thousands=" " comma="1">
      <textFields count="4">
        <textField/>
        <textField/>
        <textField/>
        <textField/>
      </textFields>
    </textPr>
  </connection>
  <connection id="5" xr16:uid="{F3676DE6-C576-0B44-B627-B7707E4B9116}" name="-2024-CAGR- (1)" type="6" refreshedVersion="7" background="1" saveData="1">
    <textPr codePage="65001" sourceFile="/Users/sergejkocemirov/Downloads/-2024-CAGR- (1).csv" decimal="," thousands=" " comma="1">
      <textFields count="4">
        <textField/>
        <textField/>
        <textField/>
        <textField/>
      </textFields>
    </textPr>
  </connection>
  <connection id="6" xr16:uid="{4C372269-1C80-A04A-9656-6AD8B97F6A4E}" name="-2024-CAGR- (5)1" type="6" refreshedVersion="7" background="1" saveData="1">
    <textPr codePage="65001" sourceFile="/Users/sergejkocemirov/Downloads/-2024-CAGR- (5)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<sst xmlns="http://schemas.openxmlformats.org/spreadsheetml/2006/main" count="304" uniqueCount="234">
  <si>
    <t>Источник</t>
  </si>
  <si>
    <t>Оценка размера рынка 2024</t>
  </si>
  <si>
    <t>Прогноз размера (год)</t>
  </si>
  <si>
    <t>CAGR и период</t>
  </si>
  <si>
    <t>Примечания</t>
  </si>
  <si>
    <t>Business Research Insights</t>
  </si>
  <si>
    <t>$615.59 млрд</t>
  </si>
  <si>
    <t>$2,305 млрд (2033)</t>
  </si>
  <si>
    <t>15.8% (2025–2033)</t>
  </si>
  <si>
    <t>https://www.businessresearchinsights.com/market-reports/govtech-market-102878</t>
  </si>
  <si>
    <t>World Economic Forum</t>
  </si>
  <si>
    <t>$610–$606 млрд</t>
  </si>
  <si>
    <t>$1,420 млрд (2034)</t>
  </si>
  <si>
    <t>8.0% (2024–2034)</t>
  </si>
  <si>
    <t>https://reports.weforum.org/docs/WEF_The_Global_Public_Impact_of_GovTech_2025.pdf</t>
  </si>
  <si>
    <t>DataHorizzon Research</t>
  </si>
  <si>
    <t>$15.4 млрд*</t>
  </si>
  <si>
    <t>$49.3 млрд (2033)*</t>
  </si>
  <si>
    <t>12.5% (2025–2033)</t>
  </si>
  <si>
    <t>https://datahorizzonresearch.com/govtech-market-38023</t>
  </si>
  <si>
    <t>Verified Market Reports</t>
  </si>
  <si>
    <t>$12.5 млрд*</t>
  </si>
  <si>
    <t>$32.5 млрд (2033)*</t>
  </si>
  <si>
    <t>11.0% (2026–2033)</t>
  </si>
  <si>
    <t>https://www.verifiedmarketreports.com/product/govtech-market/</t>
  </si>
  <si>
    <t>DataIntelo</t>
  </si>
  <si>
    <t>$500 млрд (2023)</t>
  </si>
  <si>
    <t>$1,200 млрд (2032)</t>
  </si>
  <si>
    <t>10.2% (2023–2032)</t>
  </si>
  <si>
    <t>https://dataintelo.com/report/global-govtech-market</t>
  </si>
  <si>
    <t>VistaPoint Advisors (M&amp;A)</t>
  </si>
  <si>
    <t>$575 млрд (2023)</t>
  </si>
  <si>
    <t>$888 млрд (2026)</t>
  </si>
  <si>
    <t>15.6% (2023–2026)</t>
  </si>
  <si>
    <t>https://cms.vistapointadvisors.com/system/uploads/fae/file/asset/639/GovTech_Quarterly_Report_Q3_24.pdf</t>
  </si>
  <si>
    <t xml:space="preserve">
* — Данные существенно ниже по сравнению с отраслевыми средними, вероятная причина — специфика методологии и фокус на отдельных технологиях.</t>
  </si>
  <si>
    <t>Мировой рынок</t>
  </si>
  <si>
    <t>CAGR (Период)</t>
  </si>
  <si>
    <t>https://www.grandviewresearch.com/industry-analysis/education-technology-market</t>
  </si>
  <si>
    <t>$163.49 млрд</t>
  </si>
  <si>
    <t>13.3% (2025–2030)</t>
  </si>
  <si>
    <t>Оригинальные отчёты</t>
  </si>
  <si>
    <t>https://www.classter.com/blog/edtech/edtech-stats-2024-key-trends-that-shaped-education/</t>
  </si>
  <si>
    <t>$142.37 млрд (2023)</t>
  </si>
  <si>
    <t>13.4% (до 2030)</t>
  </si>
  <si>
    <t>Различие по базису</t>
  </si>
  <si>
    <t>https://www.cognitivemarketresearch.com/edtech-market-report</t>
  </si>
  <si>
    <t>$143,8 млрд</t>
  </si>
  <si>
    <t>14.0% (2024–2031)</t>
  </si>
  <si>
    <t>Региональная детализация</t>
  </si>
  <si>
    <t>https://dimensionmarketresearch.com/report/edtech-market/</t>
  </si>
  <si>
    <t>$171,2 млрд</t>
  </si>
  <si>
    <t>14.1% (до 2033)</t>
  </si>
  <si>
    <t>Самая высокая база</t>
  </si>
  <si>
    <t>https://market.us/report/edtech-market/</t>
  </si>
  <si>
    <t>$220,5 млрд (2023)</t>
  </si>
  <si>
    <t>13.9% (2024–2033)</t>
  </si>
  <si>
    <t>Более широкий охват сегментов</t>
  </si>
  <si>
    <t>https://www.imarcgroup.com/edtech-market</t>
  </si>
  <si>
    <t>$250,16 млрд</t>
  </si>
  <si>
    <t>11.86% (2025–2033)</t>
  </si>
  <si>
    <t>Более консервативная оценка</t>
  </si>
  <si>
    <t>https://www.globaldata.com/store/report/edtech-overview-market-analysis/</t>
  </si>
  <si>
    <t>$310,8 млрд</t>
  </si>
  <si>
    <t>19.4% (2019–2024)</t>
  </si>
  <si>
    <t>Агрессивный рост за пандемию</t>
  </si>
  <si>
    <t>https://www.researchnester.com/reports/education-technology-market/3403</t>
  </si>
  <si>
    <t>$158,5 млрд</t>
  </si>
  <si>
    <t>14.2% (до 2037)</t>
  </si>
  <si>
    <t>Долгосрочный прогноз</t>
  </si>
  <si>
    <t>https://www.holoniq.com/edtech-in-10-charts</t>
  </si>
  <si>
    <t>$404 млрд (2025)</t>
  </si>
  <si>
    <t>16.3% (2019–2025)</t>
  </si>
  <si>
    <t>Долгосрочный усреднённый прогноз</t>
  </si>
  <si>
    <t>Оценка размера сегмента 2024*</t>
  </si>
  <si>
    <t>InsightAce Analytics</t>
  </si>
  <si>
    <t>$21.8 млрд</t>
  </si>
  <si>
    <t>$95 млрд (2034)</t>
  </si>
  <si>
    <t>16.0% (2025–2034)</t>
  </si>
  <si>
    <t>https://www.insightaceanalytic.com/report/ai-in-government-and-public-services-market/2749</t>
  </si>
  <si>
    <t>Market.us</t>
  </si>
  <si>
    <t>$12.6 млрд (2023)</t>
  </si>
  <si>
    <t>$78 млрд (2033)</t>
  </si>
  <si>
    <t>20% (2024–2033)</t>
  </si>
  <si>
    <t>https://market.us/report/ai-in-government-market/</t>
  </si>
  <si>
    <t>ResearchAndMarkets</t>
  </si>
  <si>
    <t>$18.49 млрд</t>
  </si>
  <si>
    <t>$64.08 млрд (2029)</t>
  </si>
  <si>
    <t>28.2% (2024–2029)</t>
  </si>
  <si>
    <t>https://www.researchandmarkets.com/reports/5682083/artificial-intelligence-ai-in-government</t>
  </si>
  <si>
    <t>Consainsights</t>
  </si>
  <si>
    <t>$5.4 млрд</t>
  </si>
  <si>
    <t>$10.28 млрд (2033)</t>
  </si>
  <si>
    <t>7.2% (2024–2033)</t>
  </si>
  <si>
    <t>https://www.consainsights.com/reports/ai-in-government-market</t>
  </si>
  <si>
    <t>GovTech — Сегмент "AI" (AI in Government/Public Services)</t>
  </si>
  <si>
    <t>Precedence Research (AI в Life Sci)</t>
  </si>
  <si>
    <t>$2.28 млрд</t>
  </si>
  <si>
    <t>https://www.precedenceresearch.com/artificial-intelligence-in-life-sciences-market</t>
  </si>
  <si>
    <t>Вся Life Sciences; высокая детализация</t>
  </si>
  <si>
    <t>BCC Research (AI в Life Sci)</t>
  </si>
  <si>
    <t>$9.8 млрд</t>
  </si>
  <si>
    <t>https://www.bccresearch.com/pressroom/bio/ai-in-life-sciences-market</t>
  </si>
  <si>
    <t>Life Sciences, выше по охвату</t>
  </si>
  <si>
    <t>InsightAce Analytics (Life Sci Anal)</t>
  </si>
  <si>
    <t>$1.7 млрд</t>
  </si>
  <si>
    <t>https://www.insightaceanalytic.com/report/ai-in-life-science-analytics-market/2456</t>
  </si>
  <si>
    <t>Только аналитика, не полный life science</t>
  </si>
  <si>
    <t>Grand View Research (Data Science)</t>
  </si>
  <si>
    <t>$16.8 млрд (2023)</t>
  </si>
  <si>
    <t>https://market.us/report/ai-in-data-science-market/</t>
  </si>
  <si>
    <t>AI в аналитике и data science</t>
  </si>
  <si>
    <t>GMI Insights (Life Science Analytic)</t>
  </si>
  <si>
    <t>$1.3 млрд (2023)</t>
  </si>
  <si>
    <t>https://www.gminsights.com/industry-analysis/ai-in-life-science-analytics-market</t>
  </si>
  <si>
    <t>Аналитика, только часть рынка Science AI</t>
  </si>
  <si>
    <t>19.82% (2025–2034)</t>
  </si>
  <si>
    <t>27.9% (2024–2029)</t>
  </si>
  <si>
    <t>10.4% (2025–2034)</t>
  </si>
  <si>
    <t>30.1% (2024–2033)</t>
  </si>
  <si>
    <t>11.5% (2024–2032)</t>
  </si>
  <si>
    <t>CAGR (период)</t>
  </si>
  <si>
    <t>Размер рынка (2024)</t>
  </si>
  <si>
    <t>CAGR (период/год)</t>
  </si>
  <si>
    <t>Комментарии</t>
  </si>
  <si>
    <t>BusinesStat</t>
  </si>
  <si>
    <t>https://businesstat.ru/news/edtech/</t>
  </si>
  <si>
    <t>21% (2023→2024)</t>
  </si>
  <si>
    <t>Самая цитируемая оценка в СМИ и исследованиях</t>
  </si>
  <si>
    <t>Smart Ranking</t>
  </si>
  <si>
    <t>https://www.unkniga.ru/news/edtech-rynok-vyros-v-2024-godu-na-19.html</t>
  </si>
  <si>
    <t>19–21% (2023→2024)</t>
  </si>
  <si>
    <t>Рост замедлился с 32% (2023) до 19% (2024)</t>
  </si>
  <si>
    <t>Smart Ranking 3КВ</t>
  </si>
  <si>
    <t>http://smartranking.ru/ru/researchshop/edtech/edtech3q2024/</t>
  </si>
  <si>
    <t>19,6–21% (2024, по кварталам)</t>
  </si>
  <si>
    <t>Данные с учетом замедления темпов во II–III кв.</t>
  </si>
  <si>
    <t>CNews</t>
  </si>
  <si>
    <t>https://www.cnews.ru/news/line/2024-08-01_edtech-rynok_prodolzhaet_rost</t>
  </si>
  <si>
    <t>22% (2024, II кв.)</t>
  </si>
  <si>
    <t>Кратковременное ускорение из-за сегмента ДПО</t>
  </si>
  <si>
    <t>TalentTech/РБК</t>
  </si>
  <si>
    <t>https://main.talenttech.ru/research/issledovanie-rynka-onlajn-obrazovaniya/</t>
  </si>
  <si>
    <t>17–20% (прогнозный диапазон)</t>
  </si>
  <si>
    <t>Консенсус экспертов за последние 2 года</t>
  </si>
  <si>
    <t>149 млрд руб.</t>
  </si>
  <si>
    <t xml:space="preserve">145–149 млрд руб. </t>
  </si>
  <si>
    <t>~145 млрд руб.</t>
  </si>
  <si>
    <t>~149 млрд руб</t>
  </si>
  <si>
    <t>РФ</t>
  </si>
  <si>
    <t>RG (Российская газета, "Рейтинг Рунета")</t>
  </si>
  <si>
    <t>30% рост (итого ~600–700 млрд руб.)</t>
  </si>
  <si>
    <t>20–30% (2024–2025)</t>
  </si>
  <si>
    <t>https://www.kommersant.ru/doc/7400770</t>
  </si>
  <si>
    <t>Strategy Partners</t>
  </si>
  <si>
    <t>~4,4 трлн руб. (IT в госсекторе + частично B2G)</t>
  </si>
  <si>
    <t>13–16% (2023–2025 прогноз)</t>
  </si>
  <si>
    <t>https://strategy.ru/media/uploads/2024/10/%D0%9E%D0%B1%D0%B7%D0%BE%D1%80_%D1%80%D1%8B%D0%BD%D0%BA%D0%B0_%D0%B8%D0%BD%D0%B6%D0%B5%D0%BD%D0%B5%D1%80%D0%BD%D0%BE%D0%B3%D0%BE_%D0%9F%D0%9E_Strategy_Partners.pdf</t>
  </si>
  <si>
    <t>TAdviser / ГосСектор</t>
  </si>
  <si>
    <t>Госcектор на ИТ – 196 млрд руб. (только ПО)</t>
  </si>
  <si>
    <t>15% (2024)</t>
  </si>
  <si>
    <t>https://www.tadviser.ru/index.php/%D0%A1%D1%82%D0%B0%D1%82%D1%8C%D1%8F:%D0%98%D0%A2-%D1%80%D1%8B%D0%BD%D0%BE%D0%BA_%D0%A0%D0%BE%D1%81%D1%81%D0%B8%D0%B8</t>
  </si>
  <si>
    <t>Оценка экспертов</t>
  </si>
  <si>
    <t>250–800 млрд руб.</t>
  </si>
  <si>
    <t>20–24%</t>
  </si>
  <si>
    <t>Источник/Оценка</t>
  </si>
  <si>
    <t>Размер сегмента (2024)</t>
  </si>
  <si>
    <t>TAdviser / Ассоциация больших данных</t>
  </si>
  <si>
    <t>20–30%</t>
  </si>
  <si>
    <t>Ориентировочная доля</t>
  </si>
  <si>
    <t>Smart Ranking (экспертная)</t>
  </si>
  <si>
    <t>5–10%</t>
  </si>
  <si>
    <t>Аналитика, личные кабинеты, data-driven сервисы</t>
  </si>
  <si>
    <t>BusinesStat (сегмент DPO/аналитика)</t>
  </si>
  <si>
    <t>~10 млрд руб.</t>
  </si>
  <si>
    <t>6–7%</t>
  </si>
  <si>
    <t>Статистика отраслевой аналитики</t>
  </si>
  <si>
    <t>Консенсус рынка (аналитика внутри EdTech)</t>
  </si>
  <si>
    <t>7–14 млрд руб.</t>
  </si>
  <si>
    <t>Оценки на основе суммы ключевых игроков</t>
  </si>
  <si>
    <t>EdTech — Market Intelligence</t>
  </si>
  <si>
    <t>8–15 млрд руб.</t>
  </si>
  <si>
    <t>Совокупная база для EdTech Market Intelligence в 2024 — ниши “EdTech analytics, adaptive learning, student data intelligence, learning outcomes optimization”, выведена пропорционально всему объёму рынка: $15–30 млрд (около 10–15% от общего рынка EdTech по экспертным данным)</t>
  </si>
  <si>
    <t>млрд долларов</t>
  </si>
  <si>
    <t>Среднее значение рынка РФ</t>
  </si>
  <si>
    <t>Среднее значение размера мирового рынка</t>
  </si>
  <si>
    <t>Среднее значение CAGR мирового рынка</t>
  </si>
  <si>
    <t>%</t>
  </si>
  <si>
    <t>млрд рублей</t>
  </si>
  <si>
    <t>Среднее значение CAGR рынка РФ</t>
  </si>
  <si>
    <t>19–21</t>
  </si>
  <si>
    <t>19,6–21</t>
  </si>
  <si>
    <t>17–20</t>
  </si>
  <si>
    <t>Среднее значение размера мирового рынка, сегмент EdTech — Market Intelligence</t>
  </si>
  <si>
    <t>Среднее значение размера рынка РФ, сегмент EdTech — Market Intelligence</t>
  </si>
  <si>
    <t>Доля сегмента на мировом рынке</t>
  </si>
  <si>
    <t>Доля сегмента на рынке РФ</t>
  </si>
  <si>
    <t>Доля ранка РФ в мировом рынке</t>
  </si>
  <si>
    <t>610–606</t>
  </si>
  <si>
    <t>48–80</t>
  </si>
  <si>
    <t>Среднее значение размера мирового рынка, GovTech — Сегмент "AI" (AI in Government/Public Services)</t>
  </si>
  <si>
    <t>Среднее значение размера рынка РФ, GovTech — Сегмент "AI" (AI in Government/Public Services)</t>
  </si>
  <si>
    <t>35–50</t>
  </si>
  <si>
    <t>Доля сегмента в РФ в моровом сегменте</t>
  </si>
  <si>
    <t>Источник/оценка</t>
  </si>
  <si>
    <t>Объем рынка сегмента Science AI, млрд руб. (2024)</t>
  </si>
  <si>
    <t>Примечания/методика</t>
  </si>
  <si>
    <t>Ссылка</t>
  </si>
  <si>
    <t>30–50</t>
  </si>
  <si>
    <t>24–36% (2023→2024)</t>
  </si>
  <si>
    <t>Доля 10–15% от всего рынка ИИ (из 305–320 млрд руб.)</t>
  </si>
  <si>
    <t>ссылка</t>
  </si>
  <si>
    <t>TAdviser</t>
  </si>
  <si>
    <t>30–48</t>
  </si>
  <si>
    <t>20–30% (2023–2025)</t>
  </si>
  <si>
    <t>Оценка доли науки и заказов по госгрантам</t>
  </si>
  <si>
    <t>Экспертный консенсус (НИУ ВШЭ, госпрограммы)</t>
  </si>
  <si>
    <t>Научные гранты, доля национальных и вузовских центров</t>
  </si>
  <si>
    <t>IMARC Group (доллар., вся AI Россия)</t>
  </si>
  <si>
    <t>$4,98 млрд (весь AI) ≈ 45 млрд руб.</t>
  </si>
  <si>
    <t>26,5% (2025–2033, весь AI)</t>
  </si>
  <si>
    <t>Доля science-сегмента ≈10–15%</t>
  </si>
  <si>
    <t>Источник / оценка</t>
  </si>
  <si>
    <t>Объём сегмента, млрд руб. (2024)</t>
  </si>
  <si>
    <t>Комментарии / методика</t>
  </si>
  <si>
    <t>25–32% (2023→2024)</t>
  </si>
  <si>
    <t>Оценка прямой доли госсектора по AI: 15–25% от всего AI-рынка</t>
  </si>
  <si>
    <t>50–80</t>
  </si>
  <si>
    <t>25–32% (2024–2025)</t>
  </si>
  <si>
    <t>ГосAI, включая закупки, внедрение решений, B2G</t>
  </si>
  <si>
    <t>Экспертный консенсус (анализ госзакупок, B2G)</t>
  </si>
  <si>
    <t>25–30%</t>
  </si>
  <si>
    <t>Прямая доля в тендерах, закупках и B2G AI</t>
  </si>
  <si>
    <t>ICT Moscow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</si>
</sst>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scheme val="minor"/>
    </font>
    <font>
      <sz val="16"/>
      <color theme="1"/>
      <name val="Helvetica Neue"/>
      <family val="2"/>
    </font>
    <font>
      <sz val="10.5"/>
      <color theme="1"/>
      <name val="Helvetica Neue"/>
      <family val="2"/>
    </font>
    <font>
      <sz val="10.5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1"/>
    <xf numFmtId="0" fontId="5" fillId="0" borderId="0" xfId="0" applyFont="1"/>
    <xf numFmtId="3" fontId="0" fillId="0" borderId="0" xfId="0" applyNumberFormat="1"/>
    <xf numFmtId="3" fontId="5" fillId="0" borderId="0" xfId="0" applyNumberFormat="1" applyFont="1"/>
    <xf numFmtId="0" fontId="6" fillId="0" borderId="0" xfId="0" applyFont="1"/>
    <xf numFmtId="0" fontId="7" fillId="0" borderId="0" xfId="0" applyFont="1"/>
    <xf numFmtId="4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-2024--" connectionId="1" xr16:uid="{1AC93783-FBC1-3E46-AAC7-3DEBA71B19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-2024-CAGR-" connectionId="4" xr16:uid="{0945ED47-DBF1-2B44-BCDA-3052BB75194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-2024-CAGR- (1)" connectionId="5" xr16:uid="{8354453E-9F0F-7F40-9C20-2DCBF5CC973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-2024-CAGR- (5)" connectionId="6" xr16:uid="{1EB81532-FD48-D140-ADD8-B98D6C89E8A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-2024--CAGR- (1)" connectionId="3" xr16:uid="{38588DA6-222B-FA44-AF64-5415CBA1B05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-2024--CAGR-" connectionId="2" xr16:uid="{25A85A15-AE51-594E-85F6-5CAB5DE3789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hyperlink" Target="https://www.cognitivemarketresearch.com/edtech-market-repor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ct.moscow/news/analytics-15-08-2023/" TargetMode="External"/><Relationship Id="rId2" Type="http://schemas.openxmlformats.org/officeDocument/2006/relationships/hyperlink" Target="https://www.tadviser.ru/index.php/%D0%A1%D1%82%D0%B0%D1%82%D1%8C%D1%8F:%D0%98%D1%81%D0%BA%D1%83%D1%81%D1%81%D1%82%D0%B2%D0%B5%D0%BD%D0%BD%D1%8B%D0%B9_%D0%B8%D0%BD%D1%82%D0%B5%D0%BB%D0%BB%D0%B5%D0%BA%D1%82_(%D1%80%D1%8B%D0%BD%D0%BE%D0%BA_%D0%A0%D0%BE%D1%81%D1%81%D0%B8%D0%B8)" TargetMode="External"/><Relationship Id="rId1" Type="http://schemas.openxmlformats.org/officeDocument/2006/relationships/hyperlink" Target="http://smartranking.ru/ru/analytics/ai/rossijskij-ii-rynok-po-itogam-2024-goda-prevysit-300-mlrd-rublej/" TargetMode="External"/><Relationship Id="rId5" Type="http://schemas.openxmlformats.org/officeDocument/2006/relationships/queryTable" Target="../queryTables/queryTable3.xml"/><Relationship Id="rId4" Type="http://schemas.openxmlformats.org/officeDocument/2006/relationships/hyperlink" Target="https://www.imarcgroup.com/russia-artificial-intelligence-marke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ct.moscow/news/analytics-17-12-2024/" TargetMode="External"/><Relationship Id="rId2" Type="http://schemas.openxmlformats.org/officeDocument/2006/relationships/hyperlink" Target="https://www.tadviser.ru/index.php/%D0%98%D1%81%D0%BA%D1%83%D1%81%D1%81%D1%82%D0%B2%D0%B5%D0%BD%D0%BD%D1%8B%D0%B9_%D0%B8%D0%BD%D1%82%D0%B5%D0%BB%D0%BB%D0%B5%D0%BA%D1%82_(%D1%80%D1%8B%D0%BD%D0%BE%D0%BA_%D0%A0%D0%BE%D1%81%D1%81%D0%B8%D0%B8)" TargetMode="External"/><Relationship Id="rId1" Type="http://schemas.openxmlformats.org/officeDocument/2006/relationships/hyperlink" Target="http://smartranking.ru/ru/analytics/ai/rossijskij-ii-rynok-po-itogam-2024-goda-prevysit-300-mlrd-rublej/" TargetMode="Externa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583F-5FC3-E04D-AC59-33E3A89A676B}">
  <dimension ref="A1:I41"/>
  <sheetViews>
    <sheetView topLeftCell="A14" zoomScale="120" zoomScaleNormal="120" workbookViewId="0">
      <selection activeCell="A33" sqref="A33:C41"/>
    </sheetView>
  </sheetViews>
  <sheetFormatPr baseColWidth="10" defaultRowHeight="16" x14ac:dyDescent="0.2"/>
  <cols>
    <col min="1" max="1" width="80.5" bestFit="1" customWidth="1"/>
    <col min="2" max="2" width="25.83203125" bestFit="1" customWidth="1"/>
    <col min="3" max="3" width="18.1640625" bestFit="1" customWidth="1"/>
    <col min="4" max="4" width="33.5" bestFit="1" customWidth="1"/>
  </cols>
  <sheetData>
    <row r="1" spans="1:6" x14ac:dyDescent="0.2">
      <c r="A1" t="s">
        <v>0</v>
      </c>
      <c r="B1" t="s">
        <v>1</v>
      </c>
      <c r="C1" t="s">
        <v>37</v>
      </c>
      <c r="D1" t="s">
        <v>4</v>
      </c>
    </row>
    <row r="2" spans="1:6" ht="20" x14ac:dyDescent="0.2">
      <c r="A2" t="s">
        <v>38</v>
      </c>
      <c r="B2" t="s">
        <v>39</v>
      </c>
      <c r="C2" t="s">
        <v>40</v>
      </c>
      <c r="D2" t="s">
        <v>41</v>
      </c>
      <c r="E2" s="6">
        <v>163.49</v>
      </c>
      <c r="F2" s="6">
        <v>13.3</v>
      </c>
    </row>
    <row r="3" spans="1:6" ht="20" x14ac:dyDescent="0.2">
      <c r="A3" t="s">
        <v>42</v>
      </c>
      <c r="B3" t="s">
        <v>43</v>
      </c>
      <c r="C3" t="s">
        <v>44</v>
      </c>
      <c r="D3" t="s">
        <v>45</v>
      </c>
      <c r="E3" s="6">
        <v>142.37</v>
      </c>
      <c r="F3" s="6">
        <v>13.4</v>
      </c>
    </row>
    <row r="4" spans="1:6" ht="20" x14ac:dyDescent="0.2">
      <c r="A4" t="s">
        <v>46</v>
      </c>
      <c r="B4" t="s">
        <v>47</v>
      </c>
      <c r="C4" t="s">
        <v>48</v>
      </c>
      <c r="D4" t="s">
        <v>49</v>
      </c>
      <c r="E4" s="6">
        <v>143.80000000000001</v>
      </c>
      <c r="F4" s="6">
        <v>14</v>
      </c>
    </row>
    <row r="5" spans="1:6" ht="20" x14ac:dyDescent="0.2">
      <c r="A5" t="s">
        <v>50</v>
      </c>
      <c r="B5" t="s">
        <v>51</v>
      </c>
      <c r="C5" t="s">
        <v>52</v>
      </c>
      <c r="D5" t="s">
        <v>53</v>
      </c>
      <c r="E5" s="6">
        <v>171.2</v>
      </c>
      <c r="F5" s="6">
        <v>14.1</v>
      </c>
    </row>
    <row r="6" spans="1:6" ht="20" x14ac:dyDescent="0.2">
      <c r="A6" t="s">
        <v>54</v>
      </c>
      <c r="B6" t="s">
        <v>55</v>
      </c>
      <c r="C6" t="s">
        <v>56</v>
      </c>
      <c r="D6" t="s">
        <v>57</v>
      </c>
      <c r="E6" s="6">
        <v>220.5</v>
      </c>
      <c r="F6" s="6">
        <v>13.9</v>
      </c>
    </row>
    <row r="7" spans="1:6" ht="20" x14ac:dyDescent="0.2">
      <c r="A7" t="s">
        <v>58</v>
      </c>
      <c r="B7" t="s">
        <v>59</v>
      </c>
      <c r="C7" t="s">
        <v>60</v>
      </c>
      <c r="D7" t="s">
        <v>61</v>
      </c>
      <c r="E7" s="6">
        <v>250.16</v>
      </c>
      <c r="F7" s="6">
        <v>11.86</v>
      </c>
    </row>
    <row r="8" spans="1:6" ht="20" x14ac:dyDescent="0.2">
      <c r="A8" t="s">
        <v>62</v>
      </c>
      <c r="B8" t="s">
        <v>63</v>
      </c>
      <c r="C8" t="s">
        <v>64</v>
      </c>
      <c r="D8" t="s">
        <v>65</v>
      </c>
      <c r="E8" s="6">
        <v>310.8</v>
      </c>
      <c r="F8" s="6">
        <v>19.399999999999999</v>
      </c>
    </row>
    <row r="9" spans="1:6" ht="20" x14ac:dyDescent="0.2">
      <c r="A9" t="s">
        <v>66</v>
      </c>
      <c r="B9" t="s">
        <v>67</v>
      </c>
      <c r="C9" t="s">
        <v>68</v>
      </c>
      <c r="D9" t="s">
        <v>69</v>
      </c>
      <c r="E9" s="6">
        <v>158.5</v>
      </c>
      <c r="F9" s="6">
        <v>14.2</v>
      </c>
    </row>
    <row r="10" spans="1:6" ht="20" x14ac:dyDescent="0.2">
      <c r="A10" t="s">
        <v>70</v>
      </c>
      <c r="B10" t="s">
        <v>71</v>
      </c>
      <c r="C10" t="s">
        <v>72</v>
      </c>
      <c r="D10" t="s">
        <v>73</v>
      </c>
      <c r="E10" s="6">
        <v>404</v>
      </c>
      <c r="F10" s="6">
        <v>16.3</v>
      </c>
    </row>
    <row r="11" spans="1:6" x14ac:dyDescent="0.2">
      <c r="E11">
        <f>AVERAGE(E2:E10)</f>
        <v>218.31333333333333</v>
      </c>
      <c r="F11">
        <f>AVERAGE(F2:F10)</f>
        <v>14.495555555555557</v>
      </c>
    </row>
    <row r="13" spans="1:6" x14ac:dyDescent="0.2">
      <c r="A13" t="s">
        <v>182</v>
      </c>
    </row>
    <row r="14" spans="1:6" x14ac:dyDescent="0.2">
      <c r="A14" s="5" t="s">
        <v>46</v>
      </c>
    </row>
    <row r="15" spans="1:6" x14ac:dyDescent="0.2">
      <c r="A15" s="5"/>
    </row>
    <row r="16" spans="1:6" x14ac:dyDescent="0.2">
      <c r="A16" s="2" t="s">
        <v>149</v>
      </c>
    </row>
    <row r="17" spans="1:9" x14ac:dyDescent="0.2">
      <c r="A17" s="3" t="s">
        <v>0</v>
      </c>
      <c r="B17" s="3" t="s">
        <v>122</v>
      </c>
      <c r="C17" s="3"/>
      <c r="D17" s="3" t="s">
        <v>123</v>
      </c>
      <c r="E17" s="3" t="s">
        <v>124</v>
      </c>
    </row>
    <row r="18" spans="1:9" ht="20" x14ac:dyDescent="0.2">
      <c r="A18" s="3" t="s">
        <v>125</v>
      </c>
      <c r="B18" s="3" t="s">
        <v>145</v>
      </c>
      <c r="C18" s="3" t="s">
        <v>126</v>
      </c>
      <c r="D18" s="3" t="s">
        <v>127</v>
      </c>
      <c r="E18" s="3" t="s">
        <v>128</v>
      </c>
      <c r="I18" s="6">
        <v>21</v>
      </c>
    </row>
    <row r="19" spans="1:9" ht="20" x14ac:dyDescent="0.2">
      <c r="A19" s="3" t="s">
        <v>129</v>
      </c>
      <c r="B19" s="3" t="s">
        <v>146</v>
      </c>
      <c r="C19" s="3" t="s">
        <v>130</v>
      </c>
      <c r="D19" s="3" t="s">
        <v>131</v>
      </c>
      <c r="E19" s="3" t="s">
        <v>132</v>
      </c>
      <c r="I19" s="6" t="s">
        <v>190</v>
      </c>
    </row>
    <row r="20" spans="1:9" ht="20" x14ac:dyDescent="0.2">
      <c r="A20" s="3" t="s">
        <v>133</v>
      </c>
      <c r="B20" s="3" t="s">
        <v>147</v>
      </c>
      <c r="C20" s="3" t="s">
        <v>134</v>
      </c>
      <c r="D20" s="3" t="s">
        <v>135</v>
      </c>
      <c r="E20" s="3" t="s">
        <v>136</v>
      </c>
      <c r="I20" s="6" t="s">
        <v>191</v>
      </c>
    </row>
    <row r="21" spans="1:9" ht="20" x14ac:dyDescent="0.2">
      <c r="A21" s="3" t="s">
        <v>137</v>
      </c>
      <c r="B21" s="3" t="s">
        <v>148</v>
      </c>
      <c r="C21" s="3" t="s">
        <v>138</v>
      </c>
      <c r="D21" s="3" t="s">
        <v>139</v>
      </c>
      <c r="E21" s="3" t="s">
        <v>140</v>
      </c>
      <c r="I21" s="6">
        <v>22</v>
      </c>
    </row>
    <row r="22" spans="1:9" ht="20" x14ac:dyDescent="0.2">
      <c r="A22" s="3" t="s">
        <v>141</v>
      </c>
      <c r="B22" s="3" t="s">
        <v>148</v>
      </c>
      <c r="C22" s="3" t="s">
        <v>142</v>
      </c>
      <c r="D22" s="3" t="s">
        <v>143</v>
      </c>
      <c r="E22" s="3" t="s">
        <v>144</v>
      </c>
      <c r="I22" s="6" t="s">
        <v>192</v>
      </c>
    </row>
    <row r="23" spans="1:9" x14ac:dyDescent="0.2">
      <c r="I23">
        <f>AVERAGE(I18:I22)</f>
        <v>21.5</v>
      </c>
    </row>
    <row r="25" spans="1:9" x14ac:dyDescent="0.2">
      <c r="A25" s="4" t="s">
        <v>180</v>
      </c>
    </row>
    <row r="26" spans="1:9" x14ac:dyDescent="0.2">
      <c r="A26" t="s">
        <v>165</v>
      </c>
      <c r="B26" t="s">
        <v>166</v>
      </c>
      <c r="C26" t="s">
        <v>169</v>
      </c>
      <c r="D26" t="s">
        <v>124</v>
      </c>
      <c r="E26" t="s">
        <v>0</v>
      </c>
    </row>
    <row r="27" spans="1:9" x14ac:dyDescent="0.2">
      <c r="A27" t="s">
        <v>170</v>
      </c>
      <c r="B27" t="s">
        <v>181</v>
      </c>
      <c r="C27" t="s">
        <v>171</v>
      </c>
      <c r="D27" t="s">
        <v>172</v>
      </c>
      <c r="E27" t="s">
        <v>134</v>
      </c>
    </row>
    <row r="28" spans="1:9" x14ac:dyDescent="0.2">
      <c r="A28" t="s">
        <v>173</v>
      </c>
      <c r="B28" t="s">
        <v>174</v>
      </c>
      <c r="C28" t="s">
        <v>175</v>
      </c>
      <c r="D28" t="s">
        <v>176</v>
      </c>
    </row>
    <row r="29" spans="1:9" x14ac:dyDescent="0.2">
      <c r="A29" t="s">
        <v>177</v>
      </c>
      <c r="B29" t="s">
        <v>178</v>
      </c>
      <c r="C29" t="s">
        <v>171</v>
      </c>
      <c r="D29" t="s">
        <v>179</v>
      </c>
    </row>
    <row r="33" spans="1:3" x14ac:dyDescent="0.2">
      <c r="A33" t="s">
        <v>185</v>
      </c>
      <c r="B33">
        <f>E11</f>
        <v>218.31333333333333</v>
      </c>
      <c r="C33" t="s">
        <v>183</v>
      </c>
    </row>
    <row r="34" spans="1:3" x14ac:dyDescent="0.2">
      <c r="A34" t="s">
        <v>186</v>
      </c>
      <c r="B34">
        <f>F11</f>
        <v>14.495555555555557</v>
      </c>
      <c r="C34" t="s">
        <v>187</v>
      </c>
    </row>
    <row r="35" spans="1:3" x14ac:dyDescent="0.2">
      <c r="A35" t="s">
        <v>184</v>
      </c>
      <c r="B35">
        <v>145</v>
      </c>
      <c r="C35" t="s">
        <v>188</v>
      </c>
    </row>
    <row r="36" spans="1:3" x14ac:dyDescent="0.2">
      <c r="A36" t="s">
        <v>189</v>
      </c>
      <c r="B36">
        <f>I23</f>
        <v>21.5</v>
      </c>
      <c r="C36" t="s">
        <v>187</v>
      </c>
    </row>
    <row r="37" spans="1:3" x14ac:dyDescent="0.2">
      <c r="A37" t="s">
        <v>193</v>
      </c>
      <c r="B37">
        <v>15</v>
      </c>
      <c r="C37" t="s">
        <v>183</v>
      </c>
    </row>
    <row r="38" spans="1:3" x14ac:dyDescent="0.2">
      <c r="A38" t="s">
        <v>194</v>
      </c>
      <c r="B38">
        <f>(8+10+7)/3</f>
        <v>8.3333333333333339</v>
      </c>
      <c r="C38" t="s">
        <v>188</v>
      </c>
    </row>
    <row r="39" spans="1:3" x14ac:dyDescent="0.2">
      <c r="A39" t="s">
        <v>195</v>
      </c>
      <c r="B39">
        <v>10</v>
      </c>
      <c r="C39" t="s">
        <v>187</v>
      </c>
    </row>
    <row r="40" spans="1:3" x14ac:dyDescent="0.2">
      <c r="A40" t="s">
        <v>196</v>
      </c>
      <c r="B40">
        <f>B38/B35*100</f>
        <v>5.7471264367816097</v>
      </c>
      <c r="C40" t="s">
        <v>187</v>
      </c>
    </row>
    <row r="41" spans="1:3" x14ac:dyDescent="0.2">
      <c r="A41" t="s">
        <v>197</v>
      </c>
      <c r="B41">
        <f>B35/B33*100/80</f>
        <v>0.83022872324182373</v>
      </c>
      <c r="C41" t="s">
        <v>187</v>
      </c>
    </row>
  </sheetData>
  <hyperlinks>
    <hyperlink ref="A14" r:id="rId1" xr:uid="{D72722E9-6FF0-2546-BAE9-A6773D0BC2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96ED-A0F2-8245-8EA7-97E173116D99}">
  <dimension ref="A1:H34"/>
  <sheetViews>
    <sheetView tabSelected="1" workbookViewId="0">
      <selection activeCell="B27" sqref="B27"/>
    </sheetView>
  </sheetViews>
  <sheetFormatPr baseColWidth="10" defaultRowHeight="16" x14ac:dyDescent="0.2"/>
  <cols>
    <col min="1" max="1" width="91.6640625" bestFit="1" customWidth="1"/>
    <col min="2" max="2" width="25.83203125" bestFit="1" customWidth="1"/>
    <col min="3" max="3" width="25.83203125" customWidth="1"/>
    <col min="4" max="4" width="72.5" bestFit="1" customWidth="1"/>
    <col min="5" max="5" width="37.1640625" bestFit="1" customWidth="1"/>
  </cols>
  <sheetData>
    <row r="1" spans="1:8" x14ac:dyDescent="0.2">
      <c r="A1" t="s">
        <v>0</v>
      </c>
      <c r="B1" t="s">
        <v>1</v>
      </c>
      <c r="C1" t="s">
        <v>3</v>
      </c>
      <c r="E1" t="s">
        <v>4</v>
      </c>
    </row>
    <row r="2" spans="1:8" ht="20" x14ac:dyDescent="0.2">
      <c r="A2" t="s">
        <v>96</v>
      </c>
      <c r="B2" t="s">
        <v>97</v>
      </c>
      <c r="C2" t="s">
        <v>116</v>
      </c>
      <c r="D2" t="s">
        <v>98</v>
      </c>
      <c r="E2" t="s">
        <v>99</v>
      </c>
      <c r="G2" s="6">
        <v>2.2799999999999998</v>
      </c>
      <c r="H2" s="6">
        <v>19.82</v>
      </c>
    </row>
    <row r="3" spans="1:8" ht="20" x14ac:dyDescent="0.2">
      <c r="A3" t="s">
        <v>100</v>
      </c>
      <c r="B3" t="s">
        <v>101</v>
      </c>
      <c r="C3" t="s">
        <v>117</v>
      </c>
      <c r="D3" t="s">
        <v>102</v>
      </c>
      <c r="E3" t="s">
        <v>103</v>
      </c>
      <c r="G3" s="6">
        <v>9.8000000000000007</v>
      </c>
      <c r="H3" s="6">
        <v>27.9</v>
      </c>
    </row>
    <row r="4" spans="1:8" ht="20" x14ac:dyDescent="0.2">
      <c r="A4" t="s">
        <v>104</v>
      </c>
      <c r="B4" t="s">
        <v>105</v>
      </c>
      <c r="C4" t="s">
        <v>118</v>
      </c>
      <c r="D4" t="s">
        <v>106</v>
      </c>
      <c r="E4" t="s">
        <v>107</v>
      </c>
      <c r="G4" s="6">
        <v>1.7</v>
      </c>
      <c r="H4" s="6">
        <v>10.4</v>
      </c>
    </row>
    <row r="5" spans="1:8" ht="20" x14ac:dyDescent="0.2">
      <c r="A5" t="s">
        <v>108</v>
      </c>
      <c r="B5" t="s">
        <v>109</v>
      </c>
      <c r="C5" t="s">
        <v>119</v>
      </c>
      <c r="D5" t="s">
        <v>110</v>
      </c>
      <c r="E5" t="s">
        <v>111</v>
      </c>
      <c r="G5" s="6">
        <v>16.8</v>
      </c>
      <c r="H5" s="6">
        <v>30.1</v>
      </c>
    </row>
    <row r="6" spans="1:8" ht="20" x14ac:dyDescent="0.2">
      <c r="A6" t="s">
        <v>112</v>
      </c>
      <c r="B6" t="s">
        <v>113</v>
      </c>
      <c r="C6" t="s">
        <v>120</v>
      </c>
      <c r="D6" t="s">
        <v>114</v>
      </c>
      <c r="E6" t="s">
        <v>115</v>
      </c>
      <c r="G6" s="6">
        <v>1.3</v>
      </c>
      <c r="H6" s="6">
        <v>11.5</v>
      </c>
    </row>
    <row r="7" spans="1:8" x14ac:dyDescent="0.2">
      <c r="G7">
        <f>AVERAGE(G2:G6)</f>
        <v>6.3759999999999994</v>
      </c>
      <c r="H7">
        <f>AVERAGE(H2:H6)</f>
        <v>19.943999999999999</v>
      </c>
    </row>
    <row r="11" spans="1:8" x14ac:dyDescent="0.2">
      <c r="A11" s="2" t="s">
        <v>149</v>
      </c>
    </row>
    <row r="12" spans="1:8" x14ac:dyDescent="0.2">
      <c r="A12" s="9" t="s">
        <v>204</v>
      </c>
      <c r="B12" s="9" t="s">
        <v>205</v>
      </c>
      <c r="C12" s="9" t="s">
        <v>121</v>
      </c>
      <c r="D12" s="9" t="s">
        <v>206</v>
      </c>
      <c r="E12" s="9" t="s">
        <v>207</v>
      </c>
    </row>
    <row r="13" spans="1:8" ht="20" x14ac:dyDescent="0.2">
      <c r="A13" s="10" t="s">
        <v>129</v>
      </c>
      <c r="B13" s="10" t="s">
        <v>208</v>
      </c>
      <c r="C13" s="10" t="s">
        <v>209</v>
      </c>
      <c r="D13" s="10" t="s">
        <v>210</v>
      </c>
      <c r="E13" s="5" t="s">
        <v>211</v>
      </c>
      <c r="G13" s="6">
        <v>30</v>
      </c>
      <c r="H13" s="6">
        <v>24</v>
      </c>
    </row>
    <row r="14" spans="1:8" ht="20" x14ac:dyDescent="0.2">
      <c r="A14" s="10" t="s">
        <v>212</v>
      </c>
      <c r="B14" s="10" t="s">
        <v>213</v>
      </c>
      <c r="C14" s="10" t="s">
        <v>214</v>
      </c>
      <c r="D14" s="10" t="s">
        <v>215</v>
      </c>
      <c r="E14" s="5" t="s">
        <v>211</v>
      </c>
      <c r="G14" s="6">
        <v>30</v>
      </c>
      <c r="H14" s="6">
        <v>20</v>
      </c>
    </row>
    <row r="15" spans="1:8" ht="20" x14ac:dyDescent="0.2">
      <c r="A15" s="10" t="s">
        <v>216</v>
      </c>
      <c r="B15" s="10" t="s">
        <v>202</v>
      </c>
      <c r="C15" s="10" t="s">
        <v>168</v>
      </c>
      <c r="D15" s="10" t="s">
        <v>217</v>
      </c>
      <c r="E15" s="5" t="s">
        <v>211</v>
      </c>
      <c r="G15" s="6">
        <v>35</v>
      </c>
      <c r="H15" s="6">
        <v>20</v>
      </c>
    </row>
    <row r="16" spans="1:8" ht="22" customHeight="1" x14ac:dyDescent="0.2">
      <c r="A16" s="10" t="s">
        <v>218</v>
      </c>
      <c r="B16" s="10" t="s">
        <v>219</v>
      </c>
      <c r="C16" s="10" t="s">
        <v>220</v>
      </c>
      <c r="D16" s="10" t="s">
        <v>221</v>
      </c>
      <c r="E16" s="5" t="s">
        <v>211</v>
      </c>
      <c r="G16" s="6">
        <v>45</v>
      </c>
      <c r="H16" s="6">
        <v>26.5</v>
      </c>
    </row>
    <row r="17" spans="1:8" x14ac:dyDescent="0.2">
      <c r="G17">
        <f>AVERAGE(G13:G16)</f>
        <v>35</v>
      </c>
      <c r="H17">
        <f>AVERAGE(H13:H16)</f>
        <v>22.625</v>
      </c>
    </row>
    <row r="21" spans="1:8" x14ac:dyDescent="0.2">
      <c r="A21" t="s">
        <v>185</v>
      </c>
      <c r="B21" s="11">
        <f>G7</f>
        <v>6.3759999999999994</v>
      </c>
      <c r="C21" t="s">
        <v>183</v>
      </c>
    </row>
    <row r="22" spans="1:8" x14ac:dyDescent="0.2">
      <c r="A22" t="s">
        <v>186</v>
      </c>
      <c r="B22" s="7">
        <f>H7</f>
        <v>19.943999999999999</v>
      </c>
      <c r="C22" t="s">
        <v>187</v>
      </c>
    </row>
    <row r="23" spans="1:8" x14ac:dyDescent="0.2">
      <c r="A23" t="s">
        <v>184</v>
      </c>
      <c r="B23">
        <f>G17</f>
        <v>35</v>
      </c>
      <c r="C23" t="s">
        <v>188</v>
      </c>
    </row>
    <row r="24" spans="1:8" x14ac:dyDescent="0.2">
      <c r="A24" t="s">
        <v>189</v>
      </c>
      <c r="B24">
        <f>H17</f>
        <v>22.625</v>
      </c>
      <c r="C24" t="s">
        <v>187</v>
      </c>
    </row>
    <row r="25" spans="1:8" x14ac:dyDescent="0.2">
      <c r="A25" t="s">
        <v>197</v>
      </c>
      <c r="B25">
        <f>B23/B21*100/80</f>
        <v>6.8616687578419073</v>
      </c>
      <c r="C25" t="s">
        <v>187</v>
      </c>
    </row>
    <row r="26" spans="1:8" x14ac:dyDescent="0.2">
      <c r="B26">
        <f>B21*80/100*2</f>
        <v>10.201599999999999</v>
      </c>
    </row>
    <row r="34" ht="17" customHeight="1" x14ac:dyDescent="0.2"/>
  </sheetData>
  <hyperlinks>
    <hyperlink ref="E13" r:id="rId1" display="http://smartranking.ru/ru/analytics/ai/rossijskij-ii-rynok-po-itogam-2024-goda-prevysit-300-mlrd-rublej/" xr:uid="{084BEA9F-F938-6A4F-9A4A-0A51B7463764}"/>
    <hyperlink ref="E14" r:id="rId2" display="https://www.tadviser.ru/index.php/%D0%A1%D1%82%D0%B0%D1%82%D1%8C%D1%8F:%D0%98%D1%81%D0%BA%D1%83%D1%81%D1%81%D1%82%D0%B2%D0%B5%D0%BD%D0%BD%D1%8B%D0%B9_%D0%B8%D0%BD%D1%82%D0%B5%D0%BB%D0%BB%D0%B5%D0%BA%D1%82_(%D1%80%D1%8B%D0%BD%D0%BE%D0%BA_%D0%A0%D0%BE%D1%81%D1%81%D0%B8%D0%B8)" xr:uid="{C51F4880-D027-214A-B90D-1F302BF59C5D}"/>
    <hyperlink ref="E15" r:id="rId3" display="https://ict.moscow/news/analytics-15-08-2023/" xr:uid="{1A93D32B-4760-534B-B30A-76F347D0FD7F}"/>
    <hyperlink ref="E16" r:id="rId4" display="https://www.imarcgroup.com/russia-artificial-intelligence-market" xr:uid="{EE965E93-C932-ED4F-9315-0E1E7AC54B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DB06-B28D-614B-944D-71ED7D6B450E}">
  <dimension ref="A1:H52"/>
  <sheetViews>
    <sheetView topLeftCell="A32" workbookViewId="0">
      <selection activeCell="B52" sqref="B52"/>
    </sheetView>
  </sheetViews>
  <sheetFormatPr baseColWidth="10" defaultRowHeight="16" x14ac:dyDescent="0.2"/>
  <cols>
    <col min="1" max="1" width="91.6640625" bestFit="1" customWidth="1"/>
    <col min="2" max="2" width="25.83203125" bestFit="1" customWidth="1"/>
    <col min="3" max="3" width="20.5" bestFit="1" customWidth="1"/>
    <col min="4" max="4" width="17" bestFit="1" customWidth="1"/>
    <col min="5" max="5" width="80.6640625" bestFit="1" customWidth="1"/>
  </cols>
  <sheetData>
    <row r="1" spans="1:8" x14ac:dyDescent="0.2">
      <c r="A1" s="2" t="s">
        <v>36</v>
      </c>
    </row>
    <row r="3" spans="1: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8" ht="20" x14ac:dyDescent="0.2">
      <c r="A4" t="s">
        <v>5</v>
      </c>
      <c r="B4" t="s">
        <v>6</v>
      </c>
      <c r="C4" t="s">
        <v>7</v>
      </c>
      <c r="D4" t="s">
        <v>8</v>
      </c>
      <c r="E4" t="s">
        <v>9</v>
      </c>
      <c r="G4" s="6">
        <v>615.59</v>
      </c>
      <c r="H4" s="6">
        <v>15.8</v>
      </c>
    </row>
    <row r="5" spans="1:8" ht="20" x14ac:dyDescent="0.2">
      <c r="A5" t="s">
        <v>10</v>
      </c>
      <c r="B5" t="s">
        <v>11</v>
      </c>
      <c r="C5" t="s">
        <v>12</v>
      </c>
      <c r="D5" t="s">
        <v>13</v>
      </c>
      <c r="E5" t="s">
        <v>14</v>
      </c>
      <c r="G5" s="6" t="s">
        <v>198</v>
      </c>
      <c r="H5" s="6">
        <v>8</v>
      </c>
    </row>
    <row r="6" spans="1:8" ht="20" x14ac:dyDescent="0.2">
      <c r="A6" t="s">
        <v>15</v>
      </c>
      <c r="B6" t="s">
        <v>16</v>
      </c>
      <c r="C6" t="s">
        <v>17</v>
      </c>
      <c r="D6" t="s">
        <v>18</v>
      </c>
      <c r="E6" t="s">
        <v>19</v>
      </c>
      <c r="G6" s="6">
        <v>15.4</v>
      </c>
      <c r="H6" s="6">
        <v>12.5</v>
      </c>
    </row>
    <row r="7" spans="1:8" ht="20" x14ac:dyDescent="0.2">
      <c r="A7" t="s">
        <v>20</v>
      </c>
      <c r="B7" t="s">
        <v>21</v>
      </c>
      <c r="C7" t="s">
        <v>22</v>
      </c>
      <c r="D7" t="s">
        <v>23</v>
      </c>
      <c r="E7" t="s">
        <v>24</v>
      </c>
      <c r="G7" s="6">
        <v>12.5</v>
      </c>
      <c r="H7" s="6">
        <v>11</v>
      </c>
    </row>
    <row r="8" spans="1:8" ht="20" x14ac:dyDescent="0.2">
      <c r="A8" t="s">
        <v>25</v>
      </c>
      <c r="B8" t="s">
        <v>26</v>
      </c>
      <c r="C8" t="s">
        <v>27</v>
      </c>
      <c r="D8" t="s">
        <v>28</v>
      </c>
      <c r="E8" t="s">
        <v>29</v>
      </c>
      <c r="G8" s="6">
        <v>500</v>
      </c>
      <c r="H8" s="6">
        <v>10.199999999999999</v>
      </c>
    </row>
    <row r="9" spans="1:8" ht="20" x14ac:dyDescent="0.2">
      <c r="A9" t="s">
        <v>30</v>
      </c>
      <c r="B9" t="s">
        <v>31</v>
      </c>
      <c r="C9" t="s">
        <v>32</v>
      </c>
      <c r="D9" t="s">
        <v>33</v>
      </c>
      <c r="E9" t="s">
        <v>34</v>
      </c>
      <c r="G9" s="6">
        <v>575</v>
      </c>
      <c r="H9" s="6">
        <v>15.6</v>
      </c>
    </row>
    <row r="10" spans="1:8" ht="51" x14ac:dyDescent="0.2">
      <c r="E10" s="1" t="s">
        <v>35</v>
      </c>
      <c r="G10" s="7">
        <f>AVERAGE(G4:G9)</f>
        <v>343.69799999999998</v>
      </c>
      <c r="H10" s="7">
        <f>AVERAGE(H4:H9)</f>
        <v>12.183333333333332</v>
      </c>
    </row>
    <row r="12" spans="1:8" x14ac:dyDescent="0.2">
      <c r="A12" s="2" t="s">
        <v>95</v>
      </c>
    </row>
    <row r="14" spans="1:8" x14ac:dyDescent="0.2">
      <c r="A14" t="s">
        <v>0</v>
      </c>
      <c r="B14" t="s">
        <v>74</v>
      </c>
      <c r="C14" t="s">
        <v>2</v>
      </c>
      <c r="D14" t="s">
        <v>3</v>
      </c>
      <c r="E14" t="s">
        <v>4</v>
      </c>
    </row>
    <row r="15" spans="1:8" ht="20" x14ac:dyDescent="0.2">
      <c r="A15" t="s">
        <v>75</v>
      </c>
      <c r="B15" t="s">
        <v>76</v>
      </c>
      <c r="C15" t="s">
        <v>77</v>
      </c>
      <c r="D15" t="s">
        <v>78</v>
      </c>
      <c r="E15" t="s">
        <v>79</v>
      </c>
      <c r="G15" s="6">
        <v>21.8</v>
      </c>
    </row>
    <row r="16" spans="1:8" ht="20" x14ac:dyDescent="0.2">
      <c r="A16" t="s">
        <v>80</v>
      </c>
      <c r="B16" t="s">
        <v>81</v>
      </c>
      <c r="C16" t="s">
        <v>82</v>
      </c>
      <c r="D16" t="s">
        <v>83</v>
      </c>
      <c r="E16" t="s">
        <v>84</v>
      </c>
      <c r="G16" s="6">
        <v>12.6</v>
      </c>
    </row>
    <row r="17" spans="1:8" ht="20" x14ac:dyDescent="0.2">
      <c r="A17" t="s">
        <v>85</v>
      </c>
      <c r="B17" t="s">
        <v>86</v>
      </c>
      <c r="C17" t="s">
        <v>87</v>
      </c>
      <c r="D17" t="s">
        <v>88</v>
      </c>
      <c r="E17" t="s">
        <v>89</v>
      </c>
      <c r="G17" s="6">
        <v>18.489999999999998</v>
      </c>
    </row>
    <row r="18" spans="1:8" ht="20" x14ac:dyDescent="0.2">
      <c r="A18" t="s">
        <v>90</v>
      </c>
      <c r="B18" t="s">
        <v>91</v>
      </c>
      <c r="C18" t="s">
        <v>92</v>
      </c>
      <c r="D18" t="s">
        <v>93</v>
      </c>
      <c r="E18" t="s">
        <v>94</v>
      </c>
      <c r="G18" s="6">
        <v>5.4</v>
      </c>
    </row>
    <row r="19" spans="1:8" x14ac:dyDescent="0.2">
      <c r="G19">
        <f>AVERAGE(G15:G18)</f>
        <v>14.5725</v>
      </c>
    </row>
    <row r="24" spans="1:8" x14ac:dyDescent="0.2">
      <c r="A24" s="2" t="s">
        <v>149</v>
      </c>
    </row>
    <row r="25" spans="1:8" x14ac:dyDescent="0.2">
      <c r="A25" s="3" t="s">
        <v>0</v>
      </c>
      <c r="B25" s="3" t="s">
        <v>122</v>
      </c>
      <c r="C25" s="3" t="s">
        <v>123</v>
      </c>
      <c r="D25" s="3" t="s">
        <v>124</v>
      </c>
    </row>
    <row r="26" spans="1:8" ht="20" x14ac:dyDescent="0.2">
      <c r="A26" s="3" t="s">
        <v>150</v>
      </c>
      <c r="B26" s="3" t="s">
        <v>151</v>
      </c>
      <c r="C26" s="3" t="s">
        <v>152</v>
      </c>
      <c r="D26" s="3" t="s">
        <v>153</v>
      </c>
      <c r="G26" s="6">
        <v>600</v>
      </c>
      <c r="H26" s="6">
        <v>20</v>
      </c>
    </row>
    <row r="27" spans="1:8" ht="20" x14ac:dyDescent="0.2">
      <c r="A27" s="3" t="s">
        <v>154</v>
      </c>
      <c r="B27" s="3" t="s">
        <v>155</v>
      </c>
      <c r="C27" s="3" t="s">
        <v>156</v>
      </c>
      <c r="D27" s="3" t="s">
        <v>157</v>
      </c>
      <c r="G27" s="8">
        <v>4400</v>
      </c>
      <c r="H27" s="6">
        <v>13</v>
      </c>
    </row>
    <row r="28" spans="1:8" ht="20" x14ac:dyDescent="0.2">
      <c r="A28" s="3" t="s">
        <v>158</v>
      </c>
      <c r="B28" s="3" t="s">
        <v>159</v>
      </c>
      <c r="C28" s="3" t="s">
        <v>160</v>
      </c>
      <c r="D28" s="3" t="s">
        <v>161</v>
      </c>
      <c r="G28" s="6">
        <v>196</v>
      </c>
      <c r="H28" s="6">
        <v>15</v>
      </c>
    </row>
    <row r="29" spans="1:8" ht="20" x14ac:dyDescent="0.2">
      <c r="A29" s="3" t="s">
        <v>162</v>
      </c>
      <c r="B29" s="3" t="s">
        <v>163</v>
      </c>
      <c r="C29" s="3" t="s">
        <v>164</v>
      </c>
      <c r="D29" s="3" t="s">
        <v>153</v>
      </c>
      <c r="G29" s="6">
        <v>250</v>
      </c>
      <c r="H29" s="6">
        <v>20</v>
      </c>
    </row>
    <row r="30" spans="1:8" x14ac:dyDescent="0.2">
      <c r="G30">
        <f>AVERAGE(G26:G29)</f>
        <v>1361.5</v>
      </c>
      <c r="H30">
        <f>AVERAGE(H26:H29)</f>
        <v>17</v>
      </c>
    </row>
    <row r="33" spans="1:7" x14ac:dyDescent="0.2">
      <c r="A33" s="2" t="s">
        <v>149</v>
      </c>
    </row>
    <row r="34" spans="1:7" x14ac:dyDescent="0.2">
      <c r="A34" s="2" t="s">
        <v>95</v>
      </c>
    </row>
    <row r="35" spans="1:7" ht="20" x14ac:dyDescent="0.2">
      <c r="A35" s="9" t="s">
        <v>222</v>
      </c>
      <c r="B35" s="9" t="s">
        <v>223</v>
      </c>
      <c r="C35" s="9" t="s">
        <v>121</v>
      </c>
      <c r="D35" s="9" t="s">
        <v>224</v>
      </c>
      <c r="E35" s="9" t="s">
        <v>207</v>
      </c>
      <c r="G35" s="6">
        <v>48</v>
      </c>
    </row>
    <row r="36" spans="1:7" ht="20" x14ac:dyDescent="0.2">
      <c r="A36" s="10" t="s">
        <v>129</v>
      </c>
      <c r="B36" s="10" t="s">
        <v>199</v>
      </c>
      <c r="C36" s="10" t="s">
        <v>225</v>
      </c>
      <c r="D36" s="10" t="s">
        <v>226</v>
      </c>
      <c r="E36" s="5" t="s">
        <v>129</v>
      </c>
      <c r="G36" s="6">
        <v>50</v>
      </c>
    </row>
    <row r="37" spans="1:7" ht="20" x14ac:dyDescent="0.2">
      <c r="A37" s="10" t="s">
        <v>167</v>
      </c>
      <c r="B37" s="10" t="s">
        <v>227</v>
      </c>
      <c r="C37" s="10" t="s">
        <v>228</v>
      </c>
      <c r="D37" s="10" t="s">
        <v>229</v>
      </c>
      <c r="E37" s="5" t="s">
        <v>212</v>
      </c>
      <c r="G37" s="6">
        <v>48</v>
      </c>
    </row>
    <row r="38" spans="1:7" x14ac:dyDescent="0.2">
      <c r="A38" s="10" t="s">
        <v>230</v>
      </c>
      <c r="B38" s="10" t="s">
        <v>199</v>
      </c>
      <c r="C38" s="10" t="s">
        <v>231</v>
      </c>
      <c r="D38" s="10" t="s">
        <v>232</v>
      </c>
      <c r="E38" s="5" t="s">
        <v>233</v>
      </c>
      <c r="G38">
        <f>AVERAGE(G35:G37)</f>
        <v>48.666666666666664</v>
      </c>
    </row>
    <row r="42" spans="1:7" x14ac:dyDescent="0.2">
      <c r="A42" t="s">
        <v>185</v>
      </c>
      <c r="B42" s="7">
        <f>G10</f>
        <v>343.69799999999998</v>
      </c>
      <c r="C42" t="s">
        <v>183</v>
      </c>
    </row>
    <row r="43" spans="1:7" x14ac:dyDescent="0.2">
      <c r="A43" t="s">
        <v>186</v>
      </c>
      <c r="B43" s="7">
        <f>H10</f>
        <v>12.183333333333332</v>
      </c>
      <c r="C43" t="s">
        <v>187</v>
      </c>
    </row>
    <row r="44" spans="1:7" x14ac:dyDescent="0.2">
      <c r="A44" t="s">
        <v>184</v>
      </c>
      <c r="B44">
        <f>G30</f>
        <v>1361.5</v>
      </c>
      <c r="C44" t="s">
        <v>188</v>
      </c>
    </row>
    <row r="45" spans="1:7" x14ac:dyDescent="0.2">
      <c r="A45" t="s">
        <v>189</v>
      </c>
      <c r="B45">
        <f>H30</f>
        <v>17</v>
      </c>
      <c r="C45" t="s">
        <v>187</v>
      </c>
    </row>
    <row r="46" spans="1:7" x14ac:dyDescent="0.2">
      <c r="A46" t="s">
        <v>200</v>
      </c>
      <c r="B46">
        <f>G19</f>
        <v>14.5725</v>
      </c>
      <c r="C46" t="s">
        <v>183</v>
      </c>
    </row>
    <row r="47" spans="1:7" x14ac:dyDescent="0.2">
      <c r="A47" t="s">
        <v>201</v>
      </c>
      <c r="B47">
        <f>G38</f>
        <v>48.666666666666664</v>
      </c>
      <c r="C47" t="s">
        <v>188</v>
      </c>
    </row>
    <row r="48" spans="1:7" x14ac:dyDescent="0.2">
      <c r="A48" t="s">
        <v>195</v>
      </c>
      <c r="B48">
        <f>B46/B42*100</f>
        <v>4.2399141106436469</v>
      </c>
      <c r="C48" t="s">
        <v>187</v>
      </c>
    </row>
    <row r="49" spans="1:3" x14ac:dyDescent="0.2">
      <c r="A49" t="s">
        <v>196</v>
      </c>
      <c r="B49">
        <f>B47/B44*100</f>
        <v>3.5744889215326232</v>
      </c>
      <c r="C49" t="s">
        <v>187</v>
      </c>
    </row>
    <row r="50" spans="1:3" x14ac:dyDescent="0.2">
      <c r="A50" t="s">
        <v>197</v>
      </c>
      <c r="B50">
        <f>B44/B42*100/80</f>
        <v>4.9516581417407144</v>
      </c>
      <c r="C50" t="s">
        <v>187</v>
      </c>
    </row>
    <row r="51" spans="1:3" x14ac:dyDescent="0.2">
      <c r="A51" t="s">
        <v>203</v>
      </c>
      <c r="B51">
        <f>B47/B46*100/80</f>
        <v>4.1745296505975862</v>
      </c>
      <c r="C51" t="s">
        <v>187</v>
      </c>
    </row>
    <row r="52" spans="1:3" x14ac:dyDescent="0.2">
      <c r="B52">
        <f>B46*80/100*2</f>
        <v>23.315999999999999</v>
      </c>
    </row>
  </sheetData>
  <hyperlinks>
    <hyperlink ref="E36" r:id="rId1" display="http://smartranking.ru/ru/analytics/ai/rossijskij-ii-rynok-po-itogam-2024-goda-prevysit-300-mlrd-rublej/" xr:uid="{B3B4BE28-063F-4443-9A02-E2C529BE1504}"/>
    <hyperlink ref="E37" r:id="rId2" display="https://www.tadviser.ru/index.php/%D0%98%D1%81%D0%BA%D1%83%D1%81%D1%81%D1%82%D0%B2%D0%B5%D0%BD%D0%BD%D1%8B%D0%B9_%D0%B8%D0%BD%D1%82%D0%B5%D0%BB%D0%BB%D0%B5%D0%BA%D1%82_(%D1%80%D1%8B%D0%BD%D0%BE%D0%BA_%D0%A0%D0%BE%D1%81%D1%81%D0%B8%D0%B8)" xr:uid="{ACB84C25-911E-6640-845E-D6B0EB05D25F}"/>
    <hyperlink ref="E38" r:id="rId3" display="https://ict.moscow/news/analytics-17-12-2024/" xr:uid="{E08BDC69-A1E8-9042-9FD4-B835951AFD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EdTech</vt:lpstr>
      <vt:lpstr>Science AI</vt:lpstr>
      <vt:lpstr>GovTech</vt:lpstr>
      <vt:lpstr>EdTech!_2024</vt:lpstr>
      <vt:lpstr>GovTech!_2024__CAGR</vt:lpstr>
      <vt:lpstr>GovTech!_2024__CAGR___1</vt:lpstr>
      <vt:lpstr>EdTech!_2024_CAGR</vt:lpstr>
      <vt:lpstr>'Science AI'!_2024_CAGR___1</vt:lpstr>
      <vt:lpstr>GovTech!_2024_CAGR___5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2025-08-07T14:35:39Z</dcterms:created>
  <dcterms:modified xsi:type="dcterms:W3CDTF">2025-08-08T00:35:28Z</dcterms:modified>
</cp:coreProperties>
</file>