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ttps://protasis-my.sharepoint.com/personal/k_christoforidis_protasis_energy/Documents/Desktop/Personal/Seminars etc/Workearly - Football/"/>
    </mc:Choice>
  </mc:AlternateContent>
  <xr:revisionPtr revIDLastSave="4" documentId="13_ncr:1_{AA97B13F-E112-431C-B168-F68F0EC4F10C}" xr6:coauthVersionLast="47" xr6:coauthVersionMax="47" xr10:uidLastSave="{B7482EFF-AD4C-467C-AFF8-AFD325DC6818}"/>
  <bookViews>
    <workbookView xWindow="-95" yWindow="0" windowWidth="13232" windowHeight="14047" xr2:uid="{00000000-000D-0000-FFFF-FFFF00000000}"/>
  </bookViews>
  <sheets>
    <sheet name="SuperLeague24_25-RegularSeason-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1" i="1" l="1"/>
  <c r="R8" i="1"/>
  <c r="R5" i="1"/>
  <c r="R2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K37" i="1" a="1"/>
  <c r="K3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<sst xmlns="http://schemas.openxmlformats.org/spreadsheetml/2006/main" count="71" uniqueCount="46">
  <si>
    <t>Date</t>
  </si>
  <si>
    <t>Team</t>
  </si>
  <si>
    <t>Goals</t>
  </si>
  <si>
    <t>Yellowcards</t>
  </si>
  <si>
    <t>BallPossessionPct</t>
  </si>
  <si>
    <t>Tackles</t>
  </si>
  <si>
    <t>Corners</t>
  </si>
  <si>
    <t>Fouls</t>
  </si>
  <si>
    <t>Penalties</t>
  </si>
  <si>
    <t>Redcards</t>
  </si>
  <si>
    <t>DangerousAttacks</t>
  </si>
  <si>
    <t>Attacks</t>
  </si>
  <si>
    <t>Offsides</t>
  </si>
  <si>
    <t>YellowredCards</t>
  </si>
  <si>
    <t>2025-01-26 18:30:00.000000 UTC</t>
  </si>
  <si>
    <t>Panathinaikos</t>
  </si>
  <si>
    <t>2024-09-15 17:30:00.000000 UTC</t>
  </si>
  <si>
    <t>2025-01-12 14:30:00.000000 UTC</t>
  </si>
  <si>
    <t>2024-08-18 17:00:00.000000 UTC</t>
  </si>
  <si>
    <t>2024-12-15 16:00:00.000000 UTC</t>
  </si>
  <si>
    <t>2024-12-08 17:00:00.000000 UTC</t>
  </si>
  <si>
    <t>2025-02-23 15:00:00.000000 UTC</t>
  </si>
  <si>
    <t>2024-09-01 19:00:00.000000 UTC</t>
  </si>
  <si>
    <t>2025-03-09 17:00:00.000000 UTC</t>
  </si>
  <si>
    <t>2024-10-20 15:00:00.000000 UTC</t>
  </si>
  <si>
    <t>2024-11-24 15:00:00.000000 UTC</t>
  </si>
  <si>
    <t>2025-02-09 17:30:00.000000 UTC</t>
  </si>
  <si>
    <t>2024-10-06 17:30:00.000000 UTC</t>
  </si>
  <si>
    <t>2024-10-27 16:00:00.000000 UTC</t>
  </si>
  <si>
    <t>2024-12-01 18:30:00.000000 UTC</t>
  </si>
  <si>
    <t>2024-08-25 18:00:00.000000 UTC</t>
  </si>
  <si>
    <t>2024-09-22 15:00:00.000000 UTC</t>
  </si>
  <si>
    <t>2024-11-10 17:30:00.000000 UTC</t>
  </si>
  <si>
    <t>2024-12-22 16:00:00.000000 UTC</t>
  </si>
  <si>
    <t>2025-01-05 18:30:00.000000 UTC</t>
  </si>
  <si>
    <t>2025-01-19 18:30:00.000000 UTC</t>
  </si>
  <si>
    <t>2025-02-01 16:00:00.000000 UTC</t>
  </si>
  <si>
    <t>2025-02-16 15:00:00.000000 UTC</t>
  </si>
  <si>
    <t>2025-03-01 18:00:00.000000 UTC</t>
  </si>
  <si>
    <t>2024-11-03 15:00:00.000000 UTC</t>
  </si>
  <si>
    <t>2024-09-29 18:30:00.000000 UTC</t>
  </si>
  <si>
    <t>Average Goals</t>
  </si>
  <si>
    <t>Matches with Over 3 Goals</t>
  </si>
  <si>
    <t>Match with the Least Goals</t>
  </si>
  <si>
    <t>Match with the Most Cards</t>
  </si>
  <si>
    <t>Total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</si>
</sst>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_ "/>
  </numFmts>
  <fonts count="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3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 style="thin">
        <color theme="4" tint="0.39994506668294322"/>
      </bottom>
      <diagonal/>
    </border>
    <border>
      <left/>
      <right style="thin">
        <color theme="4"/>
      </right>
      <top style="thin">
        <color theme="4" tint="0.39994506668294322"/>
      </top>
      <bottom style="thin">
        <color theme="4" tint="0.39994506668294322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64" fontId="0" fillId="3" borderId="2" xfId="0" applyNumberFormat="1" applyFill="1" applyBorder="1" applyAlignment="1">
      <alignment horizontal="center" vertical="center"/>
    </xf>
    <xf numFmtId="2" fontId="0" fillId="3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18">
    <dxf>
      <numFmt numFmtId="0" formatCode="General"/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  <tableStyleElement type="firstColumnStripe" dxfId="11"/>
    </tableStyle>
    <tableStyle name="PivotStylePreset2_Accent1" table="0" count="10" xr9:uid="{267968C8-6FFD-4C36-ACC1-9EA1FD1885CA}">
      <tableStyleElement type="headerRow" dxfId="10"/>
      <tableStyleElement type="totalRow" dxfId="9"/>
      <tableStyleElement type="firstRowStripe" dxfId="8"/>
      <tableStyleElement type="firstColumnStripe" dxfId="7"/>
      <tableStyleElement type="firstSubtotalRow" dxfId="6"/>
      <tableStyleElement type="secondSubtotalRow" dxfId="5"/>
      <tableStyleElement type="firstRowSubheading" dxfId="4"/>
      <tableStyleElement type="secondRowSubheading" dxfId="3"/>
      <tableStyleElement type="pageFieldLabels" dxfId="2"/>
      <tableStyleElement type="pageFieldValues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27" totalsRowShown="0">
  <tableColumns count="15">
    <tableColumn id="1" xr3:uid="{00000000-0010-0000-0000-000001000000}" name="Date"/>
    <tableColumn id="2" xr3:uid="{00000000-0010-0000-0000-000002000000}" name="Team"/>
    <tableColumn id="3" xr3:uid="{00000000-0010-0000-0000-000003000000}" name="Goals"/>
    <tableColumn id="4" xr3:uid="{00000000-0010-0000-0000-000004000000}" name="Yellowcards"/>
    <tableColumn id="5" xr3:uid="{00000000-0010-0000-0000-000005000000}" name="BallPossessionPct"/>
    <tableColumn id="6" xr3:uid="{00000000-0010-0000-0000-000006000000}" name="Tackles"/>
    <tableColumn id="7" xr3:uid="{00000000-0010-0000-0000-000007000000}" name="Corners"/>
    <tableColumn id="8" xr3:uid="{00000000-0010-0000-0000-000008000000}" name="Fouls"/>
    <tableColumn id="9" xr3:uid="{00000000-0010-0000-0000-000009000000}" name="Penalties"/>
    <tableColumn id="10" xr3:uid="{00000000-0010-0000-0000-00000A000000}" name="Redcards"/>
    <tableColumn id="11" xr3:uid="{00000000-0010-0000-0000-00000B000000}" name="DangerousAttacks"/>
    <tableColumn id="12" xr3:uid="{00000000-0010-0000-0000-00000C000000}" name="Attacks"/>
    <tableColumn id="13" xr3:uid="{00000000-0010-0000-0000-00000D000000}" name="Offsides"/>
    <tableColumn id="14" xr3:uid="{00000000-0010-0000-0000-00000E000000}" name="YellowredCards"/>
    <tableColumn id="15" xr3:uid="{05043393-33D0-4E2E-973F-FA41C73874A8}" name="Total Cards" dataDxfId="0">
      <calculatedColumnFormula>Table1[[#This Row],[Yellowcards]] + Table1[[#This Row],[Redcards]]</calculatedColumnFormula>
    </tableColumn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tabSelected="1" topLeftCell="J1" zoomScale="85" workbookViewId="0">
      <selection activeCell="R19" sqref="R19"/>
    </sheetView>
  </sheetViews>
  <sheetFormatPr defaultColWidth="10.375" defaultRowHeight="14.3"/>
  <cols>
    <col min="1" max="1" width="31.5" customWidth="1"/>
    <col min="2" max="2" width="14.5" customWidth="1"/>
    <col min="3" max="3" width="6.5" customWidth="1"/>
    <col min="4" max="4" width="12.5" customWidth="1"/>
    <col min="5" max="5" width="18.125" customWidth="1"/>
    <col min="6" max="6" width="8" customWidth="1"/>
    <col min="7" max="7" width="8.5" customWidth="1"/>
    <col min="8" max="8" width="6.375" customWidth="1"/>
    <col min="9" max="9" width="9.875" customWidth="1"/>
    <col min="10" max="10" width="9.5" customWidth="1"/>
    <col min="11" max="11" width="18.375" customWidth="1"/>
    <col min="12" max="12" width="8" customWidth="1"/>
    <col min="13" max="13" width="9" customWidth="1"/>
    <col min="14" max="14" width="16.375" customWidth="1"/>
    <col min="16" max="16" width="12" customWidth="1"/>
    <col min="18" max="18" width="29.7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45</v>
      </c>
      <c r="R1" s="1" t="s">
        <v>41</v>
      </c>
    </row>
    <row r="2" spans="1:18">
      <c r="A2" t="s">
        <v>14</v>
      </c>
      <c r="B2" t="s">
        <v>15</v>
      </c>
      <c r="C2">
        <v>1</v>
      </c>
      <c r="D2">
        <v>7</v>
      </c>
      <c r="E2">
        <v>61</v>
      </c>
      <c r="F2">
        <v>23</v>
      </c>
      <c r="G2">
        <v>2</v>
      </c>
      <c r="H2">
        <v>17</v>
      </c>
      <c r="I2">
        <v>1</v>
      </c>
      <c r="J2">
        <v>1</v>
      </c>
      <c r="K2">
        <v>55</v>
      </c>
      <c r="L2">
        <v>94</v>
      </c>
      <c r="M2">
        <v>0</v>
      </c>
      <c r="N2">
        <v>1</v>
      </c>
      <c r="O2">
        <f>Table1[[#This Row],[Yellowcards]] + Table1[[#This Row],[Redcards]]</f>
        <v>8</v>
      </c>
      <c r="R2" s="4">
        <f>AVERAGE(C:C)</f>
        <v>1.1923076923076923</v>
      </c>
    </row>
    <row r="3" spans="1:18">
      <c r="A3" t="s">
        <v>16</v>
      </c>
      <c r="B3" t="s">
        <v>15</v>
      </c>
      <c r="C3">
        <v>0</v>
      </c>
      <c r="D3">
        <v>3</v>
      </c>
      <c r="E3">
        <v>49</v>
      </c>
      <c r="F3">
        <v>9</v>
      </c>
      <c r="G3">
        <v>4</v>
      </c>
      <c r="H3">
        <v>14</v>
      </c>
      <c r="I3">
        <v>0</v>
      </c>
      <c r="J3">
        <v>0</v>
      </c>
      <c r="K3">
        <v>27</v>
      </c>
      <c r="L3">
        <v>59</v>
      </c>
      <c r="M3">
        <v>0</v>
      </c>
      <c r="N3">
        <v>0</v>
      </c>
      <c r="O3">
        <f>Table1[[#This Row],[Yellowcards]] + Table1[[#This Row],[Redcards]]</f>
        <v>3</v>
      </c>
    </row>
    <row r="4" spans="1:18">
      <c r="A4" t="s">
        <v>17</v>
      </c>
      <c r="B4" t="s">
        <v>15</v>
      </c>
      <c r="C4">
        <v>2</v>
      </c>
      <c r="D4">
        <v>2</v>
      </c>
      <c r="E4">
        <v>48</v>
      </c>
      <c r="F4">
        <v>19</v>
      </c>
      <c r="G4">
        <v>6</v>
      </c>
      <c r="H4">
        <v>12</v>
      </c>
      <c r="I4">
        <v>0</v>
      </c>
      <c r="J4">
        <v>1</v>
      </c>
      <c r="K4">
        <v>88</v>
      </c>
      <c r="L4">
        <v>102</v>
      </c>
      <c r="M4">
        <v>0</v>
      </c>
      <c r="N4">
        <v>0</v>
      </c>
      <c r="O4">
        <f>Table1[[#This Row],[Yellowcards]] + Table1[[#This Row],[Redcards]]</f>
        <v>3</v>
      </c>
      <c r="R4" s="1" t="s">
        <v>44</v>
      </c>
    </row>
    <row r="5" spans="1:18">
      <c r="A5" t="s">
        <v>18</v>
      </c>
      <c r="B5" t="s">
        <v>15</v>
      </c>
      <c r="C5">
        <v>0</v>
      </c>
      <c r="D5">
        <v>3</v>
      </c>
      <c r="E5">
        <v>66</v>
      </c>
      <c r="F5">
        <v>5</v>
      </c>
      <c r="G5">
        <v>8</v>
      </c>
      <c r="H5">
        <v>13</v>
      </c>
      <c r="I5">
        <v>0</v>
      </c>
      <c r="J5">
        <v>1</v>
      </c>
      <c r="K5">
        <v>67</v>
      </c>
      <c r="L5">
        <v>128</v>
      </c>
      <c r="M5">
        <v>2</v>
      </c>
      <c r="N5">
        <v>0</v>
      </c>
      <c r="O5">
        <f>Table1[[#This Row],[Yellowcards]] + Table1[[#This Row],[Redcards]]</f>
        <v>4</v>
      </c>
      <c r="R5" s="2" t="str">
        <f>INDEX(A:A, MATCH(MAX(O:O), O:O, 0))</f>
        <v>2025-01-26 18:30:00.000000 UTC</v>
      </c>
    </row>
    <row r="6" spans="1:18">
      <c r="A6" t="s">
        <v>19</v>
      </c>
      <c r="B6" t="s">
        <v>15</v>
      </c>
      <c r="C6">
        <v>1</v>
      </c>
      <c r="D6">
        <v>1</v>
      </c>
      <c r="E6">
        <v>52</v>
      </c>
      <c r="F6">
        <v>18</v>
      </c>
      <c r="G6">
        <v>11</v>
      </c>
      <c r="H6">
        <v>15</v>
      </c>
      <c r="I6">
        <v>0</v>
      </c>
      <c r="J6">
        <v>0</v>
      </c>
      <c r="K6">
        <v>53</v>
      </c>
      <c r="L6">
        <v>114</v>
      </c>
      <c r="M6">
        <v>0</v>
      </c>
      <c r="N6">
        <v>0</v>
      </c>
      <c r="O6">
        <f>Table1[[#This Row],[Yellowcards]] + Table1[[#This Row],[Redcards]]</f>
        <v>1</v>
      </c>
    </row>
    <row r="7" spans="1:18">
      <c r="A7" t="s">
        <v>20</v>
      </c>
      <c r="B7" t="s">
        <v>15</v>
      </c>
      <c r="C7">
        <v>1</v>
      </c>
      <c r="D7">
        <v>2</v>
      </c>
      <c r="E7">
        <v>64</v>
      </c>
      <c r="F7">
        <v>16</v>
      </c>
      <c r="G7">
        <v>9</v>
      </c>
      <c r="H7">
        <v>10</v>
      </c>
      <c r="I7">
        <v>0</v>
      </c>
      <c r="J7">
        <v>0</v>
      </c>
      <c r="K7">
        <v>66</v>
      </c>
      <c r="L7">
        <v>95</v>
      </c>
      <c r="M7">
        <v>0</v>
      </c>
      <c r="N7">
        <v>0</v>
      </c>
      <c r="O7">
        <f>Table1[[#This Row],[Yellowcards]] + Table1[[#This Row],[Redcards]]</f>
        <v>2</v>
      </c>
      <c r="R7" s="1" t="s">
        <v>42</v>
      </c>
    </row>
    <row r="8" spans="1:18">
      <c r="A8" t="s">
        <v>21</v>
      </c>
      <c r="B8" t="s">
        <v>15</v>
      </c>
      <c r="C8">
        <v>1</v>
      </c>
      <c r="D8">
        <v>4</v>
      </c>
      <c r="E8">
        <v>72</v>
      </c>
      <c r="F8">
        <v>21</v>
      </c>
      <c r="G8">
        <v>6</v>
      </c>
      <c r="H8">
        <v>14</v>
      </c>
      <c r="I8">
        <v>0</v>
      </c>
      <c r="J8">
        <v>0</v>
      </c>
      <c r="K8">
        <v>82</v>
      </c>
      <c r="L8">
        <v>136</v>
      </c>
      <c r="M8">
        <v>2</v>
      </c>
      <c r="N8">
        <v>0</v>
      </c>
      <c r="O8">
        <f>Table1[[#This Row],[Yellowcards]] + Table1[[#This Row],[Redcards]]</f>
        <v>4</v>
      </c>
      <c r="R8" s="3">
        <f>COUNTIF(C:C, "&gt;3")</f>
        <v>0</v>
      </c>
    </row>
    <row r="9" spans="1:18">
      <c r="A9" t="s">
        <v>22</v>
      </c>
      <c r="B9" t="s">
        <v>15</v>
      </c>
      <c r="C9">
        <v>2</v>
      </c>
      <c r="D9">
        <v>2</v>
      </c>
      <c r="E9">
        <v>59</v>
      </c>
      <c r="F9">
        <v>17</v>
      </c>
      <c r="G9">
        <v>3</v>
      </c>
      <c r="H9">
        <v>7</v>
      </c>
      <c r="I9">
        <v>0</v>
      </c>
      <c r="J9">
        <v>0</v>
      </c>
      <c r="K9">
        <v>51</v>
      </c>
      <c r="L9">
        <v>110</v>
      </c>
      <c r="M9">
        <v>3</v>
      </c>
      <c r="N9">
        <v>0</v>
      </c>
      <c r="O9">
        <f>Table1[[#This Row],[Yellowcards]] + Table1[[#This Row],[Redcards]]</f>
        <v>2</v>
      </c>
    </row>
    <row r="10" spans="1:18">
      <c r="A10" t="s">
        <v>23</v>
      </c>
      <c r="B10" t="s">
        <v>15</v>
      </c>
      <c r="C10">
        <v>1</v>
      </c>
      <c r="D10">
        <v>3</v>
      </c>
      <c r="E10">
        <v>68</v>
      </c>
      <c r="F10">
        <v>3</v>
      </c>
      <c r="G10">
        <v>3</v>
      </c>
      <c r="H10">
        <v>9</v>
      </c>
      <c r="I10">
        <v>0</v>
      </c>
      <c r="J10">
        <v>0</v>
      </c>
      <c r="K10">
        <v>62</v>
      </c>
      <c r="L10">
        <v>126</v>
      </c>
      <c r="M10">
        <v>0</v>
      </c>
      <c r="N10">
        <v>0</v>
      </c>
      <c r="O10">
        <f>Table1[[#This Row],[Yellowcards]] + Table1[[#This Row],[Redcards]]</f>
        <v>3</v>
      </c>
      <c r="R10" s="1" t="s">
        <v>43</v>
      </c>
    </row>
    <row r="11" spans="1:18">
      <c r="A11" t="s">
        <v>24</v>
      </c>
      <c r="B11" t="s">
        <v>15</v>
      </c>
      <c r="C11">
        <v>1</v>
      </c>
      <c r="D11">
        <v>3</v>
      </c>
      <c r="E11">
        <v>60</v>
      </c>
      <c r="F11">
        <v>10</v>
      </c>
      <c r="G11">
        <v>4</v>
      </c>
      <c r="H11">
        <v>16</v>
      </c>
      <c r="I11">
        <v>0</v>
      </c>
      <c r="J11">
        <v>0</v>
      </c>
      <c r="K11">
        <v>46</v>
      </c>
      <c r="L11">
        <v>97</v>
      </c>
      <c r="M11">
        <v>3</v>
      </c>
      <c r="N11">
        <v>0</v>
      </c>
      <c r="O11">
        <f>Table1[[#This Row],[Yellowcards]] + Table1[[#This Row],[Redcards]]</f>
        <v>3</v>
      </c>
      <c r="R11" s="3" t="str">
        <f>INDEX(A:A, MATCH(MIN(C:C), C:C, 0))</f>
        <v>2024-09-15 17:30:00.000000 UTC</v>
      </c>
    </row>
    <row r="12" spans="1:18">
      <c r="A12" t="s">
        <v>25</v>
      </c>
      <c r="B12" t="s">
        <v>15</v>
      </c>
      <c r="C12">
        <v>2</v>
      </c>
      <c r="D12">
        <v>3</v>
      </c>
      <c r="E12">
        <v>62</v>
      </c>
      <c r="F12">
        <v>16</v>
      </c>
      <c r="G12">
        <v>8</v>
      </c>
      <c r="H12">
        <v>16</v>
      </c>
      <c r="I12">
        <v>0</v>
      </c>
      <c r="J12">
        <v>0</v>
      </c>
      <c r="K12">
        <v>70</v>
      </c>
      <c r="L12">
        <v>114</v>
      </c>
      <c r="M12">
        <v>0</v>
      </c>
      <c r="N12">
        <v>0</v>
      </c>
      <c r="O12">
        <f>Table1[[#This Row],[Yellowcards]] + Table1[[#This Row],[Redcards]]</f>
        <v>3</v>
      </c>
    </row>
    <row r="13" spans="1:18">
      <c r="A13" t="s">
        <v>26</v>
      </c>
      <c r="B13" t="s">
        <v>15</v>
      </c>
      <c r="C13">
        <v>0</v>
      </c>
      <c r="D13">
        <v>1</v>
      </c>
      <c r="E13">
        <v>58</v>
      </c>
      <c r="F13">
        <v>15</v>
      </c>
      <c r="G13">
        <v>7</v>
      </c>
      <c r="H13">
        <v>8</v>
      </c>
      <c r="I13">
        <v>0</v>
      </c>
      <c r="J13">
        <v>0</v>
      </c>
      <c r="K13">
        <v>68</v>
      </c>
      <c r="L13">
        <v>106</v>
      </c>
      <c r="M13">
        <v>0</v>
      </c>
      <c r="N13">
        <v>0</v>
      </c>
      <c r="O13">
        <f>Table1[[#This Row],[Yellowcards]] + Table1[[#This Row],[Redcards]]</f>
        <v>1</v>
      </c>
    </row>
    <row r="14" spans="1:18">
      <c r="A14" t="s">
        <v>27</v>
      </c>
      <c r="B14" t="s">
        <v>15</v>
      </c>
      <c r="C14">
        <v>0</v>
      </c>
      <c r="D14">
        <v>2</v>
      </c>
      <c r="E14">
        <v>54</v>
      </c>
      <c r="F14">
        <v>10</v>
      </c>
      <c r="G14">
        <v>6</v>
      </c>
      <c r="H14">
        <v>12</v>
      </c>
      <c r="I14">
        <v>0</v>
      </c>
      <c r="J14">
        <v>0</v>
      </c>
      <c r="K14">
        <v>32</v>
      </c>
      <c r="L14">
        <v>60</v>
      </c>
      <c r="M14">
        <v>2</v>
      </c>
      <c r="N14">
        <v>0</v>
      </c>
      <c r="O14">
        <f>Table1[[#This Row],[Yellowcards]] + Table1[[#This Row],[Redcards]]</f>
        <v>2</v>
      </c>
    </row>
    <row r="15" spans="1:18">
      <c r="A15" t="s">
        <v>28</v>
      </c>
      <c r="B15" t="s">
        <v>15</v>
      </c>
      <c r="C15">
        <v>1</v>
      </c>
      <c r="D15">
        <v>2</v>
      </c>
      <c r="E15">
        <v>59</v>
      </c>
      <c r="F15">
        <v>15</v>
      </c>
      <c r="G15">
        <v>5</v>
      </c>
      <c r="H15">
        <v>11</v>
      </c>
      <c r="I15">
        <v>0</v>
      </c>
      <c r="J15">
        <v>0</v>
      </c>
      <c r="K15">
        <v>71</v>
      </c>
      <c r="L15">
        <v>129</v>
      </c>
      <c r="M15">
        <v>0</v>
      </c>
      <c r="N15">
        <v>0</v>
      </c>
      <c r="O15">
        <f>Table1[[#This Row],[Yellowcards]] + Table1[[#This Row],[Redcards]]</f>
        <v>2</v>
      </c>
    </row>
    <row r="16" spans="1:18">
      <c r="A16" t="s">
        <v>29</v>
      </c>
      <c r="B16" t="s">
        <v>15</v>
      </c>
      <c r="C16">
        <v>1</v>
      </c>
      <c r="D16">
        <v>1</v>
      </c>
      <c r="E16">
        <v>56</v>
      </c>
      <c r="F16">
        <v>16</v>
      </c>
      <c r="G16">
        <v>6</v>
      </c>
      <c r="H16">
        <v>10</v>
      </c>
      <c r="I16">
        <v>0</v>
      </c>
      <c r="J16">
        <v>0</v>
      </c>
      <c r="K16">
        <v>61</v>
      </c>
      <c r="L16">
        <v>127</v>
      </c>
      <c r="M16">
        <v>1</v>
      </c>
      <c r="N16">
        <v>0</v>
      </c>
      <c r="O16">
        <f>Table1[[#This Row],[Yellowcards]] + Table1[[#This Row],[Redcards]]</f>
        <v>1</v>
      </c>
    </row>
    <row r="17" spans="1:15">
      <c r="A17" t="s">
        <v>30</v>
      </c>
      <c r="B17" t="s">
        <v>15</v>
      </c>
      <c r="C17">
        <v>1</v>
      </c>
      <c r="D17">
        <v>2</v>
      </c>
      <c r="E17">
        <v>72</v>
      </c>
      <c r="F17">
        <v>12</v>
      </c>
      <c r="G17">
        <v>7</v>
      </c>
      <c r="H17">
        <v>13</v>
      </c>
      <c r="I17">
        <v>0</v>
      </c>
      <c r="J17">
        <v>0</v>
      </c>
      <c r="K17">
        <v>67</v>
      </c>
      <c r="L17">
        <v>131</v>
      </c>
      <c r="M17">
        <v>3</v>
      </c>
      <c r="N17">
        <v>0</v>
      </c>
      <c r="O17">
        <f>Table1[[#This Row],[Yellowcards]] + Table1[[#This Row],[Redcards]]</f>
        <v>2</v>
      </c>
    </row>
    <row r="18" spans="1:15">
      <c r="A18" t="s">
        <v>31</v>
      </c>
      <c r="B18" t="s">
        <v>15</v>
      </c>
      <c r="C18">
        <v>3</v>
      </c>
      <c r="D18">
        <v>1</v>
      </c>
      <c r="E18">
        <v>67</v>
      </c>
      <c r="F18">
        <v>13</v>
      </c>
      <c r="G18">
        <v>7</v>
      </c>
      <c r="H18">
        <v>10</v>
      </c>
      <c r="I18">
        <v>1</v>
      </c>
      <c r="J18">
        <v>0</v>
      </c>
      <c r="K18">
        <v>66</v>
      </c>
      <c r="L18">
        <v>129</v>
      </c>
      <c r="M18">
        <v>1</v>
      </c>
      <c r="N18">
        <v>0</v>
      </c>
      <c r="O18">
        <f>Table1[[#This Row],[Yellowcards]] + Table1[[#This Row],[Redcards]]</f>
        <v>1</v>
      </c>
    </row>
    <row r="19" spans="1:15">
      <c r="A19" t="s">
        <v>32</v>
      </c>
      <c r="B19" t="s">
        <v>15</v>
      </c>
      <c r="C19">
        <v>1</v>
      </c>
      <c r="D19">
        <v>3</v>
      </c>
      <c r="E19">
        <v>74</v>
      </c>
      <c r="F19">
        <v>18</v>
      </c>
      <c r="G19">
        <v>7</v>
      </c>
      <c r="H19">
        <v>15</v>
      </c>
      <c r="I19">
        <v>0</v>
      </c>
      <c r="J19">
        <v>0</v>
      </c>
      <c r="K19">
        <v>70</v>
      </c>
      <c r="L19">
        <v>129</v>
      </c>
      <c r="M19">
        <v>4</v>
      </c>
      <c r="N19">
        <v>0</v>
      </c>
      <c r="O19">
        <f>Table1[[#This Row],[Yellowcards]] + Table1[[#This Row],[Redcards]]</f>
        <v>3</v>
      </c>
    </row>
    <row r="20" spans="1:15">
      <c r="A20" t="s">
        <v>33</v>
      </c>
      <c r="B20" t="s">
        <v>15</v>
      </c>
      <c r="C20">
        <v>1</v>
      </c>
      <c r="D20">
        <v>5</v>
      </c>
      <c r="E20">
        <v>70</v>
      </c>
      <c r="F20">
        <v>10</v>
      </c>
      <c r="G20">
        <v>17</v>
      </c>
      <c r="H20">
        <v>14</v>
      </c>
      <c r="I20">
        <v>0</v>
      </c>
      <c r="J20">
        <v>0</v>
      </c>
      <c r="K20">
        <v>113</v>
      </c>
      <c r="L20">
        <v>144</v>
      </c>
      <c r="M20">
        <v>1</v>
      </c>
      <c r="N20">
        <v>0</v>
      </c>
      <c r="O20">
        <f>Table1[[#This Row],[Yellowcards]] + Table1[[#This Row],[Redcards]]</f>
        <v>5</v>
      </c>
    </row>
    <row r="21" spans="1:15">
      <c r="A21" t="s">
        <v>34</v>
      </c>
      <c r="B21" t="s">
        <v>15</v>
      </c>
      <c r="C21">
        <v>2</v>
      </c>
      <c r="D21">
        <v>1</v>
      </c>
      <c r="E21">
        <v>53</v>
      </c>
      <c r="F21">
        <v>10</v>
      </c>
      <c r="G21">
        <v>9</v>
      </c>
      <c r="H21">
        <v>13</v>
      </c>
      <c r="I21">
        <v>0</v>
      </c>
      <c r="J21">
        <v>0</v>
      </c>
      <c r="K21">
        <v>63</v>
      </c>
      <c r="L21">
        <v>86</v>
      </c>
      <c r="M21">
        <v>2</v>
      </c>
      <c r="N21">
        <v>0</v>
      </c>
      <c r="O21">
        <f>Table1[[#This Row],[Yellowcards]] + Table1[[#This Row],[Redcards]]</f>
        <v>1</v>
      </c>
    </row>
    <row r="22" spans="1:15">
      <c r="A22" t="s">
        <v>35</v>
      </c>
      <c r="B22" t="s">
        <v>15</v>
      </c>
      <c r="C22">
        <v>1</v>
      </c>
      <c r="D22">
        <v>4</v>
      </c>
      <c r="E22">
        <v>27</v>
      </c>
      <c r="F22">
        <v>23</v>
      </c>
      <c r="G22">
        <v>0</v>
      </c>
      <c r="H22">
        <v>14</v>
      </c>
      <c r="I22">
        <v>1</v>
      </c>
      <c r="J22">
        <v>0</v>
      </c>
      <c r="K22">
        <v>31</v>
      </c>
      <c r="L22">
        <v>71</v>
      </c>
      <c r="M22">
        <v>2</v>
      </c>
      <c r="N22">
        <v>0</v>
      </c>
      <c r="O22">
        <f>Table1[[#This Row],[Yellowcards]] + Table1[[#This Row],[Redcards]]</f>
        <v>4</v>
      </c>
    </row>
    <row r="23" spans="1:15">
      <c r="A23" t="s">
        <v>36</v>
      </c>
      <c r="B23" t="s">
        <v>15</v>
      </c>
      <c r="C23">
        <v>3</v>
      </c>
      <c r="D23">
        <v>1</v>
      </c>
      <c r="E23">
        <v>66</v>
      </c>
      <c r="F23">
        <v>5</v>
      </c>
      <c r="G23">
        <v>13</v>
      </c>
      <c r="H23">
        <v>10</v>
      </c>
      <c r="I23">
        <v>0</v>
      </c>
      <c r="J23">
        <v>0</v>
      </c>
      <c r="K23">
        <v>88</v>
      </c>
      <c r="L23">
        <v>122</v>
      </c>
      <c r="M23">
        <v>4</v>
      </c>
      <c r="N23">
        <v>0</v>
      </c>
      <c r="O23">
        <f>Table1[[#This Row],[Yellowcards]] + Table1[[#This Row],[Redcards]]</f>
        <v>1</v>
      </c>
    </row>
    <row r="24" spans="1:15">
      <c r="A24" t="s">
        <v>37</v>
      </c>
      <c r="B24" t="s">
        <v>15</v>
      </c>
      <c r="C24">
        <v>2</v>
      </c>
      <c r="D24">
        <v>3</v>
      </c>
      <c r="E24">
        <v>60</v>
      </c>
      <c r="F24">
        <v>21</v>
      </c>
      <c r="G24">
        <v>6</v>
      </c>
      <c r="H24">
        <v>25</v>
      </c>
      <c r="I24">
        <v>0</v>
      </c>
      <c r="J24">
        <v>0</v>
      </c>
      <c r="K24">
        <v>47</v>
      </c>
      <c r="L24">
        <v>119</v>
      </c>
      <c r="M24">
        <v>1</v>
      </c>
      <c r="N24">
        <v>0</v>
      </c>
      <c r="O24">
        <f>Table1[[#This Row],[Yellowcards]] + Table1[[#This Row],[Redcards]]</f>
        <v>3</v>
      </c>
    </row>
    <row r="25" spans="1:15">
      <c r="A25" t="s">
        <v>38</v>
      </c>
      <c r="B25" t="s">
        <v>15</v>
      </c>
      <c r="C25">
        <v>2</v>
      </c>
      <c r="D25">
        <v>3</v>
      </c>
      <c r="E25">
        <v>52</v>
      </c>
      <c r="F25">
        <v>13</v>
      </c>
      <c r="G25">
        <v>5</v>
      </c>
      <c r="H25">
        <v>21</v>
      </c>
      <c r="I25">
        <v>0</v>
      </c>
      <c r="J25">
        <v>0</v>
      </c>
      <c r="K25">
        <v>59</v>
      </c>
      <c r="L25">
        <v>88</v>
      </c>
      <c r="M25">
        <v>2</v>
      </c>
      <c r="N25">
        <v>0</v>
      </c>
      <c r="O25">
        <f>Table1[[#This Row],[Yellowcards]] + Table1[[#This Row],[Redcards]]</f>
        <v>3</v>
      </c>
    </row>
    <row r="26" spans="1:15">
      <c r="A26" t="s">
        <v>39</v>
      </c>
      <c r="B26" t="s">
        <v>15</v>
      </c>
      <c r="C26">
        <v>1</v>
      </c>
      <c r="D26">
        <v>3</v>
      </c>
      <c r="E26">
        <v>66</v>
      </c>
      <c r="F26">
        <v>9</v>
      </c>
      <c r="G26">
        <v>6</v>
      </c>
      <c r="H26">
        <v>21</v>
      </c>
      <c r="I26">
        <v>1</v>
      </c>
      <c r="J26">
        <v>0</v>
      </c>
      <c r="K26">
        <v>60</v>
      </c>
      <c r="L26">
        <v>119</v>
      </c>
      <c r="M26">
        <v>0</v>
      </c>
      <c r="N26">
        <v>0</v>
      </c>
      <c r="O26">
        <f>Table1[[#This Row],[Yellowcards]] + Table1[[#This Row],[Redcards]]</f>
        <v>3</v>
      </c>
    </row>
    <row r="27" spans="1:15">
      <c r="A27" t="s">
        <v>40</v>
      </c>
      <c r="B27" t="s">
        <v>15</v>
      </c>
      <c r="C27">
        <v>0</v>
      </c>
      <c r="D27">
        <v>4</v>
      </c>
      <c r="E27">
        <v>56</v>
      </c>
      <c r="F27">
        <v>12</v>
      </c>
      <c r="G27">
        <v>1</v>
      </c>
      <c r="H27">
        <v>16</v>
      </c>
      <c r="I27">
        <v>0</v>
      </c>
      <c r="J27">
        <v>0</v>
      </c>
      <c r="K27">
        <v>55</v>
      </c>
      <c r="L27">
        <v>83</v>
      </c>
      <c r="M27">
        <v>3</v>
      </c>
      <c r="N27">
        <v>0</v>
      </c>
      <c r="O27">
        <f>Table1[[#This Row],[Yellowcards]] + Table1[[#This Row],[Redcards]]</f>
        <v>4</v>
      </c>
    </row>
    <row r="37" spans="11:11">
      <c r="K37" t="str" cm="1">
        <f t="array" ref="K37">INDEX(A2:A24, MATCH(MAX(D2:D24 + E2:E24), D2:D24 + E2:E24, 0))</f>
        <v>2024-11-10 17:30:00.000000 UTC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SuperLeague24_25-RegularSeason-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Konstantinos Christoforidis</cp:lastModifiedBy>
  <dcterms:created xsi:type="dcterms:W3CDTF">2025-04-04T09:08:00Z</dcterms:created>
  <dcterms:modified xsi:type="dcterms:W3CDTF">2025-06-08T17:14:12Z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985E2332E38E4B99B4478EF28A9BDBE1_13</vt:lpwstr>
  </property>
  <property fmtid="{D5CDD505-2E9C-101B-9397-08002B2CF9AE}" pid="3" name="KSOProductBuildVer">
    <vt:lpwstr>2057-12.2.0.20326</vt:lpwstr>
  </property>
</Properties>
</file>